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705" windowWidth="15480" windowHeight="10545" activeTab="0"/>
  </bookViews>
  <sheets>
    <sheet name="27" sheetId="1" r:id="rId1"/>
    <sheet name="26" sheetId="2" r:id="rId2"/>
    <sheet name="25" sheetId="3" r:id="rId3"/>
    <sheet name="24" sheetId="4" r:id="rId4"/>
    <sheet name="23-22" sheetId="5" r:id="rId5"/>
  </sheets>
  <definedNames>
    <definedName name="_xlnm.Print_Area" localSheetId="4">'23-22'!$A$1:$U$27</definedName>
    <definedName name="_xlnm.Print_Area" localSheetId="3">'24'!$A$1:$U$27</definedName>
    <definedName name="_xlnm.Print_Area" localSheetId="2">'25'!$A$1:$U$27</definedName>
  </definedNames>
  <calcPr fullCalcOnLoad="1"/>
</workbook>
</file>

<file path=xl/sharedStrings.xml><?xml version="1.0" encoding="utf-8"?>
<sst xmlns="http://schemas.openxmlformats.org/spreadsheetml/2006/main" count="152" uniqueCount="90">
  <si>
    <t>平成18
(2006)</t>
  </si>
  <si>
    <t>平成19
(2007)</t>
  </si>
  <si>
    <t>平成20
(2008)</t>
  </si>
  <si>
    <t>平成21
(2009)</t>
  </si>
  <si>
    <t>出典：環境省地球環境局総務課低炭素社会推進室</t>
  </si>
  <si>
    <t>2.2 国内二酸化炭素の部門別排出量の推移</t>
  </si>
  <si>
    <t>年度</t>
  </si>
  <si>
    <t>エネルギー転換</t>
  </si>
  <si>
    <t>産業</t>
  </si>
  <si>
    <t>家庭</t>
  </si>
  <si>
    <t>業務その他</t>
  </si>
  <si>
    <t>運輸</t>
  </si>
  <si>
    <t>工業プロセス</t>
  </si>
  <si>
    <t>廃棄物</t>
  </si>
  <si>
    <t>合計</t>
  </si>
  <si>
    <r>
      <t>エネルギー起源CO</t>
    </r>
    <r>
      <rPr>
        <vertAlign val="subscript"/>
        <sz val="11"/>
        <rFont val="ＭＳ ゴシック"/>
        <family val="3"/>
      </rPr>
      <t>2</t>
    </r>
  </si>
  <si>
    <t>平成2
(1990)</t>
  </si>
  <si>
    <t>平成3
(1991)</t>
  </si>
  <si>
    <t>燃料からの漏出</t>
  </si>
  <si>
    <r>
      <t>注1）エネルギー起源の部門別排出量は、発電及び熱発生に伴うCO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</si>
  <si>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基準年</t>
  </si>
  <si>
    <r>
      <t>非エネルギー起源CO</t>
    </r>
    <r>
      <rPr>
        <vertAlign val="subscript"/>
        <sz val="11"/>
        <rFont val="ＭＳ ゴシック"/>
        <family val="3"/>
      </rPr>
      <t>2</t>
    </r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</si>
  <si>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</si>
  <si>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</si>
  <si>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</si>
  <si>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</si>
  <si>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</si>
  <si>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</si>
  <si>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</si>
  <si>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</si>
  <si>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</si>
  <si>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</si>
  <si>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</si>
  <si>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</si>
  <si>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</si>
  <si>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</si>
  <si>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平成18
(2006)</t>
  </si>
  <si>
    <t>平成19
(2007)</t>
  </si>
  <si>
    <t>平成20
(2008)</t>
  </si>
  <si>
    <t>平成21
(2009)</t>
  </si>
  <si>
    <t>出典：環境省地球環境局総務課低炭素社会推進室資料</t>
  </si>
  <si>
    <r>
      <t>［百万t 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］［基準年比増減率］</t>
    </r>
  </si>
  <si>
    <r>
      <t>［百万ｔ 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］［1990年比増減率］</t>
    </r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</si>
  <si>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</si>
  <si>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</si>
  <si>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</si>
  <si>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</si>
  <si>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</si>
  <si>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</si>
  <si>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</si>
  <si>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</si>
  <si>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</si>
  <si>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</si>
  <si>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</si>
  <si>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</si>
  <si>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</si>
  <si>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</si>
  <si>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</si>
  <si>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</si>
  <si>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</si>
  <si>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</si>
  <si>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</si>
  <si>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</si>
  <si>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</si>
  <si>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</si>
  <si>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</si>
  <si>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</si>
  <si>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</si>
  <si>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</si>
  <si>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</si>
  <si>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</si>
  <si>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平成18
(2006)</t>
  </si>
  <si>
    <t>平成19
(2007)</t>
  </si>
  <si>
    <t>平成20
(2008)</t>
  </si>
  <si>
    <t>平成21
(2009)</t>
  </si>
  <si>
    <t>出典：環境省地球環境局総務課低炭素社会推進室資料</t>
  </si>
  <si>
    <t>平成22
(2010)</t>
  </si>
  <si>
    <t>平成2年度</t>
  </si>
  <si>
    <r>
      <t>エネルギー起源CO</t>
    </r>
    <r>
      <rPr>
        <b/>
        <vertAlign val="subscript"/>
        <sz val="11"/>
        <rFont val="ＭＳ ゴシック"/>
        <family val="3"/>
      </rPr>
      <t>2</t>
    </r>
  </si>
  <si>
    <r>
      <t>（単位：百万t-CO</t>
    </r>
    <r>
      <rPr>
        <vertAlign val="subscript"/>
        <sz val="11"/>
        <rFont val="ＭＳ ゴシック"/>
        <family val="3"/>
      </rPr>
      <t>2、</t>
    </r>
    <r>
      <rPr>
        <sz val="11"/>
        <rFont val="ＭＳ ゴシック"/>
        <family val="3"/>
      </rPr>
      <t>比率は基準年比増減率）</t>
    </r>
  </si>
  <si>
    <r>
      <t>注）エネルギー起源の部門別排出量は、発電及び熱発生に伴うCO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</si>
  <si>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出典：環境省 地球環境局総務課低炭素社会推進室資料より作成</t>
  </si>
  <si>
    <t>計①</t>
  </si>
  <si>
    <t>計②</t>
  </si>
  <si>
    <t>合計（①＋②）</t>
  </si>
  <si>
    <r>
      <t>非エネルギー起源CO</t>
    </r>
    <r>
      <rPr>
        <b/>
        <vertAlign val="subscript"/>
        <sz val="11"/>
        <rFont val="ＭＳ ゴシック"/>
        <family val="3"/>
      </rPr>
      <t>2</t>
    </r>
  </si>
  <si>
    <t>2.02　国内二酸化炭素の部門別排出量の推移</t>
  </si>
  <si>
    <r>
      <t>（単位：百万t-CO</t>
    </r>
    <r>
      <rPr>
        <vertAlign val="subscript"/>
        <sz val="11"/>
        <rFont val="ＭＳ ゴシック"/>
        <family val="3"/>
      </rPr>
      <t>2、</t>
    </r>
    <r>
      <rPr>
        <sz val="11"/>
        <rFont val="ＭＳ ゴシック"/>
        <family val="3"/>
      </rPr>
      <t>比率は平成2年度比増減率）</t>
    </r>
  </si>
  <si>
    <r>
      <t>エネルギー起源CO</t>
    </r>
    <r>
      <rPr>
        <b/>
        <vertAlign val="subscript"/>
        <sz val="11"/>
        <rFont val="ＭＳ ゴシック"/>
        <family val="3"/>
      </rPr>
      <t>2</t>
    </r>
  </si>
  <si>
    <t>出典：環境省「温室効果ガス排出・吸収目録」より作成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</si>
</sst>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0.0%"/>
    <numFmt numFmtId="180" formatCode="#,##0.0;[Red]\-#,##0.0"/>
    <numFmt numFmtId="181" formatCode="#,##0.00_ "/>
    <numFmt numFmtId="182" formatCode="0.E+00"/>
    <numFmt numFmtId="183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2"/>
      <name val="細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ash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medium"/>
    </border>
    <border>
      <left style="hair"/>
      <right/>
      <top style="dotted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medium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8" fillId="2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Continuous" wrapText="1"/>
    </xf>
    <xf numFmtId="0" fontId="3" fillId="0" borderId="11" xfId="0" applyFont="1" applyBorder="1" applyAlignment="1">
      <alignment horizontal="centerContinuous" wrapText="1"/>
    </xf>
    <xf numFmtId="178" fontId="3" fillId="30" borderId="11" xfId="0" applyNumberFormat="1" applyFont="1" applyFill="1" applyBorder="1" applyAlignment="1" applyProtection="1">
      <alignment horizontal="right"/>
      <protection/>
    </xf>
    <xf numFmtId="176" fontId="3" fillId="0" borderId="11" xfId="61" applyNumberFormat="1" applyFont="1" applyFill="1" applyBorder="1" applyAlignment="1">
      <alignment/>
      <protection/>
    </xf>
    <xf numFmtId="176" fontId="3" fillId="0" borderId="15" xfId="61" applyNumberFormat="1" applyFont="1" applyFill="1" applyBorder="1" applyAlignment="1">
      <alignment/>
      <protection/>
    </xf>
    <xf numFmtId="179" fontId="3" fillId="30" borderId="14" xfId="42" applyNumberFormat="1" applyFont="1" applyFill="1" applyBorder="1" applyAlignment="1" applyProtection="1">
      <alignment horizontal="right"/>
      <protection/>
    </xf>
    <xf numFmtId="10" fontId="3" fillId="30" borderId="14" xfId="42" applyNumberFormat="1" applyFont="1" applyFill="1" applyBorder="1" applyAlignment="1" applyProtection="1">
      <alignment horizontal="right"/>
      <protection/>
    </xf>
    <xf numFmtId="178" fontId="3" fillId="30" borderId="15" xfId="0" applyNumberFormat="1" applyFont="1" applyFill="1" applyBorder="1" applyAlignment="1" applyProtection="1">
      <alignment horizontal="right"/>
      <protection/>
    </xf>
    <xf numFmtId="180" fontId="3" fillId="30" borderId="15" xfId="48" applyNumberFormat="1" applyFont="1" applyFill="1" applyBorder="1" applyAlignment="1" applyProtection="1">
      <alignment horizontal="right"/>
      <protection/>
    </xf>
    <xf numFmtId="180" fontId="3" fillId="30" borderId="11" xfId="48" applyNumberFormat="1" applyFont="1" applyFill="1" applyBorder="1" applyAlignment="1" applyProtection="1">
      <alignment horizontal="right"/>
      <protection/>
    </xf>
    <xf numFmtId="177" fontId="3" fillId="30" borderId="13" xfId="42" applyNumberFormat="1" applyFont="1" applyFill="1" applyBorder="1" applyAlignment="1" applyProtection="1">
      <alignment horizontal="right"/>
      <protection/>
    </xf>
    <xf numFmtId="177" fontId="3" fillId="30" borderId="12" xfId="42" applyNumberFormat="1" applyFont="1" applyFill="1" applyBorder="1" applyAlignment="1" applyProtection="1">
      <alignment horizontal="right"/>
      <protection/>
    </xf>
    <xf numFmtId="179" fontId="3" fillId="30" borderId="13" xfId="42" applyNumberFormat="1" applyFont="1" applyFill="1" applyBorder="1" applyAlignment="1" applyProtection="1">
      <alignment horizontal="right"/>
      <protection/>
    </xf>
    <xf numFmtId="176" fontId="3" fillId="30" borderId="15" xfId="0" applyNumberFormat="1" applyFont="1" applyFill="1" applyBorder="1" applyAlignment="1" applyProtection="1">
      <alignment horizontal="right"/>
      <protection/>
    </xf>
    <xf numFmtId="179" fontId="3" fillId="30" borderId="16" xfId="42" applyNumberFormat="1" applyFont="1" applyFill="1" applyBorder="1" applyAlignment="1" applyProtection="1">
      <alignment/>
      <protection/>
    </xf>
    <xf numFmtId="179" fontId="3" fillId="30" borderId="16" xfId="42" applyNumberFormat="1" applyFont="1" applyFill="1" applyBorder="1" applyAlignment="1" applyProtection="1">
      <alignment horizontal="right"/>
      <protection/>
    </xf>
    <xf numFmtId="181" fontId="3" fillId="30" borderId="15" xfId="0" applyNumberFormat="1" applyFont="1" applyFill="1" applyBorder="1" applyAlignment="1" applyProtection="1">
      <alignment horizontal="right"/>
      <protection/>
    </xf>
    <xf numFmtId="0" fontId="39" fillId="31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31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Continuous"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80" fontId="3" fillId="0" borderId="22" xfId="48" applyNumberFormat="1" applyFont="1" applyFill="1" applyBorder="1" applyAlignment="1" applyProtection="1">
      <alignment horizontal="right" vertical="center"/>
      <protection/>
    </xf>
    <xf numFmtId="179" fontId="3" fillId="0" borderId="23" xfId="42" applyNumberFormat="1" applyFont="1" applyFill="1" applyBorder="1" applyAlignment="1" applyProtection="1">
      <alignment horizontal="right" vertical="center"/>
      <protection/>
    </xf>
    <xf numFmtId="180" fontId="3" fillId="0" borderId="24" xfId="48" applyNumberFormat="1" applyFont="1" applyFill="1" applyBorder="1" applyAlignment="1" applyProtection="1">
      <alignment horizontal="right" vertical="center"/>
      <protection/>
    </xf>
    <xf numFmtId="179" fontId="3" fillId="0" borderId="25" xfId="42" applyNumberFormat="1" applyFont="1" applyFill="1" applyBorder="1" applyAlignment="1" applyProtection="1">
      <alignment horizontal="right" vertical="center"/>
      <protection/>
    </xf>
    <xf numFmtId="179" fontId="3" fillId="0" borderId="26" xfId="42" applyNumberFormat="1" applyFont="1" applyFill="1" applyBorder="1" applyAlignment="1" applyProtection="1">
      <alignment horizontal="right" vertical="center"/>
      <protection/>
    </xf>
    <xf numFmtId="180" fontId="3" fillId="0" borderId="27" xfId="48" applyNumberFormat="1" applyFont="1" applyFill="1" applyBorder="1" applyAlignment="1" applyProtection="1">
      <alignment horizontal="right" vertical="center"/>
      <protection/>
    </xf>
    <xf numFmtId="179" fontId="3" fillId="0" borderId="28" xfId="42" applyNumberFormat="1" applyFont="1" applyFill="1" applyBorder="1" applyAlignment="1" applyProtection="1">
      <alignment horizontal="right" vertical="center"/>
      <protection/>
    </xf>
    <xf numFmtId="179" fontId="3" fillId="0" borderId="29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3" fillId="32" borderId="30" xfId="0" applyFont="1" applyFill="1" applyBorder="1" applyAlignment="1">
      <alignment horizontal="center" vertical="center" wrapText="1"/>
    </xf>
    <xf numFmtId="180" fontId="3" fillId="32" borderId="31" xfId="48" applyNumberFormat="1" applyFont="1" applyFill="1" applyBorder="1" applyAlignment="1" applyProtection="1">
      <alignment horizontal="right" vertical="center"/>
      <protection/>
    </xf>
    <xf numFmtId="179" fontId="3" fillId="32" borderId="32" xfId="42" applyNumberFormat="1" applyFont="1" applyFill="1" applyBorder="1" applyAlignment="1" applyProtection="1">
      <alignment horizontal="right" vertical="center"/>
      <protection/>
    </xf>
    <xf numFmtId="179" fontId="3" fillId="32" borderId="33" xfId="42" applyNumberFormat="1" applyFont="1" applyFill="1" applyBorder="1" applyAlignment="1" applyProtection="1">
      <alignment horizontal="right" vertical="center"/>
      <protection/>
    </xf>
    <xf numFmtId="0" fontId="3" fillId="32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Continuous" vertical="center" wrapText="1"/>
    </xf>
    <xf numFmtId="180" fontId="3" fillId="0" borderId="36" xfId="48" applyNumberFormat="1" applyFont="1" applyFill="1" applyBorder="1" applyAlignment="1" applyProtection="1">
      <alignment horizontal="right" vertical="center"/>
      <protection/>
    </xf>
    <xf numFmtId="179" fontId="3" fillId="0" borderId="37" xfId="42" applyNumberFormat="1" applyFont="1" applyFill="1" applyBorder="1" applyAlignment="1" applyProtection="1">
      <alignment horizontal="right" vertical="center"/>
      <protection/>
    </xf>
    <xf numFmtId="179" fontId="3" fillId="0" borderId="38" xfId="42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180" fontId="3" fillId="0" borderId="40" xfId="48" applyNumberFormat="1" applyFont="1" applyFill="1" applyBorder="1" applyAlignment="1" applyProtection="1">
      <alignment horizontal="right" vertical="center"/>
      <protection/>
    </xf>
    <xf numFmtId="179" fontId="3" fillId="0" borderId="41" xfId="42" applyNumberFormat="1" applyFont="1" applyFill="1" applyBorder="1" applyAlignment="1" applyProtection="1">
      <alignment horizontal="right" vertical="center"/>
      <protection/>
    </xf>
    <xf numFmtId="179" fontId="3" fillId="0" borderId="42" xfId="42" applyNumberFormat="1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>
      <alignment horizontal="centerContinuous" vertical="center" wrapText="1"/>
    </xf>
    <xf numFmtId="180" fontId="3" fillId="0" borderId="43" xfId="48" applyNumberFormat="1" applyFont="1" applyFill="1" applyBorder="1" applyAlignment="1" applyProtection="1">
      <alignment horizontal="right" vertical="center"/>
      <protection/>
    </xf>
    <xf numFmtId="179" fontId="3" fillId="0" borderId="44" xfId="42" applyNumberFormat="1" applyFont="1" applyFill="1" applyBorder="1" applyAlignment="1" applyProtection="1">
      <alignment horizontal="right" vertical="center"/>
      <protection/>
    </xf>
    <xf numFmtId="179" fontId="3" fillId="0" borderId="45" xfId="42" applyNumberFormat="1" applyFont="1" applyFill="1" applyBorder="1" applyAlignment="1" applyProtection="1">
      <alignment horizontal="right" vertical="center"/>
      <protection/>
    </xf>
    <xf numFmtId="180" fontId="3" fillId="0" borderId="46" xfId="48" applyNumberFormat="1" applyFont="1" applyFill="1" applyBorder="1" applyAlignment="1" applyProtection="1">
      <alignment horizontal="right" vertical="center"/>
      <protection/>
    </xf>
    <xf numFmtId="180" fontId="3" fillId="0" borderId="46" xfId="48" applyNumberFormat="1" applyFont="1" applyFill="1" applyBorder="1" applyAlignment="1">
      <alignment vertical="center"/>
    </xf>
    <xf numFmtId="180" fontId="3" fillId="0" borderId="47" xfId="48" applyNumberFormat="1" applyFont="1" applyFill="1" applyBorder="1" applyAlignment="1">
      <alignment vertical="center"/>
    </xf>
    <xf numFmtId="180" fontId="3" fillId="0" borderId="48" xfId="48" applyNumberFormat="1" applyFont="1" applyFill="1" applyBorder="1" applyAlignment="1" applyProtection="1">
      <alignment horizontal="right" vertical="center"/>
      <protection/>
    </xf>
    <xf numFmtId="180" fontId="3" fillId="32" borderId="49" xfId="48" applyNumberFormat="1" applyFont="1" applyFill="1" applyBorder="1" applyAlignment="1" applyProtection="1">
      <alignment horizontal="right" vertical="center"/>
      <protection/>
    </xf>
    <xf numFmtId="179" fontId="3" fillId="32" borderId="45" xfId="42" applyNumberFormat="1" applyFont="1" applyFill="1" applyBorder="1" applyAlignment="1" applyProtection="1">
      <alignment vertical="center"/>
      <protection/>
    </xf>
    <xf numFmtId="180" fontId="3" fillId="32" borderId="43" xfId="48" applyNumberFormat="1" applyFont="1" applyFill="1" applyBorder="1" applyAlignment="1" applyProtection="1">
      <alignment horizontal="right" vertical="center"/>
      <protection/>
    </xf>
    <xf numFmtId="179" fontId="3" fillId="32" borderId="44" xfId="42" applyNumberFormat="1" applyFont="1" applyFill="1" applyBorder="1" applyAlignment="1" applyProtection="1">
      <alignment horizontal="right" vertical="center"/>
      <protection/>
    </xf>
    <xf numFmtId="40" fontId="3" fillId="32" borderId="43" xfId="48" applyNumberFormat="1" applyFont="1" applyFill="1" applyBorder="1" applyAlignment="1" applyProtection="1">
      <alignment horizontal="right" vertical="center"/>
      <protection/>
    </xf>
    <xf numFmtId="179" fontId="3" fillId="32" borderId="45" xfId="42" applyNumberFormat="1" applyFont="1" applyFill="1" applyBorder="1" applyAlignment="1" applyProtection="1">
      <alignment horizontal="right" vertical="center"/>
      <protection/>
    </xf>
    <xf numFmtId="40" fontId="3" fillId="0" borderId="22" xfId="48" applyNumberFormat="1" applyFont="1" applyFill="1" applyBorder="1" applyAlignment="1" applyProtection="1">
      <alignment horizontal="right" vertical="center"/>
      <protection/>
    </xf>
    <xf numFmtId="40" fontId="3" fillId="0" borderId="24" xfId="48" applyNumberFormat="1" applyFont="1" applyFill="1" applyBorder="1" applyAlignment="1" applyProtection="1">
      <alignment horizontal="right" vertical="center"/>
      <protection/>
    </xf>
    <xf numFmtId="40" fontId="3" fillId="0" borderId="27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>
      <alignment horizontal="center" vertical="center"/>
    </xf>
    <xf numFmtId="180" fontId="3" fillId="0" borderId="29" xfId="48" applyNumberFormat="1" applyFont="1" applyFill="1" applyBorder="1" applyAlignment="1" applyProtection="1">
      <alignment horizontal="right" vertical="center"/>
      <protection/>
    </xf>
    <xf numFmtId="177" fontId="3" fillId="0" borderId="22" xfId="48" applyNumberFormat="1" applyFont="1" applyFill="1" applyBorder="1" applyAlignment="1" applyProtection="1">
      <alignment horizontal="right" vertical="center"/>
      <protection/>
    </xf>
    <xf numFmtId="177" fontId="3" fillId="0" borderId="23" xfId="42" applyNumberFormat="1" applyFont="1" applyFill="1" applyBorder="1" applyAlignment="1" applyProtection="1">
      <alignment horizontal="right" vertical="center"/>
      <protection/>
    </xf>
    <xf numFmtId="177" fontId="3" fillId="0" borderId="29" xfId="42" applyNumberFormat="1" applyFont="1" applyFill="1" applyBorder="1" applyAlignment="1" applyProtection="1">
      <alignment horizontal="right" vertical="center"/>
      <protection/>
    </xf>
    <xf numFmtId="180" fontId="3" fillId="0" borderId="26" xfId="48" applyNumberFormat="1" applyFont="1" applyFill="1" applyBorder="1" applyAlignment="1" applyProtection="1">
      <alignment horizontal="right" vertical="center"/>
      <protection/>
    </xf>
    <xf numFmtId="180" fontId="3" fillId="0" borderId="38" xfId="48" applyNumberFormat="1" applyFont="1" applyFill="1" applyBorder="1" applyAlignment="1" applyProtection="1">
      <alignment horizontal="right" vertical="center"/>
      <protection/>
    </xf>
    <xf numFmtId="177" fontId="3" fillId="0" borderId="43" xfId="48" applyNumberFormat="1" applyFont="1" applyFill="1" applyBorder="1" applyAlignment="1" applyProtection="1">
      <alignment horizontal="right" vertical="center"/>
      <protection/>
    </xf>
    <xf numFmtId="180" fontId="3" fillId="0" borderId="42" xfId="48" applyNumberFormat="1" applyFont="1" applyFill="1" applyBorder="1" applyAlignment="1" applyProtection="1">
      <alignment horizontal="right" vertical="center"/>
      <protection/>
    </xf>
    <xf numFmtId="180" fontId="3" fillId="0" borderId="45" xfId="48" applyNumberFormat="1" applyFont="1" applyFill="1" applyBorder="1" applyAlignment="1" applyProtection="1">
      <alignment horizontal="right" vertical="center"/>
      <protection/>
    </xf>
    <xf numFmtId="180" fontId="3" fillId="0" borderId="28" xfId="48" applyNumberFormat="1" applyFont="1" applyFill="1" applyBorder="1" applyAlignment="1" applyProtection="1">
      <alignment horizontal="right" vertical="center"/>
      <protection/>
    </xf>
    <xf numFmtId="179" fontId="3" fillId="0" borderId="51" xfId="42" applyNumberFormat="1" applyFont="1" applyFill="1" applyBorder="1" applyAlignment="1" applyProtection="1">
      <alignment horizontal="right" vertical="center"/>
      <protection/>
    </xf>
    <xf numFmtId="177" fontId="3" fillId="0" borderId="27" xfId="42" applyNumberFormat="1" applyFont="1" applyFill="1" applyBorder="1" applyAlignment="1" applyProtection="1">
      <alignment horizontal="right" vertical="center"/>
      <protection/>
    </xf>
    <xf numFmtId="0" fontId="3" fillId="0" borderId="52" xfId="0" applyFont="1" applyFill="1" applyBorder="1" applyAlignment="1">
      <alignment vertical="center"/>
    </xf>
    <xf numFmtId="180" fontId="3" fillId="0" borderId="47" xfId="48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180" fontId="3" fillId="0" borderId="53" xfId="48" applyNumberFormat="1" applyFont="1" applyFill="1" applyBorder="1" applyAlignment="1" applyProtection="1">
      <alignment horizontal="right" vertical="center"/>
      <protection/>
    </xf>
    <xf numFmtId="180" fontId="3" fillId="0" borderId="54" xfId="48" applyNumberFormat="1" applyFont="1" applyFill="1" applyBorder="1" applyAlignment="1" applyProtection="1">
      <alignment horizontal="right" vertical="center"/>
      <protection/>
    </xf>
    <xf numFmtId="180" fontId="3" fillId="0" borderId="55" xfId="48" applyNumberFormat="1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6gasデータ2001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8"/>
  <sheetViews>
    <sheetView tabSelected="1" zoomScale="85" zoomScaleNormal="85" workbookViewId="0" topLeftCell="A1">
      <selection activeCell="G9" sqref="G9"/>
    </sheetView>
  </sheetViews>
  <sheetFormatPr defaultColWidth="10.625" defaultRowHeight="15" customHeight="1"/>
  <cols>
    <col min="1" max="1" width="9.625" style="30" customWidth="1"/>
    <col min="2" max="13" width="9.50390625" style="30" customWidth="1"/>
    <col min="14" max="21" width="7.625" style="30" customWidth="1"/>
    <col min="22" max="16384" width="10.625" style="30" customWidth="1"/>
  </cols>
  <sheetData>
    <row r="1" spans="1:8" ht="30" customHeight="1">
      <c r="A1" s="27" t="s">
        <v>86</v>
      </c>
      <c r="B1" s="27"/>
      <c r="C1" s="27"/>
      <c r="D1" s="27"/>
      <c r="E1" s="29"/>
      <c r="F1" s="29"/>
      <c r="G1" s="29"/>
      <c r="H1" s="29"/>
    </row>
    <row r="2" spans="2:9" ht="19.5" customHeight="1">
      <c r="B2" s="28"/>
      <c r="E2" s="28"/>
      <c r="F2" s="28"/>
      <c r="G2" s="28"/>
      <c r="H2" s="28"/>
      <c r="I2" s="28"/>
    </row>
    <row r="3" spans="1:13" ht="19.5" customHeight="1" thickBot="1">
      <c r="A3" s="45" t="s">
        <v>88</v>
      </c>
      <c r="B3" s="28"/>
      <c r="E3" s="28"/>
      <c r="F3" s="28"/>
      <c r="G3" s="28"/>
      <c r="H3" s="28"/>
      <c r="I3" s="28"/>
      <c r="M3" s="28" t="s">
        <v>87</v>
      </c>
    </row>
    <row r="4" spans="1:13" ht="19.5" customHeight="1">
      <c r="A4" s="77"/>
      <c r="B4" s="97" t="s">
        <v>82</v>
      </c>
      <c r="C4" s="98"/>
      <c r="D4" s="97" t="s">
        <v>8</v>
      </c>
      <c r="E4" s="98"/>
      <c r="F4" s="97" t="s">
        <v>11</v>
      </c>
      <c r="G4" s="98"/>
      <c r="H4" s="97" t="s">
        <v>10</v>
      </c>
      <c r="I4" s="98"/>
      <c r="J4" s="97" t="s">
        <v>9</v>
      </c>
      <c r="K4" s="98"/>
      <c r="L4" s="97" t="s">
        <v>7</v>
      </c>
      <c r="M4" s="99"/>
    </row>
    <row r="5" spans="1:15" ht="19.5" customHeight="1">
      <c r="A5" s="35" t="s">
        <v>77</v>
      </c>
      <c r="B5" s="78">
        <v>1066.843906728908</v>
      </c>
      <c r="C5" s="38"/>
      <c r="D5" s="79">
        <v>503.1394085279103</v>
      </c>
      <c r="E5" s="38"/>
      <c r="F5" s="79">
        <v>206.30078397732595</v>
      </c>
      <c r="G5" s="80"/>
      <c r="H5" s="79">
        <v>133.71126464533847</v>
      </c>
      <c r="I5" s="80"/>
      <c r="J5" s="79">
        <v>131.3335392979162</v>
      </c>
      <c r="K5" s="80"/>
      <c r="L5" s="79">
        <v>92.35891028041695</v>
      </c>
      <c r="M5" s="81"/>
      <c r="O5" s="92"/>
    </row>
    <row r="6" spans="1:15" ht="19.5" customHeight="1">
      <c r="A6" s="31">
        <v>3</v>
      </c>
      <c r="B6" s="82">
        <v>1074.0413040417375</v>
      </c>
      <c r="C6" s="40">
        <v>0.00674643897521765</v>
      </c>
      <c r="D6" s="79">
        <v>492.1651581608789</v>
      </c>
      <c r="E6" s="40">
        <v>-0.02181155000189705</v>
      </c>
      <c r="F6" s="79">
        <v>218.73617651335908</v>
      </c>
      <c r="G6" s="40">
        <v>0.06027797033190074</v>
      </c>
      <c r="H6" s="79">
        <v>137.2771342053384</v>
      </c>
      <c r="I6" s="40">
        <v>0.026668430438214763</v>
      </c>
      <c r="J6" s="79">
        <v>133.2315487283975</v>
      </c>
      <c r="K6" s="40">
        <v>0.014451825791246486</v>
      </c>
      <c r="L6" s="79">
        <v>92.63128643376366</v>
      </c>
      <c r="M6" s="41">
        <v>0.002949105316636391</v>
      </c>
      <c r="O6" s="92"/>
    </row>
    <row r="7" spans="1:15" ht="19.5" customHeight="1">
      <c r="A7" s="31">
        <v>4</v>
      </c>
      <c r="B7" s="82">
        <v>1082.466502398065</v>
      </c>
      <c r="C7" s="40">
        <v>0.014643750196837946</v>
      </c>
      <c r="D7" s="79">
        <v>481.90856897413425</v>
      </c>
      <c r="E7" s="40">
        <v>-0.04219673353731801</v>
      </c>
      <c r="F7" s="79">
        <v>225.20449890098726</v>
      </c>
      <c r="G7" s="40">
        <v>0.09163181331263859</v>
      </c>
      <c r="H7" s="79">
        <v>141.90347714240568</v>
      </c>
      <c r="I7" s="40">
        <v>0.06126793070723391</v>
      </c>
      <c r="J7" s="79">
        <v>140.58031846528527</v>
      </c>
      <c r="K7" s="40">
        <v>0.07040683755878807</v>
      </c>
      <c r="L7" s="79">
        <v>92.8696389152523</v>
      </c>
      <c r="M7" s="41">
        <v>0.005529825257624799</v>
      </c>
      <c r="O7" s="92"/>
    </row>
    <row r="8" spans="1:15" ht="19.5" customHeight="1">
      <c r="A8" s="51">
        <v>5</v>
      </c>
      <c r="B8" s="83">
        <v>1077.8291302169632</v>
      </c>
      <c r="C8" s="62">
        <v>0.010296936054813743</v>
      </c>
      <c r="D8" s="84">
        <v>467.983589402874</v>
      </c>
      <c r="E8" s="53">
        <v>-0.06987291897467451</v>
      </c>
      <c r="F8" s="84">
        <v>228.4646371663799</v>
      </c>
      <c r="G8" s="53">
        <v>0.10743465323665435</v>
      </c>
      <c r="H8" s="84">
        <v>148.18528868280447</v>
      </c>
      <c r="I8" s="53">
        <v>0.10824835196838145</v>
      </c>
      <c r="J8" s="84">
        <v>141.769016354304</v>
      </c>
      <c r="K8" s="53">
        <v>0.07945782251947109</v>
      </c>
      <c r="L8" s="84">
        <v>91.42659861060064</v>
      </c>
      <c r="M8" s="54">
        <v>-0.010094442073706356</v>
      </c>
      <c r="O8" s="92"/>
    </row>
    <row r="9" spans="1:15" ht="19.5" customHeight="1">
      <c r="A9" s="56">
        <v>6</v>
      </c>
      <c r="B9" s="85">
        <v>1134.190372837116</v>
      </c>
      <c r="C9" s="58">
        <v>0.06312682266209091</v>
      </c>
      <c r="D9" s="79">
        <v>484.9583818873584</v>
      </c>
      <c r="E9" s="58">
        <v>-0.03613516717711707</v>
      </c>
      <c r="F9" s="79">
        <v>238.0457143585603</v>
      </c>
      <c r="G9" s="58">
        <v>0.15387692557059496</v>
      </c>
      <c r="H9" s="79">
        <v>163.40109941463982</v>
      </c>
      <c r="I9" s="58">
        <v>0.22204437934269738</v>
      </c>
      <c r="J9" s="79">
        <v>149.28236421630714</v>
      </c>
      <c r="K9" s="58">
        <v>0.13666596525413022</v>
      </c>
      <c r="L9" s="79">
        <v>98.50281296025041</v>
      </c>
      <c r="M9" s="59">
        <v>0.06652203519053601</v>
      </c>
      <c r="O9" s="92"/>
    </row>
    <row r="10" spans="1:15" ht="19.5" customHeight="1">
      <c r="A10" s="31">
        <v>7</v>
      </c>
      <c r="B10" s="82">
        <v>1146.6515420578964</v>
      </c>
      <c r="C10" s="40">
        <v>0.07480722796054562</v>
      </c>
      <c r="D10" s="79">
        <v>479.07043177207896</v>
      </c>
      <c r="E10" s="40">
        <v>-0.04783759003543875</v>
      </c>
      <c r="F10" s="79">
        <v>246.6132125148538</v>
      </c>
      <c r="G10" s="40">
        <v>0.1954060850392043</v>
      </c>
      <c r="H10" s="79">
        <v>166.90924911762954</v>
      </c>
      <c r="I10" s="40">
        <v>0.24828113443057198</v>
      </c>
      <c r="J10" s="79">
        <v>152.8256088329116</v>
      </c>
      <c r="K10" s="40">
        <v>0.1636449428675102</v>
      </c>
      <c r="L10" s="79">
        <v>101.23303982042263</v>
      </c>
      <c r="M10" s="41">
        <v>0.09608309055468878</v>
      </c>
      <c r="O10" s="92"/>
    </row>
    <row r="11" spans="1:15" ht="19.5" customHeight="1">
      <c r="A11" s="31">
        <v>8</v>
      </c>
      <c r="B11" s="82">
        <v>1158.3742445240523</v>
      </c>
      <c r="C11" s="40">
        <v>0.08579543569385795</v>
      </c>
      <c r="D11" s="79">
        <v>483.3546156471787</v>
      </c>
      <c r="E11" s="40">
        <v>-0.039322685811111646</v>
      </c>
      <c r="F11" s="79">
        <v>252.87315166883832</v>
      </c>
      <c r="G11" s="40">
        <v>0.22574983377974478</v>
      </c>
      <c r="H11" s="79">
        <v>171.73670496903398</v>
      </c>
      <c r="I11" s="40">
        <v>0.2843847182550836</v>
      </c>
      <c r="J11" s="79">
        <v>152.3803532359169</v>
      </c>
      <c r="K11" s="40">
        <v>0.16025467714121566</v>
      </c>
      <c r="L11" s="79">
        <v>98.0294190030845</v>
      </c>
      <c r="M11" s="41">
        <v>0.06139644464676919</v>
      </c>
      <c r="O11" s="92"/>
    </row>
    <row r="12" spans="1:15" ht="19.5" customHeight="1">
      <c r="A12" s="31">
        <v>9</v>
      </c>
      <c r="B12" s="82">
        <v>1157.1710074931036</v>
      </c>
      <c r="C12" s="40">
        <v>0.0846675883833381</v>
      </c>
      <c r="D12" s="79">
        <v>473.206377567352</v>
      </c>
      <c r="E12" s="41">
        <v>-0.05949251927639032</v>
      </c>
      <c r="F12" s="79">
        <v>253.97450965511072</v>
      </c>
      <c r="G12" s="41">
        <v>0.23108843678957847</v>
      </c>
      <c r="H12" s="79">
        <v>177.21441628558946</v>
      </c>
      <c r="I12" s="41">
        <v>0.32535143359567065</v>
      </c>
      <c r="J12" s="79">
        <v>148.78268025640153</v>
      </c>
      <c r="K12" s="41">
        <v>0.1328612710185464</v>
      </c>
      <c r="L12" s="79">
        <v>103.99302372864999</v>
      </c>
      <c r="M12" s="41">
        <v>0.12596633516906963</v>
      </c>
      <c r="O12" s="92"/>
    </row>
    <row r="13" spans="1:15" ht="19.5" customHeight="1">
      <c r="A13" s="60">
        <v>10</v>
      </c>
      <c r="B13" s="86">
        <v>1128.1131379557562</v>
      </c>
      <c r="C13" s="62">
        <v>0.057430361499376525</v>
      </c>
      <c r="D13" s="84">
        <v>444.2318956445233</v>
      </c>
      <c r="E13" s="62">
        <v>-0.1170799024782</v>
      </c>
      <c r="F13" s="84">
        <v>251.9395495705331</v>
      </c>
      <c r="G13" s="62">
        <v>0.22122439242995418</v>
      </c>
      <c r="H13" s="84">
        <v>190.3353511374401</v>
      </c>
      <c r="I13" s="62">
        <v>0.4234803001997911</v>
      </c>
      <c r="J13" s="84">
        <v>148.7269866209399</v>
      </c>
      <c r="K13" s="62">
        <v>0.13243720846941098</v>
      </c>
      <c r="L13" s="84">
        <v>92.87935498231988</v>
      </c>
      <c r="M13" s="63">
        <v>0.005635024279983192</v>
      </c>
      <c r="O13" s="92"/>
    </row>
    <row r="14" spans="1:15" ht="19.5" customHeight="1">
      <c r="A14" s="55">
        <v>11</v>
      </c>
      <c r="B14" s="78">
        <v>1162.8359179256333</v>
      </c>
      <c r="C14" s="38">
        <v>0.08997755959543352</v>
      </c>
      <c r="D14" s="79">
        <v>455.8610819115722</v>
      </c>
      <c r="E14" s="38">
        <v>-0.09396665380409264</v>
      </c>
      <c r="F14" s="79">
        <v>256.0813262039948</v>
      </c>
      <c r="G14" s="38">
        <v>0.24130079036510166</v>
      </c>
      <c r="H14" s="79">
        <v>200.42702225239748</v>
      </c>
      <c r="I14" s="38">
        <v>0.4989539047739826</v>
      </c>
      <c r="J14" s="79">
        <v>157.27575804205563</v>
      </c>
      <c r="K14" s="38">
        <v>0.19752927456932579</v>
      </c>
      <c r="L14" s="79">
        <v>93.19072951561304</v>
      </c>
      <c r="M14" s="44">
        <v>0.009006377756846096</v>
      </c>
      <c r="O14" s="92"/>
    </row>
    <row r="15" spans="1:15" ht="19.5" customHeight="1">
      <c r="A15" s="31">
        <v>12</v>
      </c>
      <c r="B15" s="82">
        <v>1182.0908648413622</v>
      </c>
      <c r="C15" s="40">
        <v>0.10802607334171066</v>
      </c>
      <c r="D15" s="79">
        <v>467.1161572230918</v>
      </c>
      <c r="E15" s="40">
        <v>-0.07159695840605218</v>
      </c>
      <c r="F15" s="79">
        <v>254.9260875912381</v>
      </c>
      <c r="G15" s="40">
        <v>0.2357010122620593</v>
      </c>
      <c r="H15" s="79">
        <v>206.794181903676</v>
      </c>
      <c r="I15" s="40">
        <v>0.5465726276105891</v>
      </c>
      <c r="J15" s="79">
        <v>162.42616018634928</v>
      </c>
      <c r="K15" s="40">
        <v>0.2367454730501306</v>
      </c>
      <c r="L15" s="79">
        <v>90.82827793700719</v>
      </c>
      <c r="M15" s="41">
        <v>-0.01657265486093884</v>
      </c>
      <c r="O15" s="92"/>
    </row>
    <row r="16" spans="1:15" ht="19.5" customHeight="1">
      <c r="A16" s="31">
        <v>13</v>
      </c>
      <c r="B16" s="82">
        <v>1166.9981409992843</v>
      </c>
      <c r="C16" s="40">
        <v>0.09387899545441769</v>
      </c>
      <c r="D16" s="79">
        <v>454.62435986011315</v>
      </c>
      <c r="E16" s="40">
        <v>-0.09642466450748288</v>
      </c>
      <c r="F16" s="79">
        <v>258.96217609391425</v>
      </c>
      <c r="G16" s="40">
        <v>0.25526510903795785</v>
      </c>
      <c r="H16" s="79">
        <v>206.4875762736277</v>
      </c>
      <c r="I16" s="40">
        <v>0.5442795849798014</v>
      </c>
      <c r="J16" s="79">
        <v>158.79154257385116</v>
      </c>
      <c r="K16" s="40">
        <v>0.20907076305656713</v>
      </c>
      <c r="L16" s="79">
        <v>88.13248619777816</v>
      </c>
      <c r="M16" s="41">
        <v>-0.0457608699562031</v>
      </c>
      <c r="O16" s="92"/>
    </row>
    <row r="17" spans="1:15" ht="19.5" customHeight="1">
      <c r="A17" s="31">
        <v>14</v>
      </c>
      <c r="B17" s="82">
        <v>1206.5081944683475</v>
      </c>
      <c r="C17" s="40">
        <v>0.13091351683084507</v>
      </c>
      <c r="D17" s="79">
        <v>469.1351813754694</v>
      </c>
      <c r="E17" s="40">
        <v>-0.06758410606700582</v>
      </c>
      <c r="F17" s="79">
        <v>255.1763455228424</v>
      </c>
      <c r="G17" s="40">
        <v>0.23691408536231373</v>
      </c>
      <c r="H17" s="79">
        <v>217.77248862362563</v>
      </c>
      <c r="I17" s="40">
        <v>0.6286772038336095</v>
      </c>
      <c r="J17" s="79">
        <v>170.29079980811045</v>
      </c>
      <c r="K17" s="40">
        <v>0.2966284219434905</v>
      </c>
      <c r="L17" s="79">
        <v>94.13337913829969</v>
      </c>
      <c r="M17" s="41">
        <v>0.019212752213025874</v>
      </c>
      <c r="O17" s="92"/>
    </row>
    <row r="18" spans="1:15" ht="19.5" customHeight="1">
      <c r="A18" s="51">
        <v>15</v>
      </c>
      <c r="B18" s="83">
        <v>1211.6293088795287</v>
      </c>
      <c r="C18" s="53">
        <v>0.13571376396998214</v>
      </c>
      <c r="D18" s="84">
        <v>472.2591601881757</v>
      </c>
      <c r="E18" s="53">
        <v>-0.06137513344479273</v>
      </c>
      <c r="F18" s="84">
        <v>251.3737676672084</v>
      </c>
      <c r="G18" s="53">
        <v>0.21848188271953606</v>
      </c>
      <c r="H18" s="84">
        <v>222.08636781619836</v>
      </c>
      <c r="I18" s="53">
        <v>0.660939849797022</v>
      </c>
      <c r="J18" s="84">
        <v>172.41561018978993</v>
      </c>
      <c r="K18" s="53">
        <v>0.31280715582242413</v>
      </c>
      <c r="L18" s="84">
        <v>93.49440301815628</v>
      </c>
      <c r="M18" s="54">
        <v>0.0122943496657959</v>
      </c>
      <c r="O18" s="92"/>
    </row>
    <row r="19" spans="1:15" ht="19.5" customHeight="1">
      <c r="A19" s="56">
        <v>16</v>
      </c>
      <c r="B19" s="85">
        <v>1211.6160919220601</v>
      </c>
      <c r="C19" s="58">
        <v>0.13570137513091662</v>
      </c>
      <c r="D19" s="79">
        <v>469.5243752269803</v>
      </c>
      <c r="E19" s="58">
        <v>-0.06681057522264289</v>
      </c>
      <c r="F19" s="79">
        <v>245.33390719306976</v>
      </c>
      <c r="G19" s="58">
        <v>0.18920491945408147</v>
      </c>
      <c r="H19" s="79">
        <v>235.3017494830866</v>
      </c>
      <c r="I19" s="58">
        <v>0.7597750653784565</v>
      </c>
      <c r="J19" s="79">
        <v>171.41630028629103</v>
      </c>
      <c r="K19" s="58">
        <v>0.30519820909913475</v>
      </c>
      <c r="L19" s="79">
        <v>90.03975973263252</v>
      </c>
      <c r="M19" s="59">
        <v>-0.0251101982552967</v>
      </c>
      <c r="O19" s="92"/>
    </row>
    <row r="20" spans="1:15" ht="19.5" customHeight="1">
      <c r="A20" s="31">
        <v>17</v>
      </c>
      <c r="B20" s="82">
        <v>1219.0191869170549</v>
      </c>
      <c r="C20" s="40">
        <v>0.14264062364543806</v>
      </c>
      <c r="D20" s="79">
        <v>456.9046284195495</v>
      </c>
      <c r="E20" s="40">
        <v>-0.09189258349616247</v>
      </c>
      <c r="F20" s="79">
        <v>239.69457441870793</v>
      </c>
      <c r="G20" s="40">
        <v>0.1618694306321793</v>
      </c>
      <c r="H20" s="79">
        <v>238.8610537656592</v>
      </c>
      <c r="I20" s="40">
        <v>0.7863943954103236</v>
      </c>
      <c r="J20" s="79">
        <v>179.8983415395538</v>
      </c>
      <c r="K20" s="40">
        <v>0.36978217827110793</v>
      </c>
      <c r="L20" s="79">
        <v>103.66058877358451</v>
      </c>
      <c r="M20" s="41">
        <v>0.12236695364696049</v>
      </c>
      <c r="O20" s="92"/>
    </row>
    <row r="21" spans="1:15" ht="19.5" customHeight="1">
      <c r="A21" s="31">
        <v>18</v>
      </c>
      <c r="B21" s="82">
        <v>1198.4866230807374</v>
      </c>
      <c r="C21" s="40">
        <v>0.12339454302688413</v>
      </c>
      <c r="D21" s="79">
        <v>471.83936936067414</v>
      </c>
      <c r="E21" s="41">
        <v>-0.06220947641293706</v>
      </c>
      <c r="F21" s="79">
        <v>234.74767125180176</v>
      </c>
      <c r="G21" s="41">
        <v>0.13789034983794513</v>
      </c>
      <c r="H21" s="79">
        <v>235.67580140216413</v>
      </c>
      <c r="I21" s="41">
        <v>0.7625725254134779</v>
      </c>
      <c r="J21" s="79">
        <v>168.25578994315563</v>
      </c>
      <c r="K21" s="41">
        <v>0.28113344727187495</v>
      </c>
      <c r="L21" s="79">
        <v>87.96799112294177</v>
      </c>
      <c r="M21" s="41">
        <v>-0.04754191170233191</v>
      </c>
      <c r="O21" s="92"/>
    </row>
    <row r="22" spans="1:15" ht="19.5" customHeight="1">
      <c r="A22" s="31">
        <v>19</v>
      </c>
      <c r="B22" s="82">
        <v>1234.5997143775276</v>
      </c>
      <c r="C22" s="40">
        <v>0.15724494144882195</v>
      </c>
      <c r="D22" s="79">
        <v>471.9541916874055</v>
      </c>
      <c r="E22" s="40">
        <v>-0.0619812646593253</v>
      </c>
      <c r="F22" s="79">
        <v>234.04952533328245</v>
      </c>
      <c r="G22" s="40">
        <v>0.13450623318526156</v>
      </c>
      <c r="H22" s="79">
        <v>237.2669295231655</v>
      </c>
      <c r="I22" s="40">
        <v>0.7744722567130191</v>
      </c>
      <c r="J22" s="79">
        <v>183.72462589359455</v>
      </c>
      <c r="K22" s="40">
        <v>0.39891627740903823</v>
      </c>
      <c r="L22" s="79">
        <v>107.60444194007958</v>
      </c>
      <c r="M22" s="41">
        <v>0.16506833626961037</v>
      </c>
      <c r="O22" s="92"/>
    </row>
    <row r="23" spans="1:15" ht="19.5" customHeight="1">
      <c r="A23" s="60">
        <v>20</v>
      </c>
      <c r="B23" s="86">
        <v>1153.2485008776991</v>
      </c>
      <c r="C23" s="62">
        <v>0.0809908493677578</v>
      </c>
      <c r="D23" s="84">
        <v>417.03491491295284</v>
      </c>
      <c r="E23" s="62">
        <v>-0.17113446523078513</v>
      </c>
      <c r="F23" s="84">
        <v>225.25093071710313</v>
      </c>
      <c r="G23" s="62">
        <v>0.09185688185198537</v>
      </c>
      <c r="H23" s="84">
        <v>231.46961254580634</v>
      </c>
      <c r="I23" s="62">
        <v>0.7311152740927724</v>
      </c>
      <c r="J23" s="84">
        <v>173.72855562669818</v>
      </c>
      <c r="K23" s="62">
        <v>0.3228041866184188</v>
      </c>
      <c r="L23" s="84">
        <v>105.76448707513862</v>
      </c>
      <c r="M23" s="63">
        <v>0.14514654573143093</v>
      </c>
      <c r="O23" s="92"/>
    </row>
    <row r="24" spans="1:15" ht="19.5" customHeight="1">
      <c r="A24" s="55">
        <v>21</v>
      </c>
      <c r="B24" s="78">
        <v>1089.9935575030358</v>
      </c>
      <c r="C24" s="38">
        <v>0.02169919200748671</v>
      </c>
      <c r="D24" s="79">
        <v>382.1455530551803</v>
      </c>
      <c r="E24" s="38">
        <v>-0.24047779486551224</v>
      </c>
      <c r="F24" s="79">
        <v>221.416998433622</v>
      </c>
      <c r="G24" s="38">
        <v>0.07327269516318191</v>
      </c>
      <c r="H24" s="79">
        <v>219.87740162707152</v>
      </c>
      <c r="I24" s="38">
        <v>0.6444194302573072</v>
      </c>
      <c r="J24" s="79">
        <v>163.3541408645109</v>
      </c>
      <c r="K24" s="38">
        <v>0.24381130469620071</v>
      </c>
      <c r="L24" s="79">
        <v>103.19946352265113</v>
      </c>
      <c r="M24" s="44">
        <v>0.11737420038110513</v>
      </c>
      <c r="O24" s="92"/>
    </row>
    <row r="25" spans="1:15" ht="19.5" customHeight="1">
      <c r="A25" s="31">
        <v>22</v>
      </c>
      <c r="B25" s="82">
        <v>1138.7583317057909</v>
      </c>
      <c r="C25" s="40">
        <v>0.06740857263494382</v>
      </c>
      <c r="D25" s="79">
        <v>413.50153831734985</v>
      </c>
      <c r="E25" s="40">
        <v>-0.17815712442963616</v>
      </c>
      <c r="F25" s="79">
        <v>222.13802484401427</v>
      </c>
      <c r="G25" s="40">
        <v>0.07676772022557588</v>
      </c>
      <c r="H25" s="79">
        <v>218.8333703824916</v>
      </c>
      <c r="I25" s="40">
        <v>0.6366113278708019</v>
      </c>
      <c r="J25" s="79">
        <v>174.0561016857576</v>
      </c>
      <c r="K25" s="40">
        <v>0.3252981882330135</v>
      </c>
      <c r="L25" s="79">
        <v>110.22929647617771</v>
      </c>
      <c r="M25" s="41">
        <v>0.19348849116455913</v>
      </c>
      <c r="O25" s="92"/>
    </row>
    <row r="26" spans="1:15" ht="19.5" customHeight="1">
      <c r="A26" s="51">
        <v>23</v>
      </c>
      <c r="B26" s="83">
        <v>1188.3623614179535</v>
      </c>
      <c r="C26" s="53">
        <v>0.11390462458715067</v>
      </c>
      <c r="D26" s="79">
        <v>428.96883845650336</v>
      </c>
      <c r="E26" s="54">
        <v>-0.14741554490517017</v>
      </c>
      <c r="F26" s="79">
        <v>220.46118126190228</v>
      </c>
      <c r="G26" s="54">
        <v>0.0686395708808003</v>
      </c>
      <c r="H26" s="79">
        <v>235.8862117464354</v>
      </c>
      <c r="I26" s="54">
        <v>0.7641461426014493</v>
      </c>
      <c r="J26" s="79">
        <v>191.79547816104719</v>
      </c>
      <c r="K26" s="54">
        <v>0.460369370888418</v>
      </c>
      <c r="L26" s="79">
        <v>111.2506517920653</v>
      </c>
      <c r="M26" s="54">
        <v>0.20454703779299566</v>
      </c>
      <c r="O26" s="92"/>
    </row>
    <row r="27" spans="1:15" ht="19.5" customHeight="1">
      <c r="A27" s="51">
        <v>24</v>
      </c>
      <c r="B27" s="83">
        <v>1220.9325312032322</v>
      </c>
      <c r="C27" s="53">
        <v>0.14443408590745155</v>
      </c>
      <c r="D27" s="79">
        <v>432.3845022580419</v>
      </c>
      <c r="E27" s="54">
        <v>-0.14062684232364886</v>
      </c>
      <c r="F27" s="79">
        <v>226.2983589150235</v>
      </c>
      <c r="G27" s="54">
        <v>0.09693407146671551</v>
      </c>
      <c r="H27" s="79">
        <v>253.74859839558434</v>
      </c>
      <c r="I27" s="54">
        <v>0.8977353857854689</v>
      </c>
      <c r="J27" s="79">
        <v>203.92358797745408</v>
      </c>
      <c r="K27" s="54">
        <v>0.5527152398967567</v>
      </c>
      <c r="L27" s="79">
        <v>104.57748365712847</v>
      </c>
      <c r="M27" s="54">
        <v>0.13229447315493337</v>
      </c>
      <c r="O27" s="92"/>
    </row>
    <row r="28" spans="1:15" ht="19.5" customHeight="1" thickBot="1">
      <c r="A28" s="32">
        <v>25</v>
      </c>
      <c r="B28" s="87">
        <v>1234.7807262025522</v>
      </c>
      <c r="C28" s="88">
        <v>0.15741461184191596</v>
      </c>
      <c r="D28" s="89">
        <v>429.49654038966094</v>
      </c>
      <c r="E28" s="43">
        <v>-0.14636672637850867</v>
      </c>
      <c r="F28" s="89">
        <v>224.6554769910665</v>
      </c>
      <c r="G28" s="43">
        <v>0.08897054417281258</v>
      </c>
      <c r="H28" s="89">
        <v>278.7476573846297</v>
      </c>
      <c r="I28" s="43">
        <v>1.084698384418037</v>
      </c>
      <c r="J28" s="89">
        <v>201.2371177126606</v>
      </c>
      <c r="K28" s="43">
        <v>0.5322599146298461</v>
      </c>
      <c r="L28" s="89">
        <v>100.64393372453442</v>
      </c>
      <c r="M28" s="43">
        <v>0.08970464700116931</v>
      </c>
      <c r="O28" s="92"/>
    </row>
    <row r="29" ht="19.5" customHeight="1"/>
    <row r="30" ht="19.5" customHeight="1" thickBot="1">
      <c r="A30" s="45" t="s">
        <v>85</v>
      </c>
    </row>
    <row r="31" spans="1:13" ht="19.5" customHeight="1">
      <c r="A31" s="90"/>
      <c r="B31" s="100" t="s">
        <v>83</v>
      </c>
      <c r="C31" s="98"/>
      <c r="D31" s="100" t="s">
        <v>12</v>
      </c>
      <c r="E31" s="100"/>
      <c r="F31" s="100" t="s">
        <v>13</v>
      </c>
      <c r="G31" s="100"/>
      <c r="H31" s="100" t="s">
        <v>18</v>
      </c>
      <c r="I31" s="97"/>
      <c r="L31" s="101" t="s">
        <v>84</v>
      </c>
      <c r="M31" s="102"/>
    </row>
    <row r="32" spans="1:15" ht="19.5" customHeight="1">
      <c r="A32" s="35" t="s">
        <v>77</v>
      </c>
      <c r="B32" s="37">
        <v>86.94996496517363</v>
      </c>
      <c r="C32" s="38"/>
      <c r="D32" s="37">
        <v>63.92677990157173</v>
      </c>
      <c r="E32" s="38"/>
      <c r="F32" s="37">
        <v>22.44224850647711</v>
      </c>
      <c r="G32" s="38"/>
      <c r="H32" s="37">
        <v>0.5809365571248062</v>
      </c>
      <c r="I32" s="44"/>
      <c r="L32" s="67">
        <v>1153.7938716940816</v>
      </c>
      <c r="M32" s="44"/>
      <c r="O32" s="93"/>
    </row>
    <row r="33" spans="1:15" ht="19.5" customHeight="1">
      <c r="A33" s="31">
        <v>3</v>
      </c>
      <c r="B33" s="39">
        <v>88.44151399643538</v>
      </c>
      <c r="C33" s="40">
        <v>0.017154107328958057</v>
      </c>
      <c r="D33" s="39">
        <v>65.03807654293244</v>
      </c>
      <c r="E33" s="40">
        <v>0.01738389831416165</v>
      </c>
      <c r="F33" s="39">
        <v>22.77219793257968</v>
      </c>
      <c r="G33" s="40">
        <v>0.014702155446115084</v>
      </c>
      <c r="H33" s="39">
        <v>0.6312395209232458</v>
      </c>
      <c r="I33" s="41">
        <v>0.08658942733334074</v>
      </c>
      <c r="L33" s="67">
        <v>1162.4828180381728</v>
      </c>
      <c r="M33" s="41">
        <v>0.007530761392703145</v>
      </c>
      <c r="O33" s="93"/>
    </row>
    <row r="34" spans="1:15" ht="19.5" customHeight="1">
      <c r="A34" s="31">
        <v>4</v>
      </c>
      <c r="B34" s="39">
        <v>89.86179641912999</v>
      </c>
      <c r="C34" s="40">
        <v>0.03348858685708089</v>
      </c>
      <c r="D34" s="39">
        <v>65.01406256808167</v>
      </c>
      <c r="E34" s="40">
        <v>0.017008250191610452</v>
      </c>
      <c r="F34" s="39">
        <v>24.185910196671525</v>
      </c>
      <c r="G34" s="40">
        <v>0.07769549872380987</v>
      </c>
      <c r="H34" s="39">
        <v>0.661823654376795</v>
      </c>
      <c r="I34" s="41">
        <v>0.139235681177164</v>
      </c>
      <c r="L34" s="67">
        <v>1172.328298817195</v>
      </c>
      <c r="M34" s="41">
        <v>0.016063898047837366</v>
      </c>
      <c r="O34" s="93"/>
    </row>
    <row r="35" spans="1:15" ht="19.5" customHeight="1">
      <c r="A35" s="51">
        <v>5</v>
      </c>
      <c r="B35" s="52">
        <v>88.04663824219122</v>
      </c>
      <c r="C35" s="53">
        <v>0.012612693719391777</v>
      </c>
      <c r="D35" s="52">
        <v>63.688995532405244</v>
      </c>
      <c r="E35" s="53">
        <v>-0.0037196362703173502</v>
      </c>
      <c r="F35" s="52">
        <v>23.70708331613058</v>
      </c>
      <c r="G35" s="53">
        <v>0.056359540323618784</v>
      </c>
      <c r="H35" s="52">
        <v>0.6505593936553974</v>
      </c>
      <c r="I35" s="54">
        <v>0.11984585180036045</v>
      </c>
      <c r="L35" s="94">
        <v>1165.8757684591544</v>
      </c>
      <c r="M35" s="54">
        <v>0.010471451670421184</v>
      </c>
      <c r="O35" s="93"/>
    </row>
    <row r="36" spans="1:15" ht="19.5" customHeight="1">
      <c r="A36" s="56">
        <v>6</v>
      </c>
      <c r="B36" s="57">
        <v>92.69129535530111</v>
      </c>
      <c r="C36" s="58">
        <v>0.06603027836097541</v>
      </c>
      <c r="D36" s="57">
        <v>65.15177548185194</v>
      </c>
      <c r="E36" s="58">
        <v>0.019162479045031544</v>
      </c>
      <c r="F36" s="57">
        <v>26.88593665565543</v>
      </c>
      <c r="G36" s="58">
        <v>0.19800547827887294</v>
      </c>
      <c r="H36" s="57">
        <v>0.6535832177937333</v>
      </c>
      <c r="I36" s="59">
        <v>0.12505093676402934</v>
      </c>
      <c r="L36" s="95">
        <v>1226.881668192417</v>
      </c>
      <c r="M36" s="59">
        <v>0.06334562723151116</v>
      </c>
      <c r="O36" s="93"/>
    </row>
    <row r="37" spans="1:15" ht="19.5" customHeight="1">
      <c r="A37" s="31">
        <v>7</v>
      </c>
      <c r="B37" s="39">
        <v>93.75196460723394</v>
      </c>
      <c r="C37" s="40">
        <v>0.07822889456924731</v>
      </c>
      <c r="D37" s="39">
        <v>65.38704641290025</v>
      </c>
      <c r="E37" s="40">
        <v>0.022842797863069197</v>
      </c>
      <c r="F37" s="39">
        <v>27.4404690958452</v>
      </c>
      <c r="G37" s="40">
        <v>0.22271478670800482</v>
      </c>
      <c r="H37" s="39">
        <v>0.9244490984884935</v>
      </c>
      <c r="I37" s="41">
        <v>0.5913081852927504</v>
      </c>
      <c r="L37" s="67">
        <v>1240.4035066651304</v>
      </c>
      <c r="M37" s="41">
        <v>0.07506508493053654</v>
      </c>
      <c r="O37" s="93"/>
    </row>
    <row r="38" spans="1:15" ht="19.5" customHeight="1">
      <c r="A38" s="31">
        <v>8</v>
      </c>
      <c r="B38" s="39">
        <v>95.05577570289384</v>
      </c>
      <c r="C38" s="40">
        <v>0.09322385283268209</v>
      </c>
      <c r="D38" s="39">
        <v>65.88013519026603</v>
      </c>
      <c r="E38" s="40">
        <v>0.03055613456053763</v>
      </c>
      <c r="F38" s="39">
        <v>28.14904044754384</v>
      </c>
      <c r="G38" s="40">
        <v>0.254287886502089</v>
      </c>
      <c r="H38" s="39">
        <v>1.0266000650839744</v>
      </c>
      <c r="I38" s="41">
        <v>0.7671466057582319</v>
      </c>
      <c r="L38" s="67">
        <v>1253.4300202269462</v>
      </c>
      <c r="M38" s="41">
        <v>0.08635524158797248</v>
      </c>
      <c r="O38" s="93"/>
    </row>
    <row r="39" spans="1:15" ht="19.5" customHeight="1">
      <c r="A39" s="31">
        <v>9</v>
      </c>
      <c r="B39" s="39">
        <v>93.80098840329599</v>
      </c>
      <c r="C39" s="40">
        <v>0.07879271073733518</v>
      </c>
      <c r="D39" s="39">
        <v>63.18332059819803</v>
      </c>
      <c r="E39" s="40">
        <v>-0.01162985691627838</v>
      </c>
      <c r="F39" s="39">
        <v>29.490905484674194</v>
      </c>
      <c r="G39" s="40">
        <v>0.3140798024833722</v>
      </c>
      <c r="H39" s="39">
        <v>1.1267623204237622</v>
      </c>
      <c r="I39" s="41">
        <v>0.939561741475486</v>
      </c>
      <c r="L39" s="67">
        <v>1250.9719958963997</v>
      </c>
      <c r="M39" s="41">
        <v>0.08422485730456719</v>
      </c>
      <c r="O39" s="93"/>
    </row>
    <row r="40" spans="1:15" ht="19.5" customHeight="1">
      <c r="A40" s="60">
        <v>10</v>
      </c>
      <c r="B40" s="61">
        <v>88.21031253129946</v>
      </c>
      <c r="C40" s="62">
        <v>0.014495089982274667</v>
      </c>
      <c r="D40" s="61">
        <v>57.27143232813904</v>
      </c>
      <c r="E40" s="62">
        <v>-0.10410891309839077</v>
      </c>
      <c r="F40" s="61">
        <v>29.874765113239672</v>
      </c>
      <c r="G40" s="62">
        <v>0.33118413266912383</v>
      </c>
      <c r="H40" s="61">
        <v>1.0641150899207459</v>
      </c>
      <c r="I40" s="63">
        <v>0.8317234074359268</v>
      </c>
      <c r="L40" s="96">
        <v>1216.3234504870557</v>
      </c>
      <c r="M40" s="63">
        <v>0.0541947572499788</v>
      </c>
      <c r="O40" s="93"/>
    </row>
    <row r="41" spans="1:15" ht="19.5" customHeight="1">
      <c r="A41" s="55">
        <v>11</v>
      </c>
      <c r="B41" s="37">
        <v>88.45678533381974</v>
      </c>
      <c r="C41" s="38">
        <v>0.017329740952162886</v>
      </c>
      <c r="D41" s="37">
        <v>57.413187145868825</v>
      </c>
      <c r="E41" s="38">
        <v>-0.10189145715976777</v>
      </c>
      <c r="F41" s="37">
        <v>29.93958226996539</v>
      </c>
      <c r="G41" s="38">
        <v>0.3340723083662698</v>
      </c>
      <c r="H41" s="37">
        <v>1.104015917985524</v>
      </c>
      <c r="I41" s="44">
        <v>0.9004070314486019</v>
      </c>
      <c r="L41" s="67">
        <v>1251.292703259453</v>
      </c>
      <c r="M41" s="44">
        <v>0.08450281628053435</v>
      </c>
      <c r="O41" s="93"/>
    </row>
    <row r="42" spans="1:15" ht="19.5" customHeight="1">
      <c r="A42" s="31">
        <v>12</v>
      </c>
      <c r="B42" s="39">
        <v>89.97143132135297</v>
      </c>
      <c r="C42" s="40">
        <v>0.034749483307894735</v>
      </c>
      <c r="D42" s="39">
        <v>57.88039284768796</v>
      </c>
      <c r="E42" s="40">
        <v>-0.09458300673353814</v>
      </c>
      <c r="F42" s="39">
        <v>31.061232310627695</v>
      </c>
      <c r="G42" s="40">
        <v>0.38405170505366426</v>
      </c>
      <c r="H42" s="39">
        <v>1.029806163037323</v>
      </c>
      <c r="I42" s="41">
        <v>0.7726654492774214</v>
      </c>
      <c r="L42" s="67">
        <v>1272.0622961627153</v>
      </c>
      <c r="M42" s="41">
        <v>0.10250394578277966</v>
      </c>
      <c r="O42" s="93"/>
    </row>
    <row r="43" spans="1:15" ht="19.5" customHeight="1">
      <c r="A43" s="31">
        <v>13</v>
      </c>
      <c r="B43" s="39">
        <v>88.40244034673786</v>
      </c>
      <c r="C43" s="40">
        <v>0.016704726472816844</v>
      </c>
      <c r="D43" s="39">
        <v>56.47703513684611</v>
      </c>
      <c r="E43" s="40">
        <v>-0.1165355861220605</v>
      </c>
      <c r="F43" s="39">
        <v>30.851188800154922</v>
      </c>
      <c r="G43" s="40">
        <v>0.3746924151227935</v>
      </c>
      <c r="H43" s="39">
        <v>1.0742164097368179</v>
      </c>
      <c r="I43" s="41">
        <v>0.8491113987616332</v>
      </c>
      <c r="L43" s="67">
        <v>1255.4005813460221</v>
      </c>
      <c r="M43" s="41">
        <v>0.08806313861136594</v>
      </c>
      <c r="O43" s="93"/>
    </row>
    <row r="44" spans="1:15" ht="19.5" customHeight="1">
      <c r="A44" s="31">
        <v>14</v>
      </c>
      <c r="B44" s="39">
        <v>85.86161901367907</v>
      </c>
      <c r="C44" s="40">
        <v>-0.012516922254430796</v>
      </c>
      <c r="D44" s="39">
        <v>53.7370324959445</v>
      </c>
      <c r="E44" s="40">
        <v>-0.1593971637757512</v>
      </c>
      <c r="F44" s="39">
        <v>31.102248097184148</v>
      </c>
      <c r="G44" s="40">
        <v>0.3858793199000383</v>
      </c>
      <c r="H44" s="39">
        <v>1.0223384205504216</v>
      </c>
      <c r="I44" s="41">
        <v>0.7598107883074507</v>
      </c>
      <c r="L44" s="67">
        <v>1292.3698134820265</v>
      </c>
      <c r="M44" s="41">
        <v>0.12010459163254006</v>
      </c>
      <c r="O44" s="93"/>
    </row>
    <row r="45" spans="1:15" ht="19.5" customHeight="1">
      <c r="A45" s="51">
        <v>15</v>
      </c>
      <c r="B45" s="52">
        <v>85.79719159353311</v>
      </c>
      <c r="C45" s="53">
        <v>-0.01325789345748729</v>
      </c>
      <c r="D45" s="52">
        <v>52.96843631754823</v>
      </c>
      <c r="E45" s="53">
        <v>-0.17142023422572028</v>
      </c>
      <c r="F45" s="52">
        <v>31.861906549380794</v>
      </c>
      <c r="G45" s="53">
        <v>0.41972880035550153</v>
      </c>
      <c r="H45" s="52">
        <v>0.966848726604089</v>
      </c>
      <c r="I45" s="54">
        <v>0.6642931396661529</v>
      </c>
      <c r="L45" s="94">
        <v>1297.4265004730619</v>
      </c>
      <c r="M45" s="54">
        <v>0.12448725227504354</v>
      </c>
      <c r="O45" s="93"/>
    </row>
    <row r="46" spans="1:15" ht="19.5" customHeight="1">
      <c r="A46" s="56">
        <v>16</v>
      </c>
      <c r="B46" s="57">
        <v>84.81362544726129</v>
      </c>
      <c r="C46" s="58">
        <v>-0.02456975708694098</v>
      </c>
      <c r="D46" s="57">
        <v>52.83418612549215</v>
      </c>
      <c r="E46" s="58">
        <v>-0.1735202960818436</v>
      </c>
      <c r="F46" s="57">
        <v>31.05442598661161</v>
      </c>
      <c r="G46" s="58">
        <v>0.3837484233208146</v>
      </c>
      <c r="H46" s="57">
        <v>0.9250133351575259</v>
      </c>
      <c r="I46" s="59">
        <v>0.5922794388007495</v>
      </c>
      <c r="L46" s="95">
        <v>1296.4297173693215</v>
      </c>
      <c r="M46" s="59">
        <v>0.12362333443998264</v>
      </c>
      <c r="O46" s="93"/>
    </row>
    <row r="47" spans="1:15" ht="19.5" customHeight="1">
      <c r="A47" s="31">
        <v>17</v>
      </c>
      <c r="B47" s="39">
        <v>84.94621314609508</v>
      </c>
      <c r="C47" s="40">
        <v>-0.023044883570466412</v>
      </c>
      <c r="D47" s="39">
        <v>53.92003005921721</v>
      </c>
      <c r="E47" s="40">
        <v>-0.15653455183824283</v>
      </c>
      <c r="F47" s="39">
        <v>30.064351555127843</v>
      </c>
      <c r="G47" s="40">
        <v>0.3396318798649298</v>
      </c>
      <c r="H47" s="39">
        <v>0.9618315317500173</v>
      </c>
      <c r="I47" s="41">
        <v>0.6556567493537528</v>
      </c>
      <c r="L47" s="67">
        <v>1303.96540006315</v>
      </c>
      <c r="M47" s="41">
        <v>0.13015455537874865</v>
      </c>
      <c r="O47" s="93"/>
    </row>
    <row r="48" spans="1:15" ht="19.5" customHeight="1">
      <c r="A48" s="31">
        <v>18</v>
      </c>
      <c r="B48" s="39">
        <v>83.31881567082338</v>
      </c>
      <c r="C48" s="40">
        <v>-0.04176136581313916</v>
      </c>
      <c r="D48" s="39">
        <v>54.04711898767763</v>
      </c>
      <c r="E48" s="40">
        <v>-0.1545465128871788</v>
      </c>
      <c r="F48" s="39">
        <v>28.281644631780722</v>
      </c>
      <c r="G48" s="40">
        <v>0.26019657181936506</v>
      </c>
      <c r="H48" s="39">
        <v>0.9900520513650295</v>
      </c>
      <c r="I48" s="41">
        <v>0.7042343767536918</v>
      </c>
      <c r="L48" s="67">
        <v>1281.8054387515608</v>
      </c>
      <c r="M48" s="41">
        <v>0.11094838532078821</v>
      </c>
      <c r="O48" s="93"/>
    </row>
    <row r="49" spans="1:15" ht="19.5" customHeight="1">
      <c r="A49" s="31">
        <v>19</v>
      </c>
      <c r="B49" s="39">
        <v>83.13210985090308</v>
      </c>
      <c r="C49" s="40">
        <v>-0.043908644653275375</v>
      </c>
      <c r="D49" s="39">
        <v>53.26060446858592</v>
      </c>
      <c r="E49" s="40">
        <v>-0.1668498780856561</v>
      </c>
      <c r="F49" s="39">
        <v>28.838669705385605</v>
      </c>
      <c r="G49" s="40">
        <v>0.2850169490397725</v>
      </c>
      <c r="H49" s="39">
        <v>1.0328356769315514</v>
      </c>
      <c r="I49" s="41">
        <v>0.7778803283499698</v>
      </c>
      <c r="L49" s="67">
        <v>1317.7318242284307</v>
      </c>
      <c r="M49" s="41">
        <v>0.1420859969499091</v>
      </c>
      <c r="O49" s="93"/>
    </row>
    <row r="50" spans="1:15" ht="19.5" customHeight="1">
      <c r="A50" s="60">
        <v>20</v>
      </c>
      <c r="B50" s="61">
        <v>80.26210371956135</v>
      </c>
      <c r="C50" s="62">
        <v>-0.07691620402942079</v>
      </c>
      <c r="D50" s="61">
        <v>49.1357981655922</v>
      </c>
      <c r="E50" s="62">
        <v>-0.23137379606407915</v>
      </c>
      <c r="F50" s="61">
        <v>30.178492318356227</v>
      </c>
      <c r="G50" s="62">
        <v>0.34471785702071434</v>
      </c>
      <c r="H50" s="61">
        <v>0.9478132356129219</v>
      </c>
      <c r="I50" s="63">
        <v>0.6315262380867819</v>
      </c>
      <c r="L50" s="96">
        <v>1233.5106045972605</v>
      </c>
      <c r="M50" s="63">
        <v>0.06909096577721718</v>
      </c>
      <c r="O50" s="93"/>
    </row>
    <row r="51" spans="1:15" ht="19.5" customHeight="1">
      <c r="A51" s="55">
        <v>21</v>
      </c>
      <c r="B51" s="37">
        <v>70.74921542498404</v>
      </c>
      <c r="C51" s="38">
        <v>-0.18632266898185101</v>
      </c>
      <c r="D51" s="37">
        <v>43.490863463703455</v>
      </c>
      <c r="E51" s="38">
        <v>-0.31967692521559066</v>
      </c>
      <c r="F51" s="37">
        <v>26.394130873730383</v>
      </c>
      <c r="G51" s="38">
        <v>0.17609119541264828</v>
      </c>
      <c r="H51" s="37">
        <v>0.8642210875502073</v>
      </c>
      <c r="I51" s="44">
        <v>0.4876341950787948</v>
      </c>
      <c r="L51" s="67">
        <v>1160.7427729280198</v>
      </c>
      <c r="M51" s="44">
        <v>0.006022653963082103</v>
      </c>
      <c r="O51" s="93"/>
    </row>
    <row r="52" spans="1:15" ht="19.5" customHeight="1">
      <c r="A52" s="31">
        <v>22</v>
      </c>
      <c r="B52" s="39">
        <v>72.37333197288788</v>
      </c>
      <c r="C52" s="40">
        <v>-0.16764392024912467</v>
      </c>
      <c r="D52" s="39">
        <v>44.67206539989242</v>
      </c>
      <c r="E52" s="40">
        <v>-0.301199505611355</v>
      </c>
      <c r="F52" s="39">
        <v>26.887718242593394</v>
      </c>
      <c r="G52" s="40">
        <v>0.19808486368169698</v>
      </c>
      <c r="H52" s="39">
        <v>0.8135483304020691</v>
      </c>
      <c r="I52" s="41">
        <v>0.4004082208709918</v>
      </c>
      <c r="L52" s="67">
        <v>1211.1316636786787</v>
      </c>
      <c r="M52" s="41">
        <v>0.049695004793542275</v>
      </c>
      <c r="O52" s="93"/>
    </row>
    <row r="53" spans="1:15" ht="19.5" customHeight="1">
      <c r="A53" s="51">
        <v>23</v>
      </c>
      <c r="B53" s="39">
        <v>71.98876341064208</v>
      </c>
      <c r="C53" s="40">
        <v>-0.17206679221232601</v>
      </c>
      <c r="D53" s="39">
        <v>44.54171491086751</v>
      </c>
      <c r="E53" s="40">
        <v>-0.3032385648166772</v>
      </c>
      <c r="F53" s="39">
        <v>26.674370624650233</v>
      </c>
      <c r="G53" s="40">
        <v>0.18857834663722217</v>
      </c>
      <c r="H53" s="39">
        <v>0.7726778751243287</v>
      </c>
      <c r="I53" s="41">
        <v>0.3300555209479261</v>
      </c>
      <c r="L53" s="67">
        <v>1260.3511248285956</v>
      </c>
      <c r="M53" s="54">
        <v>0.09235380404478932</v>
      </c>
      <c r="O53" s="93"/>
    </row>
    <row r="54" spans="1:15" ht="19.5" customHeight="1">
      <c r="A54" s="51">
        <v>24</v>
      </c>
      <c r="B54" s="39">
        <v>74.03621284400789</v>
      </c>
      <c r="C54" s="40">
        <v>-0.1485193481830399</v>
      </c>
      <c r="D54" s="39">
        <v>44.78450256915294</v>
      </c>
      <c r="E54" s="40">
        <v>-0.29944066261263613</v>
      </c>
      <c r="F54" s="39">
        <v>28.493980868370556</v>
      </c>
      <c r="G54" s="40">
        <v>0.2696580229091947</v>
      </c>
      <c r="H54" s="39">
        <v>0.7577294064843911</v>
      </c>
      <c r="I54" s="41">
        <v>0.304323849465723</v>
      </c>
      <c r="L54" s="67">
        <v>1294.96874404724</v>
      </c>
      <c r="M54" s="54">
        <v>0.12235710018625379</v>
      </c>
      <c r="O54" s="93"/>
    </row>
    <row r="55" spans="1:15" ht="19.5" customHeight="1" thickBot="1">
      <c r="A55" s="32">
        <v>25</v>
      </c>
      <c r="B55" s="42">
        <v>75.37895639230263</v>
      </c>
      <c r="C55" s="43">
        <v>-0.13307663295213035</v>
      </c>
      <c r="D55" s="42">
        <v>46.55138688477668</v>
      </c>
      <c r="E55" s="43">
        <v>-0.27180147417949085</v>
      </c>
      <c r="F55" s="42">
        <v>28.08114470383963</v>
      </c>
      <c r="G55" s="43">
        <v>0.25126253261722264</v>
      </c>
      <c r="H55" s="42">
        <v>0.7464248036863135</v>
      </c>
      <c r="I55" s="43">
        <v>0.28486457691791367</v>
      </c>
      <c r="L55" s="91">
        <v>1310.1596825948548</v>
      </c>
      <c r="M55" s="43">
        <v>0.135523176831565</v>
      </c>
      <c r="O55" s="93"/>
    </row>
    <row r="56" ht="14.25" customHeight="1">
      <c r="A56" s="33" t="s">
        <v>80</v>
      </c>
    </row>
    <row r="57" ht="14.25" customHeight="1"/>
    <row r="58" ht="14.25" customHeight="1">
      <c r="A58" s="33" t="s">
        <v>89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11">
    <mergeCell ref="D4:E4"/>
    <mergeCell ref="F4:G4"/>
    <mergeCell ref="H4:I4"/>
    <mergeCell ref="J4:K4"/>
    <mergeCell ref="L4:M4"/>
    <mergeCell ref="B31:C31"/>
    <mergeCell ref="D31:E31"/>
    <mergeCell ref="F31:G31"/>
    <mergeCell ref="H31:I31"/>
    <mergeCell ref="L31:M31"/>
    <mergeCell ref="B4:C4"/>
  </mergeCells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70" r:id="rId1"/>
  <headerFooter alignWithMargins="0">
    <oddHeader>&amp;L&amp;"ＭＳ ゴシック,標準"平成27年版　環境統計集&amp;R&amp;"ＭＳ ゴシック,標準"2章 地球環境（温室効果ガス排出）</oddHeader>
    <oddFooter>&amp;C&amp;"ＭＳ ゴシック,標準"67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workbookViewId="0" topLeftCell="A1">
      <selection activeCell="B17" sqref="B17"/>
    </sheetView>
  </sheetViews>
  <sheetFormatPr defaultColWidth="10.625" defaultRowHeight="15" customHeight="1"/>
  <cols>
    <col min="1" max="13" width="9.625" style="30" customWidth="1"/>
    <col min="14" max="21" width="7.625" style="30" customWidth="1"/>
    <col min="22" max="16384" width="10.625" style="30" customWidth="1"/>
  </cols>
  <sheetData>
    <row r="1" spans="1:7" ht="30" customHeight="1">
      <c r="A1" s="27" t="s">
        <v>86</v>
      </c>
      <c r="B1" s="27"/>
      <c r="C1" s="27"/>
      <c r="D1" s="27"/>
      <c r="E1" s="29"/>
      <c r="F1" s="29"/>
      <c r="G1" s="29"/>
    </row>
    <row r="2" spans="2:9" ht="19.5" customHeight="1">
      <c r="B2" s="28"/>
      <c r="E2" s="28"/>
      <c r="F2" s="28"/>
      <c r="G2" s="28"/>
      <c r="H2" s="28"/>
      <c r="I2" s="28"/>
    </row>
    <row r="3" spans="1:13" ht="19.5" customHeight="1" thickBot="1">
      <c r="A3" s="45" t="s">
        <v>78</v>
      </c>
      <c r="B3" s="28"/>
      <c r="E3" s="28"/>
      <c r="F3" s="28"/>
      <c r="G3" s="28"/>
      <c r="H3" s="28"/>
      <c r="I3" s="28"/>
      <c r="M3" s="28" t="s">
        <v>79</v>
      </c>
    </row>
    <row r="4" spans="1:13" ht="19.5" customHeight="1">
      <c r="A4" s="36"/>
      <c r="B4" s="103" t="s">
        <v>82</v>
      </c>
      <c r="C4" s="104"/>
      <c r="D4" s="103" t="s">
        <v>8</v>
      </c>
      <c r="E4" s="104"/>
      <c r="F4" s="103" t="s">
        <v>11</v>
      </c>
      <c r="G4" s="104"/>
      <c r="H4" s="103" t="s">
        <v>10</v>
      </c>
      <c r="I4" s="104"/>
      <c r="J4" s="103" t="s">
        <v>9</v>
      </c>
      <c r="K4" s="104"/>
      <c r="L4" s="103" t="s">
        <v>7</v>
      </c>
      <c r="M4" s="109"/>
    </row>
    <row r="5" spans="1:13" ht="19.5" customHeight="1">
      <c r="A5" s="46" t="s">
        <v>20</v>
      </c>
      <c r="B5" s="47">
        <v>1059.0758665464696</v>
      </c>
      <c r="C5" s="48"/>
      <c r="D5" s="47">
        <v>482.1117640299221</v>
      </c>
      <c r="E5" s="48"/>
      <c r="F5" s="47">
        <v>217.37130450071916</v>
      </c>
      <c r="G5" s="48"/>
      <c r="H5" s="47">
        <v>164.29190388274029</v>
      </c>
      <c r="I5" s="48"/>
      <c r="J5" s="47">
        <v>127.44316412664075</v>
      </c>
      <c r="K5" s="48"/>
      <c r="L5" s="47">
        <v>67.85773000644721</v>
      </c>
      <c r="M5" s="49"/>
    </row>
    <row r="6" spans="1:13" ht="19.5" customHeight="1">
      <c r="A6" s="35" t="s">
        <v>77</v>
      </c>
      <c r="B6" s="37">
        <v>1059.1437363701061</v>
      </c>
      <c r="C6" s="38">
        <v>6.40840054809976E-05</v>
      </c>
      <c r="D6" s="37">
        <v>482.1689144645741</v>
      </c>
      <c r="E6" s="38">
        <v>0.00011854187953073949</v>
      </c>
      <c r="F6" s="37">
        <v>217.37928690536455</v>
      </c>
      <c r="G6" s="38">
        <v>3.6722439807426106E-05</v>
      </c>
      <c r="H6" s="37">
        <v>164.31119878811174</v>
      </c>
      <c r="I6" s="38">
        <v>0.00011744282533376785</v>
      </c>
      <c r="J6" s="37">
        <v>127.45038312484743</v>
      </c>
      <c r="K6" s="38">
        <v>5.6644844438326706E-05</v>
      </c>
      <c r="L6" s="37">
        <v>67.83395308720844</v>
      </c>
      <c r="M6" s="44">
        <v>-0.0003503936727107018</v>
      </c>
    </row>
    <row r="7" spans="1:13" ht="19.5" customHeight="1">
      <c r="A7" s="31">
        <v>3</v>
      </c>
      <c r="B7" s="39">
        <v>1066.6280507543079</v>
      </c>
      <c r="C7" s="40">
        <v>0.007130918989274257</v>
      </c>
      <c r="D7" s="39">
        <v>476.0708507748574</v>
      </c>
      <c r="E7" s="40">
        <v>-0.012530109625555168</v>
      </c>
      <c r="F7" s="39">
        <v>228.85683908643318</v>
      </c>
      <c r="G7" s="40">
        <v>0.052838320182579675</v>
      </c>
      <c r="H7" s="39">
        <v>163.55197515219038</v>
      </c>
      <c r="I7" s="40">
        <v>-0.004503744329836324</v>
      </c>
      <c r="J7" s="39">
        <v>129.37149400324654</v>
      </c>
      <c r="K7" s="40">
        <v>0.015130900820145976</v>
      </c>
      <c r="L7" s="39">
        <v>68.7768917375803</v>
      </c>
      <c r="M7" s="41">
        <v>0.0135454240960574</v>
      </c>
    </row>
    <row r="8" spans="1:13" ht="19.5" customHeight="1">
      <c r="A8" s="31">
        <v>4</v>
      </c>
      <c r="B8" s="39">
        <v>1073.684899100891</v>
      </c>
      <c r="C8" s="40">
        <v>0.013794132239137788</v>
      </c>
      <c r="D8" s="39">
        <v>466.38568607030146</v>
      </c>
      <c r="E8" s="40">
        <v>-0.03261915417323148</v>
      </c>
      <c r="F8" s="39">
        <v>233.45494715330938</v>
      </c>
      <c r="G8" s="40">
        <v>0.07399156337370649</v>
      </c>
      <c r="H8" s="39">
        <v>168.45581051044329</v>
      </c>
      <c r="I8" s="40">
        <v>0.025344563726493158</v>
      </c>
      <c r="J8" s="39">
        <v>136.40914097138605</v>
      </c>
      <c r="K8" s="40">
        <v>0.07035274827165916</v>
      </c>
      <c r="L8" s="39">
        <v>68.97931439545098</v>
      </c>
      <c r="M8" s="41">
        <v>0.016528469032153142</v>
      </c>
    </row>
    <row r="9" spans="1:13" ht="19.5" customHeight="1">
      <c r="A9" s="51">
        <v>5</v>
      </c>
      <c r="B9" s="52">
        <v>1067.5598252931125</v>
      </c>
      <c r="C9" s="53">
        <v>0.008010718603482245</v>
      </c>
      <c r="D9" s="52">
        <v>455.3144920119227</v>
      </c>
      <c r="E9" s="53">
        <v>-0.05558311167104442</v>
      </c>
      <c r="F9" s="52">
        <v>237.97062043337166</v>
      </c>
      <c r="G9" s="53">
        <v>0.09476557165614448</v>
      </c>
      <c r="H9" s="52">
        <v>169.17825970575578</v>
      </c>
      <c r="I9" s="53">
        <v>0.029741914893767502</v>
      </c>
      <c r="J9" s="52">
        <v>137.91977515805328</v>
      </c>
      <c r="K9" s="53">
        <v>0.08220614344604536</v>
      </c>
      <c r="L9" s="52">
        <v>67.17667798400903</v>
      </c>
      <c r="M9" s="54">
        <v>-0.010036469277317016</v>
      </c>
    </row>
    <row r="10" spans="1:13" ht="19.5" customHeight="1">
      <c r="A10" s="56">
        <v>6</v>
      </c>
      <c r="B10" s="57">
        <v>1122.9499094915593</v>
      </c>
      <c r="C10" s="58">
        <v>0.06031111175573852</v>
      </c>
      <c r="D10" s="57">
        <v>472.93184308146317</v>
      </c>
      <c r="E10" s="58">
        <v>-0.019041063988409886</v>
      </c>
      <c r="F10" s="57">
        <v>250.40371128854605</v>
      </c>
      <c r="G10" s="58">
        <v>0.15196305171788488</v>
      </c>
      <c r="H10" s="57">
        <v>180.62075305618978</v>
      </c>
      <c r="I10" s="58">
        <v>0.09938925039850931</v>
      </c>
      <c r="J10" s="57">
        <v>145.0184584185317</v>
      </c>
      <c r="K10" s="58">
        <v>0.1379069204090564</v>
      </c>
      <c r="L10" s="57">
        <v>73.9751436468286</v>
      </c>
      <c r="M10" s="59">
        <v>0.09015057886257272</v>
      </c>
    </row>
    <row r="11" spans="1:13" ht="19.5" customHeight="1">
      <c r="A11" s="31">
        <v>7</v>
      </c>
      <c r="B11" s="39">
        <v>1135.2665189294669</v>
      </c>
      <c r="C11" s="40">
        <v>0.07194069357037347</v>
      </c>
      <c r="D11" s="39">
        <v>471.4585162718058</v>
      </c>
      <c r="E11" s="40">
        <v>-0.02209705000572248</v>
      </c>
      <c r="F11" s="39">
        <v>257.5794488269094</v>
      </c>
      <c r="G11" s="40">
        <v>0.18497448142267198</v>
      </c>
      <c r="H11" s="39">
        <v>185.13223890828658</v>
      </c>
      <c r="I11" s="40">
        <v>0.1268494340440575</v>
      </c>
      <c r="J11" s="39">
        <v>148.10455486033692</v>
      </c>
      <c r="K11" s="40">
        <v>0.1621223929528685</v>
      </c>
      <c r="L11" s="39">
        <v>72.99176006212807</v>
      </c>
      <c r="M11" s="41">
        <v>0.07565873563989048</v>
      </c>
    </row>
    <row r="12" spans="1:13" ht="19.5" customHeight="1">
      <c r="A12" s="31">
        <v>8</v>
      </c>
      <c r="B12" s="39">
        <v>1147.1234612483406</v>
      </c>
      <c r="C12" s="40">
        <v>0.08313624876467501</v>
      </c>
      <c r="D12" s="39">
        <v>480.1589924266802</v>
      </c>
      <c r="E12" s="40">
        <v>-0.004050454166309663</v>
      </c>
      <c r="F12" s="39">
        <v>263.03281806756377</v>
      </c>
      <c r="G12" s="40">
        <v>0.21006228799024176</v>
      </c>
      <c r="H12" s="39">
        <v>184.63144405689243</v>
      </c>
      <c r="I12" s="40">
        <v>0.12380123240077032</v>
      </c>
      <c r="J12" s="39">
        <v>147.82619565475727</v>
      </c>
      <c r="K12" s="40">
        <v>0.1599382098506423</v>
      </c>
      <c r="L12" s="39">
        <v>71.47401104244683</v>
      </c>
      <c r="M12" s="41">
        <v>0.05329210151380004</v>
      </c>
    </row>
    <row r="13" spans="1:13" ht="19.5" customHeight="1">
      <c r="A13" s="31">
        <v>9</v>
      </c>
      <c r="B13" s="39">
        <v>1143.371569194104</v>
      </c>
      <c r="C13" s="41">
        <v>0.07959363942690294</v>
      </c>
      <c r="D13" s="39">
        <v>480.4423926055673</v>
      </c>
      <c r="E13" s="41">
        <v>-0.003462623293820248</v>
      </c>
      <c r="F13" s="39">
        <v>264.7937782329332</v>
      </c>
      <c r="G13" s="41">
        <v>0.21816345005215335</v>
      </c>
      <c r="H13" s="39">
        <v>181.55674474438607</v>
      </c>
      <c r="I13" s="41">
        <v>0.10508637646544153</v>
      </c>
      <c r="J13" s="39">
        <v>144.3085907411061</v>
      </c>
      <c r="K13" s="41">
        <v>0.13233684780225716</v>
      </c>
      <c r="L13" s="39">
        <v>72.27006287011132</v>
      </c>
      <c r="M13" s="41">
        <v>0.0650232900989303</v>
      </c>
    </row>
    <row r="14" spans="1:13" ht="19.5" customHeight="1">
      <c r="A14" s="60">
        <v>10</v>
      </c>
      <c r="B14" s="61">
        <v>1113.064652002945</v>
      </c>
      <c r="C14" s="62">
        <v>0.05097725966745604</v>
      </c>
      <c r="D14" s="61">
        <v>444.8645600316051</v>
      </c>
      <c r="E14" s="62">
        <v>-0.07725844249675944</v>
      </c>
      <c r="F14" s="61">
        <v>263.74351042558504</v>
      </c>
      <c r="G14" s="62">
        <v>0.21333177362751882</v>
      </c>
      <c r="H14" s="61">
        <v>187.3829480190742</v>
      </c>
      <c r="I14" s="62">
        <v>0.1405488864065672</v>
      </c>
      <c r="J14" s="61">
        <v>143.9275645343129</v>
      </c>
      <c r="K14" s="62">
        <v>0.12934707420863728</v>
      </c>
      <c r="L14" s="61">
        <v>73.14606899236783</v>
      </c>
      <c r="M14" s="63">
        <v>0.07793274230390802</v>
      </c>
    </row>
    <row r="15" spans="1:13" ht="19.5" customHeight="1">
      <c r="A15" s="55">
        <v>11</v>
      </c>
      <c r="B15" s="37">
        <v>1147.9234663119405</v>
      </c>
      <c r="C15" s="38">
        <v>0.08389162908148708</v>
      </c>
      <c r="D15" s="37">
        <v>456.4523190695422</v>
      </c>
      <c r="E15" s="38">
        <v>-0.053223021869234693</v>
      </c>
      <c r="F15" s="37">
        <v>266.1861821630342</v>
      </c>
      <c r="G15" s="38">
        <v>0.22456909744567277</v>
      </c>
      <c r="H15" s="37">
        <v>201.27571040103842</v>
      </c>
      <c r="I15" s="38">
        <v>0.22511034107130753</v>
      </c>
      <c r="J15" s="37">
        <v>151.91526462304833</v>
      </c>
      <c r="K15" s="38">
        <v>0.19202364178662074</v>
      </c>
      <c r="L15" s="37">
        <v>72.09399005527747</v>
      </c>
      <c r="M15" s="44">
        <v>0.062428555279225674</v>
      </c>
    </row>
    <row r="16" spans="1:13" ht="19.5" customHeight="1">
      <c r="A16" s="31">
        <v>12</v>
      </c>
      <c r="B16" s="39">
        <v>1166.9019480878305</v>
      </c>
      <c r="C16" s="40">
        <v>0.10181148012839723</v>
      </c>
      <c r="D16" s="39">
        <v>467.1955733743612</v>
      </c>
      <c r="E16" s="40">
        <v>-0.030939279578822188</v>
      </c>
      <c r="F16" s="39">
        <v>265.32062705455996</v>
      </c>
      <c r="G16" s="40">
        <v>0.2205871776128673</v>
      </c>
      <c r="H16" s="39">
        <v>206.0821828675441</v>
      </c>
      <c r="I16" s="40">
        <v>0.25436602776622946</v>
      </c>
      <c r="J16" s="39">
        <v>157.53710268925025</v>
      </c>
      <c r="K16" s="40">
        <v>0.23613615346763545</v>
      </c>
      <c r="L16" s="39">
        <v>70.76646210211516</v>
      </c>
      <c r="M16" s="41">
        <v>0.042865154719905645</v>
      </c>
    </row>
    <row r="17" spans="1:13" ht="19.5" customHeight="1">
      <c r="A17" s="31">
        <v>13</v>
      </c>
      <c r="B17" s="39">
        <v>1153.2171679898397</v>
      </c>
      <c r="C17" s="40">
        <v>0.08889004500721427</v>
      </c>
      <c r="D17" s="39">
        <v>449.63320365291133</v>
      </c>
      <c r="E17" s="40">
        <v>-0.06736728451827403</v>
      </c>
      <c r="F17" s="39">
        <v>267.3636712477026</v>
      </c>
      <c r="G17" s="40">
        <v>0.22998604559056707</v>
      </c>
      <c r="H17" s="39">
        <v>213.55640334155274</v>
      </c>
      <c r="I17" s="40">
        <v>0.2998595688194952</v>
      </c>
      <c r="J17" s="39">
        <v>153.7263868357272</v>
      </c>
      <c r="K17" s="40">
        <v>0.20623485684150708</v>
      </c>
      <c r="L17" s="39">
        <v>68.9375029119458</v>
      </c>
      <c r="M17" s="41">
        <v>0.015912305133048164</v>
      </c>
    </row>
    <row r="18" spans="1:13" ht="19.5" customHeight="1">
      <c r="A18" s="31">
        <v>14</v>
      </c>
      <c r="B18" s="39">
        <v>1192.8719771158364</v>
      </c>
      <c r="C18" s="40">
        <v>0.1263328858636552</v>
      </c>
      <c r="D18" s="39">
        <v>461.16454735925106</v>
      </c>
      <c r="E18" s="40">
        <v>-0.043448881013762077</v>
      </c>
      <c r="F18" s="39">
        <v>262.26059868452575</v>
      </c>
      <c r="G18" s="40">
        <v>0.20650975199745406</v>
      </c>
      <c r="H18" s="39">
        <v>227.393147380184</v>
      </c>
      <c r="I18" s="40">
        <v>0.3840800551102069</v>
      </c>
      <c r="J18" s="39">
        <v>165.44104748365376</v>
      </c>
      <c r="K18" s="40">
        <v>0.29815552381651766</v>
      </c>
      <c r="L18" s="39">
        <v>76.61263620822201</v>
      </c>
      <c r="M18" s="41">
        <v>0.12901855397967174</v>
      </c>
    </row>
    <row r="19" spans="1:13" ht="19.5" customHeight="1">
      <c r="A19" s="51">
        <v>15</v>
      </c>
      <c r="B19" s="52">
        <v>1198.0755396492007</v>
      </c>
      <c r="C19" s="53">
        <v>0.1312461906586483</v>
      </c>
      <c r="D19" s="52">
        <v>465.0255108832395</v>
      </c>
      <c r="E19" s="53">
        <v>-0.03544044020801391</v>
      </c>
      <c r="F19" s="52">
        <v>260.1438954488872</v>
      </c>
      <c r="G19" s="53">
        <v>0.19677202124913643</v>
      </c>
      <c r="H19" s="52">
        <v>231.58881628722867</v>
      </c>
      <c r="I19" s="53">
        <v>0.40961794716628314</v>
      </c>
      <c r="J19" s="52">
        <v>167.52448936935298</v>
      </c>
      <c r="K19" s="53">
        <v>0.31450353196569464</v>
      </c>
      <c r="L19" s="52">
        <v>73.79282766049215</v>
      </c>
      <c r="M19" s="54">
        <v>0.08746384020628217</v>
      </c>
    </row>
    <row r="20" spans="1:13" ht="19.5" customHeight="1">
      <c r="A20" s="56">
        <v>16</v>
      </c>
      <c r="B20" s="57">
        <v>1198.4209607322953</v>
      </c>
      <c r="C20" s="58">
        <v>0.13157234395323802</v>
      </c>
      <c r="D20" s="57">
        <v>465.31640194060407</v>
      </c>
      <c r="E20" s="58">
        <v>-0.034837071696669115</v>
      </c>
      <c r="F20" s="57">
        <v>259.4788793449877</v>
      </c>
      <c r="G20" s="58">
        <v>0.19371266571264123</v>
      </c>
      <c r="H20" s="57">
        <v>232.17906434368342</v>
      </c>
      <c r="I20" s="58">
        <v>0.4132106260658839</v>
      </c>
      <c r="J20" s="57">
        <v>167.55780387199155</v>
      </c>
      <c r="K20" s="58">
        <v>0.3147649387101589</v>
      </c>
      <c r="L20" s="57">
        <v>73.88881123102853</v>
      </c>
      <c r="M20" s="59">
        <v>0.08887832269084593</v>
      </c>
    </row>
    <row r="21" spans="1:13" ht="19.5" customHeight="1">
      <c r="A21" s="31">
        <v>17</v>
      </c>
      <c r="B21" s="39">
        <v>1202.5732133610538</v>
      </c>
      <c r="C21" s="40">
        <v>0.1354929815203073</v>
      </c>
      <c r="D21" s="39">
        <v>459.26690244731066</v>
      </c>
      <c r="E21" s="40">
        <v>-0.047384990964861776</v>
      </c>
      <c r="F21" s="39">
        <v>254.1860106211176</v>
      </c>
      <c r="G21" s="40">
        <v>0.1693632294518278</v>
      </c>
      <c r="H21" s="39">
        <v>235.57819866905817</v>
      </c>
      <c r="I21" s="40">
        <v>0.43390022941846784</v>
      </c>
      <c r="J21" s="39">
        <v>174.21934066395673</v>
      </c>
      <c r="K21" s="40">
        <v>0.36703558686627014</v>
      </c>
      <c r="L21" s="39">
        <v>79.32276095961058</v>
      </c>
      <c r="M21" s="41">
        <v>0.1689568889509576</v>
      </c>
    </row>
    <row r="22" spans="1:13" ht="19.5" customHeight="1">
      <c r="A22" s="31">
        <v>18</v>
      </c>
      <c r="B22" s="39">
        <v>1185.109490361936</v>
      </c>
      <c r="C22" s="41">
        <v>0.11900339512640228</v>
      </c>
      <c r="D22" s="39">
        <v>456.98378609931655</v>
      </c>
      <c r="E22" s="41">
        <v>-0.05212064879015477</v>
      </c>
      <c r="F22" s="39">
        <v>250.52139624681004</v>
      </c>
      <c r="G22" s="41">
        <v>0.15250445233437518</v>
      </c>
      <c r="H22" s="39">
        <v>234.88701854474974</v>
      </c>
      <c r="I22" s="41">
        <v>0.4296932045561731</v>
      </c>
      <c r="J22" s="39">
        <v>165.75873908595554</v>
      </c>
      <c r="K22" s="41">
        <v>0.3006483338819213</v>
      </c>
      <c r="L22" s="39">
        <v>76.95855038510426</v>
      </c>
      <c r="M22" s="41">
        <v>0.1341161924778853</v>
      </c>
    </row>
    <row r="23" spans="1:13" ht="19.5" customHeight="1">
      <c r="A23" s="31">
        <v>19</v>
      </c>
      <c r="B23" s="39">
        <v>1218.4963941006501</v>
      </c>
      <c r="C23" s="40">
        <v>0.15052795799609092</v>
      </c>
      <c r="D23" s="39">
        <v>467.46369281228084</v>
      </c>
      <c r="E23" s="40">
        <v>-0.030383144139026066</v>
      </c>
      <c r="F23" s="39">
        <v>245.4467348981257</v>
      </c>
      <c r="G23" s="40">
        <v>0.12915886235256802</v>
      </c>
      <c r="H23" s="39">
        <v>242.8880232933766</v>
      </c>
      <c r="I23" s="40">
        <v>0.47839313778196</v>
      </c>
      <c r="J23" s="39">
        <v>179.77501840765913</v>
      </c>
      <c r="K23" s="40">
        <v>0.41062896264107207</v>
      </c>
      <c r="L23" s="39">
        <v>82.92292468920792</v>
      </c>
      <c r="M23" s="41">
        <v>0.22201147432030735</v>
      </c>
    </row>
    <row r="24" spans="1:13" ht="19.5" customHeight="1">
      <c r="A24" s="60">
        <v>20</v>
      </c>
      <c r="B24" s="61">
        <v>1138.441407250645</v>
      </c>
      <c r="C24" s="62">
        <v>0.07493848477822246</v>
      </c>
      <c r="D24" s="61">
        <v>418.9905873351572</v>
      </c>
      <c r="E24" s="62">
        <v>-0.13092643947772922</v>
      </c>
      <c r="F24" s="61">
        <v>235.48486341509405</v>
      </c>
      <c r="G24" s="62">
        <v>0.08333003731095041</v>
      </c>
      <c r="H24" s="61">
        <v>233.84382208779317</v>
      </c>
      <c r="I24" s="62">
        <v>0.42334355230732507</v>
      </c>
      <c r="J24" s="61">
        <v>171.02656550986543</v>
      </c>
      <c r="K24" s="62">
        <v>0.3419830453983055</v>
      </c>
      <c r="L24" s="61">
        <v>79.0955689027349</v>
      </c>
      <c r="M24" s="63">
        <v>0.16560882445109745</v>
      </c>
    </row>
    <row r="25" spans="1:13" ht="19.5" customHeight="1">
      <c r="A25" s="55">
        <v>21</v>
      </c>
      <c r="B25" s="37">
        <v>1075.2432071490373</v>
      </c>
      <c r="C25" s="38">
        <v>0.015265516959882815</v>
      </c>
      <c r="D25" s="37">
        <v>388.09084493283365</v>
      </c>
      <c r="E25" s="38">
        <v>-0.19501892737728976</v>
      </c>
      <c r="F25" s="37">
        <v>229.79281277747071</v>
      </c>
      <c r="G25" s="38">
        <v>0.05714419529883465</v>
      </c>
      <c r="H25" s="37">
        <v>215.645810248286</v>
      </c>
      <c r="I25" s="38">
        <v>0.31257721866926835</v>
      </c>
      <c r="J25" s="37">
        <v>161.68963858074932</v>
      </c>
      <c r="K25" s="38">
        <v>0.2687195871885111</v>
      </c>
      <c r="L25" s="37">
        <v>80.02410060969775</v>
      </c>
      <c r="M25" s="44">
        <v>0.1792923312066968</v>
      </c>
    </row>
    <row r="26" spans="1:13" ht="19.5" customHeight="1">
      <c r="A26" s="31">
        <v>22</v>
      </c>
      <c r="B26" s="39">
        <v>1123.3711015836145</v>
      </c>
      <c r="C26" s="40">
        <v>0.0607088095084299</v>
      </c>
      <c r="D26" s="39">
        <v>421.9930031970683</v>
      </c>
      <c r="E26" s="40">
        <v>-0.12469880496241648</v>
      </c>
      <c r="F26" s="39">
        <v>231.9221704350649</v>
      </c>
      <c r="G26" s="40">
        <v>0.06694014174395135</v>
      </c>
      <c r="H26" s="39">
        <v>216.6824834088215</v>
      </c>
      <c r="I26" s="40">
        <v>0.3188871653923606</v>
      </c>
      <c r="J26" s="39">
        <v>171.81238922722713</v>
      </c>
      <c r="K26" s="40">
        <v>0.348149117331209</v>
      </c>
      <c r="L26" s="39">
        <v>80.96105531543284</v>
      </c>
      <c r="M26" s="41">
        <v>0.19309996529121554</v>
      </c>
    </row>
    <row r="27" spans="1:13" ht="19.5" customHeight="1" thickBot="1">
      <c r="A27" s="32">
        <v>23</v>
      </c>
      <c r="B27" s="42">
        <v>1173.0748290407155</v>
      </c>
      <c r="C27" s="43">
        <v>0.10764003419885683</v>
      </c>
      <c r="D27" s="42">
        <v>418.7666942165916</v>
      </c>
      <c r="E27" s="43">
        <v>-0.13139084033925172</v>
      </c>
      <c r="F27" s="42">
        <v>230.16200095884122</v>
      </c>
      <c r="G27" s="43">
        <v>0.05884261718675815</v>
      </c>
      <c r="H27" s="42">
        <v>247.97283652541603</v>
      </c>
      <c r="I27" s="43">
        <v>0.5093430087851508</v>
      </c>
      <c r="J27" s="42">
        <v>188.7859912246377</v>
      </c>
      <c r="K27" s="43">
        <v>0.4813347778860886</v>
      </c>
      <c r="L27" s="42">
        <v>80.96105531543284</v>
      </c>
      <c r="M27" s="43">
        <v>0.19309996529121554</v>
      </c>
    </row>
    <row r="28" ht="19.5" customHeight="1"/>
    <row r="29" ht="19.5" customHeight="1" thickBot="1">
      <c r="A29" s="45" t="s">
        <v>85</v>
      </c>
    </row>
    <row r="30" spans="1:13" ht="19.5" customHeight="1">
      <c r="A30" s="34"/>
      <c r="B30" s="105" t="s">
        <v>83</v>
      </c>
      <c r="C30" s="110"/>
      <c r="D30" s="105" t="s">
        <v>12</v>
      </c>
      <c r="E30" s="105"/>
      <c r="F30" s="105" t="s">
        <v>13</v>
      </c>
      <c r="G30" s="105"/>
      <c r="H30" s="105" t="s">
        <v>18</v>
      </c>
      <c r="I30" s="106"/>
      <c r="L30" s="107" t="s">
        <v>84</v>
      </c>
      <c r="M30" s="108"/>
    </row>
    <row r="31" spans="1:13" ht="19.5" customHeight="1">
      <c r="A31" s="50" t="s">
        <v>20</v>
      </c>
      <c r="B31" s="70">
        <v>85.05364225064551</v>
      </c>
      <c r="C31" s="71"/>
      <c r="D31" s="70">
        <v>62.31839243632471</v>
      </c>
      <c r="E31" s="71"/>
      <c r="F31" s="70">
        <v>22.698626297625097</v>
      </c>
      <c r="G31" s="71"/>
      <c r="H31" s="72">
        <v>0.0366235166957</v>
      </c>
      <c r="I31" s="73"/>
      <c r="L31" s="68">
        <v>1144.129508797115</v>
      </c>
      <c r="M31" s="69"/>
    </row>
    <row r="32" spans="1:13" ht="19.5" customHeight="1">
      <c r="A32" s="35" t="s">
        <v>77</v>
      </c>
      <c r="B32" s="37">
        <v>82.05231234526673</v>
      </c>
      <c r="C32" s="38">
        <v>-0.03528749417378423</v>
      </c>
      <c r="D32" s="37">
        <v>59.934006677565826</v>
      </c>
      <c r="E32" s="38">
        <v>-0.038261348945982265</v>
      </c>
      <c r="F32" s="37">
        <v>22.081682151005207</v>
      </c>
      <c r="G32" s="38">
        <v>-0.027179801038639907</v>
      </c>
      <c r="H32" s="74">
        <v>0.036623516695700006</v>
      </c>
      <c r="I32" s="44">
        <v>1.894655273430345E-16</v>
      </c>
      <c r="L32" s="67">
        <v>1141.196048715373</v>
      </c>
      <c r="M32" s="44">
        <v>-0.002563923104147577</v>
      </c>
    </row>
    <row r="33" spans="1:13" ht="19.5" customHeight="1">
      <c r="A33" s="31">
        <v>3</v>
      </c>
      <c r="B33" s="39">
        <v>83.48909899927567</v>
      </c>
      <c r="C33" s="40">
        <v>-0.018394782515712513</v>
      </c>
      <c r="D33" s="39">
        <v>61.02771287490705</v>
      </c>
      <c r="E33" s="40">
        <v>-0.020711053526235243</v>
      </c>
      <c r="F33" s="39">
        <v>22.407715766730423</v>
      </c>
      <c r="G33" s="40">
        <v>-0.012816217469737871</v>
      </c>
      <c r="H33" s="75">
        <v>0.0536703576382</v>
      </c>
      <c r="I33" s="41">
        <v>0.4654616072000941</v>
      </c>
      <c r="L33" s="64">
        <v>1150.1171497535836</v>
      </c>
      <c r="M33" s="41">
        <v>0.00523335943215353</v>
      </c>
    </row>
    <row r="34" spans="1:13" ht="19.5" customHeight="1">
      <c r="A34" s="31">
        <v>4</v>
      </c>
      <c r="B34" s="39">
        <v>84.89285148500552</v>
      </c>
      <c r="C34" s="40">
        <v>-0.0018904630229255948</v>
      </c>
      <c r="D34" s="39">
        <v>61.02653635160949</v>
      </c>
      <c r="E34" s="40">
        <v>-0.020729932756773296</v>
      </c>
      <c r="F34" s="39">
        <v>23.809364950689925</v>
      </c>
      <c r="G34" s="40">
        <v>0.04893417947415797</v>
      </c>
      <c r="H34" s="75">
        <v>0.0569501827061</v>
      </c>
      <c r="I34" s="41">
        <v>0.5550167718543144</v>
      </c>
      <c r="L34" s="64">
        <v>1158.5777505858966</v>
      </c>
      <c r="M34" s="41">
        <v>0.012628152388073471</v>
      </c>
    </row>
    <row r="35" spans="1:13" ht="19.5" customHeight="1">
      <c r="A35" s="31">
        <v>5</v>
      </c>
      <c r="B35" s="39">
        <v>83.3379886576435</v>
      </c>
      <c r="C35" s="40">
        <v>-0.020171430024667543</v>
      </c>
      <c r="D35" s="39">
        <v>59.95948894278082</v>
      </c>
      <c r="E35" s="40">
        <v>-0.03785244454041638</v>
      </c>
      <c r="F35" s="39">
        <v>23.32528486889318</v>
      </c>
      <c r="G35" s="40">
        <v>0.02760777516010518</v>
      </c>
      <c r="H35" s="75">
        <v>0.053214845969500005</v>
      </c>
      <c r="I35" s="41">
        <v>0.45302392480916526</v>
      </c>
      <c r="L35" s="64">
        <v>1150.897813950756</v>
      </c>
      <c r="M35" s="41">
        <v>0.005915680962338677</v>
      </c>
    </row>
    <row r="36" spans="1:13" ht="19.5" customHeight="1">
      <c r="A36" s="31">
        <v>6</v>
      </c>
      <c r="B36" s="39">
        <v>87.71905921286057</v>
      </c>
      <c r="C36" s="40">
        <v>0.03133806961917416</v>
      </c>
      <c r="D36" s="39">
        <v>61.18978302118355</v>
      </c>
      <c r="E36" s="40">
        <v>-0.01811037433762977</v>
      </c>
      <c r="F36" s="39">
        <v>26.478126532060124</v>
      </c>
      <c r="G36" s="40">
        <v>0.1665078839960666</v>
      </c>
      <c r="H36" s="75">
        <v>0.051149659616899996</v>
      </c>
      <c r="I36" s="41">
        <v>0.3966343003566756</v>
      </c>
      <c r="L36" s="64">
        <v>1210.6689687044197</v>
      </c>
      <c r="M36" s="41">
        <v>0.05815727974472159</v>
      </c>
    </row>
    <row r="37" spans="1:13" ht="19.5" customHeight="1">
      <c r="A37" s="31">
        <v>7</v>
      </c>
      <c r="B37" s="39">
        <v>88.42616596934583</v>
      </c>
      <c r="C37" s="40">
        <v>0.03965172601029589</v>
      </c>
      <c r="D37" s="39">
        <v>61.33827347084079</v>
      </c>
      <c r="E37" s="40">
        <v>-0.01572760347573756</v>
      </c>
      <c r="F37" s="39">
        <v>27.03696952135255</v>
      </c>
      <c r="G37" s="40">
        <v>0.19112800778527125</v>
      </c>
      <c r="H37" s="75">
        <v>0.05092297715249999</v>
      </c>
      <c r="I37" s="41">
        <v>0.39044476737753875</v>
      </c>
      <c r="L37" s="65">
        <v>1223.6926848988128</v>
      </c>
      <c r="M37" s="41">
        <v>0.06954035840343531</v>
      </c>
    </row>
    <row r="38" spans="1:13" ht="19.5" customHeight="1">
      <c r="A38" s="31">
        <v>8</v>
      </c>
      <c r="B38" s="39">
        <v>89.48239910754594</v>
      </c>
      <c r="C38" s="40">
        <v>0.052070161132538956</v>
      </c>
      <c r="D38" s="39">
        <v>61.69610986327939</v>
      </c>
      <c r="E38" s="40">
        <v>-0.00998553635158593</v>
      </c>
      <c r="F38" s="39">
        <v>27.736920752881954</v>
      </c>
      <c r="G38" s="40">
        <v>0.22196472990015265</v>
      </c>
      <c r="H38" s="75">
        <v>0.049368491384600005</v>
      </c>
      <c r="I38" s="41">
        <v>0.34799975094681185</v>
      </c>
      <c r="L38" s="65">
        <v>1236.6058603558865</v>
      </c>
      <c r="M38" s="41">
        <v>0.08082682148107244</v>
      </c>
    </row>
    <row r="39" spans="1:13" ht="19.5" customHeight="1">
      <c r="A39" s="31">
        <v>9</v>
      </c>
      <c r="B39" s="39">
        <v>88.14833356394888</v>
      </c>
      <c r="C39" s="41">
        <v>0.036385170951099215</v>
      </c>
      <c r="D39" s="39">
        <v>59.02402786080892</v>
      </c>
      <c r="E39" s="41">
        <v>-0.05286343961587072</v>
      </c>
      <c r="F39" s="39">
        <v>29.076331533543655</v>
      </c>
      <c r="G39" s="41">
        <v>0.28097318103280294</v>
      </c>
      <c r="H39" s="75">
        <v>0.0479741695963</v>
      </c>
      <c r="I39" s="41">
        <v>0.3099279895732321</v>
      </c>
      <c r="L39" s="65">
        <v>1231.5199027580531</v>
      </c>
      <c r="M39" s="41">
        <v>0.07638155758504678</v>
      </c>
    </row>
    <row r="40" spans="1:13" ht="19.5" customHeight="1">
      <c r="A40" s="31">
        <v>10</v>
      </c>
      <c r="B40" s="39">
        <v>82.86481555869554</v>
      </c>
      <c r="C40" s="40">
        <v>-0.025734661491623047</v>
      </c>
      <c r="D40" s="39">
        <v>53.37638438256671</v>
      </c>
      <c r="E40" s="40">
        <v>-0.14348906806116193</v>
      </c>
      <c r="F40" s="39">
        <v>29.445701584940423</v>
      </c>
      <c r="G40" s="40">
        <v>0.2972459742209711</v>
      </c>
      <c r="H40" s="75">
        <v>0.042729591188399994</v>
      </c>
      <c r="I40" s="41">
        <v>0.166725509825683</v>
      </c>
      <c r="L40" s="65">
        <v>1195.9294675616406</v>
      </c>
      <c r="M40" s="41">
        <v>0.045274558838173586</v>
      </c>
    </row>
    <row r="41" spans="1:13" ht="19.5" customHeight="1">
      <c r="A41" s="31">
        <v>11</v>
      </c>
      <c r="B41" s="39">
        <v>82.95388205280415</v>
      </c>
      <c r="C41" s="40">
        <v>-0.024687481244525147</v>
      </c>
      <c r="D41" s="39">
        <v>53.40015116311673</v>
      </c>
      <c r="E41" s="40">
        <v>-0.1431076913981759</v>
      </c>
      <c r="F41" s="39">
        <v>29.515672401128306</v>
      </c>
      <c r="G41" s="40">
        <v>0.3003285755762436</v>
      </c>
      <c r="H41" s="75">
        <v>0.0380584885591</v>
      </c>
      <c r="I41" s="41">
        <v>0.03918170598752137</v>
      </c>
      <c r="L41" s="65">
        <v>1230.8773483647449</v>
      </c>
      <c r="M41" s="41">
        <v>0.07581994774248287</v>
      </c>
    </row>
    <row r="42" spans="1:13" ht="19.5" customHeight="1">
      <c r="A42" s="31">
        <v>12</v>
      </c>
      <c r="B42" s="39">
        <v>84.65475209336903</v>
      </c>
      <c r="C42" s="40">
        <v>-0.004689865674429195</v>
      </c>
      <c r="D42" s="39">
        <v>53.98301822533713</v>
      </c>
      <c r="E42" s="40">
        <v>-0.13375464104765603</v>
      </c>
      <c r="F42" s="39">
        <v>30.63570600042279</v>
      </c>
      <c r="G42" s="40">
        <v>0.34967224882803283</v>
      </c>
      <c r="H42" s="75">
        <v>0.0360278676091</v>
      </c>
      <c r="I42" s="41">
        <v>-0.016264114982435244</v>
      </c>
      <c r="L42" s="65">
        <v>1251.5567001811996</v>
      </c>
      <c r="M42" s="41">
        <v>0.09389425808711865</v>
      </c>
    </row>
    <row r="43" spans="1:13" ht="19.5" customHeight="1">
      <c r="A43" s="31">
        <v>13</v>
      </c>
      <c r="B43" s="39">
        <v>83.20332525211572</v>
      </c>
      <c r="C43" s="40">
        <v>-0.021754706201494254</v>
      </c>
      <c r="D43" s="39">
        <v>52.75822636255115</v>
      </c>
      <c r="E43" s="40">
        <v>-0.15340841924864934</v>
      </c>
      <c r="F43" s="39">
        <v>30.41266310129857</v>
      </c>
      <c r="G43" s="40">
        <v>0.33984597581046455</v>
      </c>
      <c r="H43" s="75">
        <v>0.032435788266</v>
      </c>
      <c r="I43" s="41">
        <v>-0.11434533893878314</v>
      </c>
      <c r="L43" s="65">
        <v>1236.4204932419552</v>
      </c>
      <c r="M43" s="41">
        <v>0.08066480563189973</v>
      </c>
    </row>
    <row r="44" spans="1:13" ht="19.5" customHeight="1">
      <c r="A44" s="31">
        <v>14</v>
      </c>
      <c r="B44" s="39">
        <v>80.63296453096342</v>
      </c>
      <c r="C44" s="40">
        <v>-0.05197517240537149</v>
      </c>
      <c r="D44" s="39">
        <v>49.95188433660053</v>
      </c>
      <c r="E44" s="40">
        <v>-0.19844074303360684</v>
      </c>
      <c r="F44" s="39">
        <v>30.650143562397496</v>
      </c>
      <c r="G44" s="40">
        <v>0.3503083032652221</v>
      </c>
      <c r="H44" s="75">
        <v>0.030936631965400002</v>
      </c>
      <c r="I44" s="41">
        <v>-0.15527959200509273</v>
      </c>
      <c r="L44" s="65">
        <v>1273.5049416467998</v>
      </c>
      <c r="M44" s="41">
        <v>0.11307761215398084</v>
      </c>
    </row>
    <row r="45" spans="1:13" ht="19.5" customHeight="1">
      <c r="A45" s="31">
        <v>15</v>
      </c>
      <c r="B45" s="39">
        <v>80.54566533348655</v>
      </c>
      <c r="C45" s="40">
        <v>-0.053001574040466716</v>
      </c>
      <c r="D45" s="39">
        <v>49.12725034397019</v>
      </c>
      <c r="E45" s="40">
        <v>-0.21167333714252787</v>
      </c>
      <c r="F45" s="39">
        <v>31.383933660419864</v>
      </c>
      <c r="G45" s="40">
        <v>0.3826358145604384</v>
      </c>
      <c r="H45" s="75">
        <v>0.03448132909650001</v>
      </c>
      <c r="I45" s="41">
        <v>-0.05849213271896164</v>
      </c>
      <c r="L45" s="65">
        <v>1278.6212049826872</v>
      </c>
      <c r="M45" s="41">
        <v>0.11754936408114373</v>
      </c>
    </row>
    <row r="46" spans="1:13" ht="19.5" customHeight="1">
      <c r="A46" s="31">
        <v>16</v>
      </c>
      <c r="B46" s="39">
        <v>79.5837174762014</v>
      </c>
      <c r="C46" s="40">
        <v>-0.06431147014638983</v>
      </c>
      <c r="D46" s="39">
        <v>48.95948137167378</v>
      </c>
      <c r="E46" s="40">
        <v>-0.21436546326673475</v>
      </c>
      <c r="F46" s="39">
        <v>30.58924141952673</v>
      </c>
      <c r="G46" s="40">
        <v>0.34762522711461213</v>
      </c>
      <c r="H46" s="75">
        <v>0.03499468500090001</v>
      </c>
      <c r="I46" s="41">
        <v>-0.04447502156425178</v>
      </c>
      <c r="L46" s="65">
        <v>1278.0046782084967</v>
      </c>
      <c r="M46" s="41">
        <v>0.1170105030785648</v>
      </c>
    </row>
    <row r="47" spans="1:13" ht="19.5" customHeight="1">
      <c r="A47" s="31">
        <v>17</v>
      </c>
      <c r="B47" s="39">
        <v>79.68330929692507</v>
      </c>
      <c r="C47" s="40">
        <v>-0.0631405406236989</v>
      </c>
      <c r="D47" s="39">
        <v>50.031446277153265</v>
      </c>
      <c r="E47" s="40">
        <v>-0.1971640422484569</v>
      </c>
      <c r="F47" s="39">
        <v>29.614263524648507</v>
      </c>
      <c r="G47" s="40">
        <v>0.3046720597249084</v>
      </c>
      <c r="H47" s="75">
        <v>0.037599495123300006</v>
      </c>
      <c r="I47" s="41">
        <v>0.026648954433002248</v>
      </c>
      <c r="L47" s="65">
        <v>1282.2565226579788</v>
      </c>
      <c r="M47" s="41">
        <v>0.12072672962179272</v>
      </c>
    </row>
    <row r="48" spans="1:13" ht="19.5" customHeight="1">
      <c r="A48" s="31">
        <v>18</v>
      </c>
      <c r="B48" s="39">
        <v>77.96066067540589</v>
      </c>
      <c r="C48" s="41">
        <v>-0.08339421319944458</v>
      </c>
      <c r="D48" s="39">
        <v>50.102059591683336</v>
      </c>
      <c r="E48" s="41">
        <v>-0.19603093672744687</v>
      </c>
      <c r="F48" s="39">
        <v>27.822711616036752</v>
      </c>
      <c r="G48" s="41">
        <v>0.22574429180094374</v>
      </c>
      <c r="H48" s="75">
        <v>0.03588946768580001</v>
      </c>
      <c r="I48" s="41">
        <v>-0.02004310552695166</v>
      </c>
      <c r="L48" s="65">
        <v>1263.0701510373417</v>
      </c>
      <c r="M48" s="41">
        <v>0.10395732417152266</v>
      </c>
    </row>
    <row r="49" spans="1:13" ht="19.5" customHeight="1">
      <c r="A49" s="31">
        <v>19</v>
      </c>
      <c r="B49" s="39">
        <v>77.80739985721475</v>
      </c>
      <c r="C49" s="40">
        <v>-0.08519614447640857</v>
      </c>
      <c r="D49" s="39">
        <v>49.344828794006474</v>
      </c>
      <c r="E49" s="40">
        <v>-0.20818193690689757</v>
      </c>
      <c r="F49" s="39">
        <v>28.42504554641817</v>
      </c>
      <c r="G49" s="40">
        <v>0.2522804320273872</v>
      </c>
      <c r="H49" s="75">
        <v>0.03752551679010001</v>
      </c>
      <c r="I49" s="41">
        <v>0.02462898639403226</v>
      </c>
      <c r="L49" s="65">
        <v>1296.3037939578649</v>
      </c>
      <c r="M49" s="41">
        <v>0.13300442300517085</v>
      </c>
    </row>
    <row r="50" spans="1:13" ht="19.5" customHeight="1">
      <c r="A50" s="31">
        <v>20</v>
      </c>
      <c r="B50" s="39">
        <v>74.7650524186273</v>
      </c>
      <c r="C50" s="40">
        <v>-0.12096589352045202</v>
      </c>
      <c r="D50" s="39">
        <v>45.73897388621337</v>
      </c>
      <c r="E50" s="40">
        <v>-0.26604374570559963</v>
      </c>
      <c r="F50" s="39">
        <v>28.98823309549924</v>
      </c>
      <c r="G50" s="40">
        <v>0.2770919576984361</v>
      </c>
      <c r="H50" s="75">
        <v>0.0378454369147</v>
      </c>
      <c r="I50" s="41">
        <v>0.03336436064162748</v>
      </c>
      <c r="L50" s="65">
        <v>1213.206459669272</v>
      </c>
      <c r="M50" s="41">
        <v>0.0603751151779847</v>
      </c>
    </row>
    <row r="51" spans="1:13" ht="19.5" customHeight="1">
      <c r="A51" s="31">
        <v>21</v>
      </c>
      <c r="B51" s="39">
        <v>67.01077881698578</v>
      </c>
      <c r="C51" s="40">
        <v>-0.2121351062249518</v>
      </c>
      <c r="D51" s="39">
        <v>40.31386829781679</v>
      </c>
      <c r="E51" s="40">
        <v>-0.35309839163440493</v>
      </c>
      <c r="F51" s="39">
        <v>26.66176245310279</v>
      </c>
      <c r="G51" s="40">
        <v>0.17459806172906353</v>
      </c>
      <c r="H51" s="75">
        <v>0.0351480660662</v>
      </c>
      <c r="I51" s="41">
        <v>-0.0402869730331831</v>
      </c>
      <c r="L51" s="65">
        <v>1142.253985966023</v>
      </c>
      <c r="M51" s="41">
        <v>-0.0016392574587677778</v>
      </c>
    </row>
    <row r="52" spans="1:13" ht="19.5" customHeight="1">
      <c r="A52" s="31">
        <v>22</v>
      </c>
      <c r="B52" s="39">
        <v>68.57627617536386</v>
      </c>
      <c r="C52" s="40">
        <v>-0.1937291060002383</v>
      </c>
      <c r="D52" s="39">
        <v>41.177276082142185</v>
      </c>
      <c r="E52" s="40">
        <v>-0.33924360895194716</v>
      </c>
      <c r="F52" s="39">
        <v>27.365850352948765</v>
      </c>
      <c r="G52" s="40">
        <v>0.20561702695691275</v>
      </c>
      <c r="H52" s="75">
        <v>0.033149740272900005</v>
      </c>
      <c r="I52" s="41">
        <v>-0.0948509792673147</v>
      </c>
      <c r="L52" s="65">
        <v>1191.9473777589783</v>
      </c>
      <c r="M52" s="41">
        <v>0.041794105120264546</v>
      </c>
    </row>
    <row r="53" spans="1:13" ht="19.5" customHeight="1" thickBot="1">
      <c r="A53" s="32">
        <v>23</v>
      </c>
      <c r="B53" s="42">
        <v>67.60964123347905</v>
      </c>
      <c r="C53" s="43">
        <v>-0.20509410950045548</v>
      </c>
      <c r="D53" s="42">
        <v>41.134668145992016</v>
      </c>
      <c r="E53" s="43">
        <v>-0.33992732261150127</v>
      </c>
      <c r="F53" s="42">
        <v>26.442448856401434</v>
      </c>
      <c r="G53" s="43">
        <v>0.16493608510432387</v>
      </c>
      <c r="H53" s="76">
        <v>0.03252423108560001</v>
      </c>
      <c r="I53" s="43">
        <v>-0.11193042012214227</v>
      </c>
      <c r="L53" s="66">
        <v>1240.6844702741946</v>
      </c>
      <c r="M53" s="43">
        <v>0.08439163637916569</v>
      </c>
    </row>
    <row r="54" ht="14.25" customHeight="1">
      <c r="A54" s="33" t="s">
        <v>80</v>
      </c>
    </row>
    <row r="55" ht="14.25" customHeight="1"/>
    <row r="56" ht="14.25" customHeight="1">
      <c r="A56" s="33" t="s">
        <v>81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sheetProtection/>
  <mergeCells count="11">
    <mergeCell ref="B30:C30"/>
    <mergeCell ref="D30:E30"/>
    <mergeCell ref="F30:G30"/>
    <mergeCell ref="B4:C4"/>
    <mergeCell ref="D4:E4"/>
    <mergeCell ref="F4:G4"/>
    <mergeCell ref="H30:I30"/>
    <mergeCell ref="L30:M30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70" r:id="rId1"/>
  <headerFooter alignWithMargins="0">
    <oddHeader>&amp;L&amp;"ＭＳ ゴシック,標準"平成26年版　環境統計集&amp;R&amp;"ＭＳ ゴシック,標準"2章 地球環境（温室効果ガス排出）</oddHeader>
    <oddFooter>&amp;C&amp;"ＭＳ ゴシック,標準"67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13.875" style="1" bestFit="1" customWidth="1"/>
    <col min="4" max="24" width="10.00390625" style="1" customWidth="1"/>
    <col min="25" max="16384" width="9.00390625" style="1" customWidth="1"/>
  </cols>
  <sheetData>
    <row r="1" spans="1:4" ht="13.5">
      <c r="A1" s="2" t="s">
        <v>5</v>
      </c>
      <c r="C1" s="2"/>
      <c r="D1" s="2"/>
    </row>
    <row r="2" spans="15:24" ht="16.5">
      <c r="O2" s="3"/>
      <c r="P2" s="3"/>
      <c r="S2" s="3"/>
      <c r="T2" s="3"/>
      <c r="U2" s="3"/>
      <c r="V2" s="3"/>
      <c r="W2" s="3"/>
      <c r="X2" s="3" t="s">
        <v>41</v>
      </c>
    </row>
    <row r="3" spans="1:24" ht="27">
      <c r="A3" s="111" t="s">
        <v>6</v>
      </c>
      <c r="B3" s="112"/>
      <c r="C3" s="4" t="s">
        <v>20</v>
      </c>
      <c r="D3" s="9" t="s">
        <v>16</v>
      </c>
      <c r="E3" s="10" t="s">
        <v>17</v>
      </c>
      <c r="F3" s="10" t="s">
        <v>57</v>
      </c>
      <c r="G3" s="10" t="s">
        <v>58</v>
      </c>
      <c r="H3" s="10" t="s">
        <v>59</v>
      </c>
      <c r="I3" s="10" t="s">
        <v>60</v>
      </c>
      <c r="J3" s="10" t="s">
        <v>61</v>
      </c>
      <c r="K3" s="10" t="s">
        <v>62</v>
      </c>
      <c r="L3" s="10" t="s">
        <v>63</v>
      </c>
      <c r="M3" s="10" t="s">
        <v>64</v>
      </c>
      <c r="N3" s="10" t="s">
        <v>65</v>
      </c>
      <c r="O3" s="11" t="s">
        <v>66</v>
      </c>
      <c r="P3" s="10" t="s">
        <v>67</v>
      </c>
      <c r="Q3" s="10" t="s">
        <v>68</v>
      </c>
      <c r="R3" s="10" t="s">
        <v>69</v>
      </c>
      <c r="S3" s="10" t="s">
        <v>70</v>
      </c>
      <c r="T3" s="10" t="s">
        <v>71</v>
      </c>
      <c r="U3" s="10" t="s">
        <v>72</v>
      </c>
      <c r="V3" s="10" t="s">
        <v>73</v>
      </c>
      <c r="W3" s="10" t="s">
        <v>74</v>
      </c>
      <c r="X3" s="10" t="s">
        <v>76</v>
      </c>
    </row>
    <row r="4" spans="1:24" ht="13.5">
      <c r="A4" s="111" t="s">
        <v>14</v>
      </c>
      <c r="B4" s="112"/>
      <c r="C4" s="12">
        <v>1144.129508797115</v>
      </c>
      <c r="D4" s="12">
        <v>1141.196048715373</v>
      </c>
      <c r="E4" s="12">
        <v>1150.1171497535836</v>
      </c>
      <c r="F4" s="12">
        <v>1158.5777505858966</v>
      </c>
      <c r="G4" s="12">
        <v>1150.897813950756</v>
      </c>
      <c r="H4" s="12">
        <v>1210.6689687044197</v>
      </c>
      <c r="I4" s="13">
        <v>1223.6926848988128</v>
      </c>
      <c r="J4" s="13">
        <v>1236.6058603558865</v>
      </c>
      <c r="K4" s="13">
        <v>1231.5199027580531</v>
      </c>
      <c r="L4" s="13">
        <v>1195.9294675616406</v>
      </c>
      <c r="M4" s="14">
        <v>1230.8773483647449</v>
      </c>
      <c r="N4" s="13">
        <v>1251.5567001811996</v>
      </c>
      <c r="O4" s="13">
        <v>1236.4204932419552</v>
      </c>
      <c r="P4" s="13">
        <v>1273.5049416467998</v>
      </c>
      <c r="Q4" s="13">
        <v>1278.6212049826872</v>
      </c>
      <c r="R4" s="13">
        <v>1278.0046782084967</v>
      </c>
      <c r="S4" s="13">
        <v>1282.2565226579788</v>
      </c>
      <c r="T4" s="13">
        <v>1263.0701510373417</v>
      </c>
      <c r="U4" s="14">
        <v>1296.3037939578649</v>
      </c>
      <c r="V4" s="14">
        <v>1213.206459669272</v>
      </c>
      <c r="W4" s="14">
        <v>1142.253985966023</v>
      </c>
      <c r="X4" s="14">
        <v>1191.9473777589783</v>
      </c>
    </row>
    <row r="5" spans="1:24" ht="13.5">
      <c r="A5" s="111"/>
      <c r="B5" s="112"/>
      <c r="C5" s="24"/>
      <c r="D5" s="15">
        <f aca="true" t="shared" si="0" ref="D5:X5">(D4-$C$4)/$C$4</f>
        <v>-0.002563923104147577</v>
      </c>
      <c r="E5" s="15">
        <f t="shared" si="0"/>
        <v>0.00523335943215353</v>
      </c>
      <c r="F5" s="15">
        <f t="shared" si="0"/>
        <v>0.012628152388073471</v>
      </c>
      <c r="G5" s="15">
        <f t="shared" si="0"/>
        <v>0.005915680962338677</v>
      </c>
      <c r="H5" s="15">
        <f t="shared" si="0"/>
        <v>0.05815727974472159</v>
      </c>
      <c r="I5" s="15">
        <f t="shared" si="0"/>
        <v>0.06954035840343531</v>
      </c>
      <c r="J5" s="15">
        <f t="shared" si="0"/>
        <v>0.08082682148107244</v>
      </c>
      <c r="K5" s="15">
        <f t="shared" si="0"/>
        <v>0.07638155758504678</v>
      </c>
      <c r="L5" s="15">
        <f t="shared" si="0"/>
        <v>0.045274558838173586</v>
      </c>
      <c r="M5" s="15">
        <f t="shared" si="0"/>
        <v>0.07581994774248287</v>
      </c>
      <c r="N5" s="15">
        <f t="shared" si="0"/>
        <v>0.09389425808711865</v>
      </c>
      <c r="O5" s="15">
        <f t="shared" si="0"/>
        <v>0.08066480563189973</v>
      </c>
      <c r="P5" s="15">
        <f t="shared" si="0"/>
        <v>0.11307761215398084</v>
      </c>
      <c r="Q5" s="15">
        <f t="shared" si="0"/>
        <v>0.11754936408114373</v>
      </c>
      <c r="R5" s="15">
        <f t="shared" si="0"/>
        <v>0.1170105030785648</v>
      </c>
      <c r="S5" s="15">
        <f t="shared" si="0"/>
        <v>0.12072672962179272</v>
      </c>
      <c r="T5" s="15">
        <f t="shared" si="0"/>
        <v>0.10395732417152266</v>
      </c>
      <c r="U5" s="15">
        <f t="shared" si="0"/>
        <v>0.13300442300517085</v>
      </c>
      <c r="V5" s="15">
        <f t="shared" si="0"/>
        <v>0.0603751151779847</v>
      </c>
      <c r="W5" s="15">
        <f t="shared" si="0"/>
        <v>-0.0016392574587677778</v>
      </c>
      <c r="X5" s="15">
        <f t="shared" si="0"/>
        <v>0.041794105120264546</v>
      </c>
    </row>
    <row r="6" spans="1:24" ht="13.5">
      <c r="A6" s="113"/>
      <c r="B6" s="115" t="s">
        <v>15</v>
      </c>
      <c r="C6" s="17">
        <v>1059.0758665464696</v>
      </c>
      <c r="D6" s="17">
        <v>1059.1437363701061</v>
      </c>
      <c r="E6" s="17">
        <v>1066.6280507543079</v>
      </c>
      <c r="F6" s="17">
        <v>1073.684899100891</v>
      </c>
      <c r="G6" s="17">
        <v>1067.5598252931125</v>
      </c>
      <c r="H6" s="17">
        <v>1122.9499094915593</v>
      </c>
      <c r="I6" s="17">
        <v>1135.2665189294669</v>
      </c>
      <c r="J6" s="17">
        <v>1147.1234612483406</v>
      </c>
      <c r="K6" s="17">
        <v>1143.371569194104</v>
      </c>
      <c r="L6" s="17">
        <v>1113.064652002945</v>
      </c>
      <c r="M6" s="17">
        <v>1147.9234663119405</v>
      </c>
      <c r="N6" s="17">
        <v>1166.9019480878305</v>
      </c>
      <c r="O6" s="12">
        <v>1153.2171679898397</v>
      </c>
      <c r="P6" s="17">
        <v>1192.8719771158364</v>
      </c>
      <c r="Q6" s="17">
        <v>1198.0755396492007</v>
      </c>
      <c r="R6" s="17">
        <v>1198.4209607322953</v>
      </c>
      <c r="S6" s="17">
        <v>1202.5732133610538</v>
      </c>
      <c r="T6" s="17">
        <v>1185.109490361936</v>
      </c>
      <c r="U6" s="17">
        <v>1218.4963941006501</v>
      </c>
      <c r="V6" s="17">
        <v>1138.441407250645</v>
      </c>
      <c r="W6" s="17">
        <v>1075.2432071490373</v>
      </c>
      <c r="X6" s="17">
        <v>1123.3711015836145</v>
      </c>
    </row>
    <row r="7" spans="1:24" ht="13.5">
      <c r="A7" s="114"/>
      <c r="B7" s="115"/>
      <c r="C7" s="15"/>
      <c r="D7" s="15">
        <f aca="true" t="shared" si="1" ref="D7:X7">(D6-$C$6)/$C$6</f>
        <v>6.40840054809976E-05</v>
      </c>
      <c r="E7" s="15">
        <f t="shared" si="1"/>
        <v>0.007130918989274257</v>
      </c>
      <c r="F7" s="15">
        <f t="shared" si="1"/>
        <v>0.013794132239137788</v>
      </c>
      <c r="G7" s="15">
        <f t="shared" si="1"/>
        <v>0.008010718603482245</v>
      </c>
      <c r="H7" s="15">
        <f t="shared" si="1"/>
        <v>0.06031111175573852</v>
      </c>
      <c r="I7" s="15">
        <f t="shared" si="1"/>
        <v>0.07194069357037347</v>
      </c>
      <c r="J7" s="15">
        <f t="shared" si="1"/>
        <v>0.08313624876467501</v>
      </c>
      <c r="K7" s="15">
        <f t="shared" si="1"/>
        <v>0.07959363942690294</v>
      </c>
      <c r="L7" s="15">
        <f t="shared" si="1"/>
        <v>0.05097725966745604</v>
      </c>
      <c r="M7" s="15">
        <f t="shared" si="1"/>
        <v>0.08389162908148708</v>
      </c>
      <c r="N7" s="15">
        <f t="shared" si="1"/>
        <v>0.10181148012839723</v>
      </c>
      <c r="O7" s="15">
        <f t="shared" si="1"/>
        <v>0.08889004500721427</v>
      </c>
      <c r="P7" s="15">
        <f t="shared" si="1"/>
        <v>0.1263328858636552</v>
      </c>
      <c r="Q7" s="15">
        <f t="shared" si="1"/>
        <v>0.1312461906586483</v>
      </c>
      <c r="R7" s="15">
        <f t="shared" si="1"/>
        <v>0.13157234395323802</v>
      </c>
      <c r="S7" s="15">
        <f t="shared" si="1"/>
        <v>0.1354929815203073</v>
      </c>
      <c r="T7" s="15">
        <f t="shared" si="1"/>
        <v>0.11900339512640228</v>
      </c>
      <c r="U7" s="15">
        <f t="shared" si="1"/>
        <v>0.15052795799609092</v>
      </c>
      <c r="V7" s="15">
        <f t="shared" si="1"/>
        <v>0.07493848477822246</v>
      </c>
      <c r="W7" s="15">
        <f t="shared" si="1"/>
        <v>0.015265516959882815</v>
      </c>
      <c r="X7" s="15">
        <f t="shared" si="1"/>
        <v>0.0607088095084299</v>
      </c>
    </row>
    <row r="8" spans="1:24" ht="13.5">
      <c r="A8" s="7"/>
      <c r="B8" s="118" t="s">
        <v>8</v>
      </c>
      <c r="C8" s="17">
        <v>482.1117640299221</v>
      </c>
      <c r="D8" s="17">
        <v>482.1689144645741</v>
      </c>
      <c r="E8" s="17">
        <v>476.0708507748574</v>
      </c>
      <c r="F8" s="17">
        <v>466.38568607030146</v>
      </c>
      <c r="G8" s="17">
        <v>455.3144920119227</v>
      </c>
      <c r="H8" s="17">
        <v>472.93184308146317</v>
      </c>
      <c r="I8" s="17">
        <v>471.4585162718058</v>
      </c>
      <c r="J8" s="17">
        <v>480.1589924266802</v>
      </c>
      <c r="K8" s="17">
        <v>480.4423926055673</v>
      </c>
      <c r="L8" s="17">
        <v>444.8645600316051</v>
      </c>
      <c r="M8" s="17">
        <v>456.4523190695422</v>
      </c>
      <c r="N8" s="17">
        <v>467.1955733743612</v>
      </c>
      <c r="O8" s="12">
        <v>449.63320365291133</v>
      </c>
      <c r="P8" s="17">
        <v>461.16454735925106</v>
      </c>
      <c r="Q8" s="17">
        <v>465.0255108832395</v>
      </c>
      <c r="R8" s="17">
        <v>465.31640194060407</v>
      </c>
      <c r="S8" s="17">
        <v>459.26690244731066</v>
      </c>
      <c r="T8" s="17">
        <v>456.98378609931655</v>
      </c>
      <c r="U8" s="17">
        <v>467.46369281228084</v>
      </c>
      <c r="V8" s="17">
        <v>418.9905873351572</v>
      </c>
      <c r="W8" s="17">
        <v>388.09084493283365</v>
      </c>
      <c r="X8" s="17">
        <v>421.9930031970683</v>
      </c>
    </row>
    <row r="9" spans="1:24" ht="13.5">
      <c r="A9" s="7"/>
      <c r="B9" s="116"/>
      <c r="C9" s="15"/>
      <c r="D9" s="15">
        <f aca="true" t="shared" si="2" ref="D9:X9">(D8-$C$8)/$C$8</f>
        <v>0.00011854187953073949</v>
      </c>
      <c r="E9" s="15">
        <f t="shared" si="2"/>
        <v>-0.012530109625555168</v>
      </c>
      <c r="F9" s="15">
        <f t="shared" si="2"/>
        <v>-0.03261915417323148</v>
      </c>
      <c r="G9" s="15">
        <f t="shared" si="2"/>
        <v>-0.05558311167104442</v>
      </c>
      <c r="H9" s="15">
        <f t="shared" si="2"/>
        <v>-0.019041063988409886</v>
      </c>
      <c r="I9" s="15">
        <f t="shared" si="2"/>
        <v>-0.02209705000572248</v>
      </c>
      <c r="J9" s="15">
        <f t="shared" si="2"/>
        <v>-0.004050454166309663</v>
      </c>
      <c r="K9" s="15">
        <f t="shared" si="2"/>
        <v>-0.003462623293820248</v>
      </c>
      <c r="L9" s="15">
        <f t="shared" si="2"/>
        <v>-0.07725844249675944</v>
      </c>
      <c r="M9" s="15">
        <f t="shared" si="2"/>
        <v>-0.053223021869234693</v>
      </c>
      <c r="N9" s="15">
        <f t="shared" si="2"/>
        <v>-0.030939279578822188</v>
      </c>
      <c r="O9" s="15">
        <f t="shared" si="2"/>
        <v>-0.06736728451827403</v>
      </c>
      <c r="P9" s="15">
        <f t="shared" si="2"/>
        <v>-0.043448881013762077</v>
      </c>
      <c r="Q9" s="15">
        <f t="shared" si="2"/>
        <v>-0.03544044020801391</v>
      </c>
      <c r="R9" s="15">
        <f t="shared" si="2"/>
        <v>-0.034837071696669115</v>
      </c>
      <c r="S9" s="15">
        <f t="shared" si="2"/>
        <v>-0.047384990964861776</v>
      </c>
      <c r="T9" s="15">
        <f t="shared" si="2"/>
        <v>-0.05212064879015477</v>
      </c>
      <c r="U9" s="15">
        <f t="shared" si="2"/>
        <v>-0.030383144139026066</v>
      </c>
      <c r="V9" s="15">
        <f t="shared" si="2"/>
        <v>-0.13092643947772922</v>
      </c>
      <c r="W9" s="15">
        <f t="shared" si="2"/>
        <v>-0.19501892737728976</v>
      </c>
      <c r="X9" s="15">
        <f t="shared" si="2"/>
        <v>-0.12469880496241648</v>
      </c>
    </row>
    <row r="10" spans="1:24" ht="13.5">
      <c r="A10" s="7"/>
      <c r="B10" s="116" t="s">
        <v>11</v>
      </c>
      <c r="C10" s="17">
        <v>217.37130450071916</v>
      </c>
      <c r="D10" s="17">
        <v>217.37928690536455</v>
      </c>
      <c r="E10" s="17">
        <v>228.85683908643318</v>
      </c>
      <c r="F10" s="17">
        <v>233.45494715330938</v>
      </c>
      <c r="G10" s="17">
        <v>237.97062043337166</v>
      </c>
      <c r="H10" s="17">
        <v>250.40371128854605</v>
      </c>
      <c r="I10" s="17">
        <v>257.5794488269094</v>
      </c>
      <c r="J10" s="17">
        <v>263.03281806756377</v>
      </c>
      <c r="K10" s="17">
        <v>264.7937782329332</v>
      </c>
      <c r="L10" s="17">
        <v>263.74351042558504</v>
      </c>
      <c r="M10" s="17">
        <v>266.1861821630342</v>
      </c>
      <c r="N10" s="17">
        <v>265.32062705455996</v>
      </c>
      <c r="O10" s="12">
        <v>267.3636712477026</v>
      </c>
      <c r="P10" s="17">
        <v>262.26059868452575</v>
      </c>
      <c r="Q10" s="17">
        <v>260.1438954488872</v>
      </c>
      <c r="R10" s="17">
        <v>259.4788793449877</v>
      </c>
      <c r="S10" s="17">
        <v>254.1860106211176</v>
      </c>
      <c r="T10" s="17">
        <v>250.52139624681004</v>
      </c>
      <c r="U10" s="17">
        <v>245.4467348981257</v>
      </c>
      <c r="V10" s="17">
        <v>235.48486341509405</v>
      </c>
      <c r="W10" s="17">
        <v>229.79281277747071</v>
      </c>
      <c r="X10" s="17">
        <v>231.9221704350649</v>
      </c>
    </row>
    <row r="11" spans="1:24" ht="13.5">
      <c r="A11" s="7"/>
      <c r="B11" s="116"/>
      <c r="C11" s="15"/>
      <c r="D11" s="15">
        <f aca="true" t="shared" si="3" ref="D11:X11">(D10-$C$10)/$C$10</f>
        <v>3.6722439807426106E-05</v>
      </c>
      <c r="E11" s="15">
        <f t="shared" si="3"/>
        <v>0.052838320182579675</v>
      </c>
      <c r="F11" s="15">
        <f t="shared" si="3"/>
        <v>0.07399156337370649</v>
      </c>
      <c r="G11" s="15">
        <f t="shared" si="3"/>
        <v>0.09476557165614448</v>
      </c>
      <c r="H11" s="15">
        <f t="shared" si="3"/>
        <v>0.15196305171788488</v>
      </c>
      <c r="I11" s="15">
        <f t="shared" si="3"/>
        <v>0.18497448142267198</v>
      </c>
      <c r="J11" s="15">
        <f t="shared" si="3"/>
        <v>0.21006228799024176</v>
      </c>
      <c r="K11" s="15">
        <f t="shared" si="3"/>
        <v>0.21816345005215335</v>
      </c>
      <c r="L11" s="15">
        <f t="shared" si="3"/>
        <v>0.21333177362751882</v>
      </c>
      <c r="M11" s="15">
        <f t="shared" si="3"/>
        <v>0.22456909744567277</v>
      </c>
      <c r="N11" s="15">
        <f t="shared" si="3"/>
        <v>0.2205871776128673</v>
      </c>
      <c r="O11" s="15">
        <f t="shared" si="3"/>
        <v>0.22998604559056707</v>
      </c>
      <c r="P11" s="15">
        <f t="shared" si="3"/>
        <v>0.20650975199745406</v>
      </c>
      <c r="Q11" s="15">
        <f t="shared" si="3"/>
        <v>0.19677202124913643</v>
      </c>
      <c r="R11" s="15">
        <f t="shared" si="3"/>
        <v>0.19371266571264123</v>
      </c>
      <c r="S11" s="15">
        <f t="shared" si="3"/>
        <v>0.1693632294518278</v>
      </c>
      <c r="T11" s="15">
        <f t="shared" si="3"/>
        <v>0.15250445233437518</v>
      </c>
      <c r="U11" s="15">
        <f t="shared" si="3"/>
        <v>0.12915886235256802</v>
      </c>
      <c r="V11" s="15">
        <f t="shared" si="3"/>
        <v>0.08333003731095041</v>
      </c>
      <c r="W11" s="15">
        <f t="shared" si="3"/>
        <v>0.05714419529883465</v>
      </c>
      <c r="X11" s="15">
        <f t="shared" si="3"/>
        <v>0.06694014174395135</v>
      </c>
    </row>
    <row r="12" spans="1:24" ht="13.5">
      <c r="A12" s="7"/>
      <c r="B12" s="116" t="s">
        <v>10</v>
      </c>
      <c r="C12" s="17">
        <v>164.29190388274029</v>
      </c>
      <c r="D12" s="17">
        <v>164.31119878811174</v>
      </c>
      <c r="E12" s="17">
        <v>163.55197515219038</v>
      </c>
      <c r="F12" s="17">
        <v>168.45581051044329</v>
      </c>
      <c r="G12" s="17">
        <v>169.17825970575578</v>
      </c>
      <c r="H12" s="17">
        <v>180.62075305618978</v>
      </c>
      <c r="I12" s="17">
        <v>185.13223890828658</v>
      </c>
      <c r="J12" s="17">
        <v>184.63144405689243</v>
      </c>
      <c r="K12" s="17">
        <v>181.55674474438607</v>
      </c>
      <c r="L12" s="17">
        <v>187.3829480190742</v>
      </c>
      <c r="M12" s="17">
        <v>201.27571040103842</v>
      </c>
      <c r="N12" s="17">
        <v>206.0821828675441</v>
      </c>
      <c r="O12" s="12">
        <v>213.55640334155274</v>
      </c>
      <c r="P12" s="17">
        <v>227.393147380184</v>
      </c>
      <c r="Q12" s="17">
        <v>231.58881628722867</v>
      </c>
      <c r="R12" s="17">
        <v>232.17906434368342</v>
      </c>
      <c r="S12" s="17">
        <v>235.57819866905817</v>
      </c>
      <c r="T12" s="17">
        <v>234.88701854474974</v>
      </c>
      <c r="U12" s="17">
        <v>242.8880232933766</v>
      </c>
      <c r="V12" s="17">
        <v>233.84382208779317</v>
      </c>
      <c r="W12" s="17">
        <v>215.645810248286</v>
      </c>
      <c r="X12" s="17">
        <v>216.6824834088215</v>
      </c>
    </row>
    <row r="13" spans="1:24" ht="13.5">
      <c r="A13" s="7"/>
      <c r="B13" s="116"/>
      <c r="C13" s="15"/>
      <c r="D13" s="15">
        <f aca="true" t="shared" si="4" ref="D13:X13">(D12-$C$12)/$C$12</f>
        <v>0.00011744282533376785</v>
      </c>
      <c r="E13" s="15">
        <f t="shared" si="4"/>
        <v>-0.004503744329836324</v>
      </c>
      <c r="F13" s="15">
        <f t="shared" si="4"/>
        <v>0.025344563726493158</v>
      </c>
      <c r="G13" s="15">
        <f t="shared" si="4"/>
        <v>0.029741914893767502</v>
      </c>
      <c r="H13" s="15">
        <f t="shared" si="4"/>
        <v>0.09938925039850931</v>
      </c>
      <c r="I13" s="15">
        <f t="shared" si="4"/>
        <v>0.1268494340440575</v>
      </c>
      <c r="J13" s="15">
        <f t="shared" si="4"/>
        <v>0.12380123240077032</v>
      </c>
      <c r="K13" s="15">
        <f t="shared" si="4"/>
        <v>0.10508637646544153</v>
      </c>
      <c r="L13" s="15">
        <f t="shared" si="4"/>
        <v>0.1405488864065672</v>
      </c>
      <c r="M13" s="15">
        <f t="shared" si="4"/>
        <v>0.22511034107130753</v>
      </c>
      <c r="N13" s="15">
        <f t="shared" si="4"/>
        <v>0.25436602776622946</v>
      </c>
      <c r="O13" s="15">
        <f t="shared" si="4"/>
        <v>0.2998595688194952</v>
      </c>
      <c r="P13" s="15">
        <f t="shared" si="4"/>
        <v>0.3840800551102069</v>
      </c>
      <c r="Q13" s="15">
        <f t="shared" si="4"/>
        <v>0.40961794716628314</v>
      </c>
      <c r="R13" s="15">
        <f t="shared" si="4"/>
        <v>0.4132106260658839</v>
      </c>
      <c r="S13" s="15">
        <f t="shared" si="4"/>
        <v>0.43390022941846784</v>
      </c>
      <c r="T13" s="15">
        <f t="shared" si="4"/>
        <v>0.4296932045561731</v>
      </c>
      <c r="U13" s="15">
        <f t="shared" si="4"/>
        <v>0.47839313778196</v>
      </c>
      <c r="V13" s="15">
        <f t="shared" si="4"/>
        <v>0.42334355230732507</v>
      </c>
      <c r="W13" s="15">
        <f t="shared" si="4"/>
        <v>0.31257721866926835</v>
      </c>
      <c r="X13" s="15">
        <f t="shared" si="4"/>
        <v>0.3188871653923606</v>
      </c>
    </row>
    <row r="14" spans="1:24" ht="13.5">
      <c r="A14" s="7"/>
      <c r="B14" s="116" t="s">
        <v>9</v>
      </c>
      <c r="C14" s="17">
        <v>127.44316412664075</v>
      </c>
      <c r="D14" s="17">
        <v>127.45038312484743</v>
      </c>
      <c r="E14" s="17">
        <v>129.37149400324654</v>
      </c>
      <c r="F14" s="17">
        <v>136.40914097138605</v>
      </c>
      <c r="G14" s="17">
        <v>137.91977515805328</v>
      </c>
      <c r="H14" s="17">
        <v>145.0184584185317</v>
      </c>
      <c r="I14" s="17">
        <v>148.10455486033692</v>
      </c>
      <c r="J14" s="17">
        <v>147.82619565475727</v>
      </c>
      <c r="K14" s="17">
        <v>144.3085907411061</v>
      </c>
      <c r="L14" s="17">
        <v>143.9275645343129</v>
      </c>
      <c r="M14" s="17">
        <v>151.91526462304833</v>
      </c>
      <c r="N14" s="17">
        <v>157.53710268925025</v>
      </c>
      <c r="O14" s="12">
        <v>153.7263868357272</v>
      </c>
      <c r="P14" s="17">
        <v>165.44104748365376</v>
      </c>
      <c r="Q14" s="17">
        <v>167.52448936935298</v>
      </c>
      <c r="R14" s="17">
        <v>167.55780387199155</v>
      </c>
      <c r="S14" s="17">
        <v>174.21934066395673</v>
      </c>
      <c r="T14" s="17">
        <v>165.75873908595554</v>
      </c>
      <c r="U14" s="17">
        <v>179.77501840765913</v>
      </c>
      <c r="V14" s="17">
        <v>171.02656550986543</v>
      </c>
      <c r="W14" s="17">
        <v>161.68963858074932</v>
      </c>
      <c r="X14" s="17">
        <v>171.81238922722713</v>
      </c>
    </row>
    <row r="15" spans="1:24" ht="13.5">
      <c r="A15" s="7"/>
      <c r="B15" s="116"/>
      <c r="C15" s="15"/>
      <c r="D15" s="15">
        <f aca="true" t="shared" si="5" ref="D15:X15">(D14-$C$14)/$C$14</f>
        <v>5.6644844438326706E-05</v>
      </c>
      <c r="E15" s="15">
        <f t="shared" si="5"/>
        <v>0.015130900820145976</v>
      </c>
      <c r="F15" s="15">
        <f t="shared" si="5"/>
        <v>0.07035274827165916</v>
      </c>
      <c r="G15" s="15">
        <f t="shared" si="5"/>
        <v>0.08220614344604536</v>
      </c>
      <c r="H15" s="15">
        <f t="shared" si="5"/>
        <v>0.1379069204090564</v>
      </c>
      <c r="I15" s="15">
        <f t="shared" si="5"/>
        <v>0.1621223929528685</v>
      </c>
      <c r="J15" s="15">
        <f t="shared" si="5"/>
        <v>0.1599382098506423</v>
      </c>
      <c r="K15" s="15">
        <f t="shared" si="5"/>
        <v>0.13233684780225716</v>
      </c>
      <c r="L15" s="15">
        <f t="shared" si="5"/>
        <v>0.12934707420863728</v>
      </c>
      <c r="M15" s="15">
        <f t="shared" si="5"/>
        <v>0.19202364178662074</v>
      </c>
      <c r="N15" s="15">
        <f t="shared" si="5"/>
        <v>0.23613615346763545</v>
      </c>
      <c r="O15" s="15">
        <f t="shared" si="5"/>
        <v>0.20623485684150708</v>
      </c>
      <c r="P15" s="15">
        <f t="shared" si="5"/>
        <v>0.29815552381651766</v>
      </c>
      <c r="Q15" s="15">
        <f t="shared" si="5"/>
        <v>0.31450353196569464</v>
      </c>
      <c r="R15" s="15">
        <f t="shared" si="5"/>
        <v>0.3147649387101589</v>
      </c>
      <c r="S15" s="15">
        <f t="shared" si="5"/>
        <v>0.36703558686627014</v>
      </c>
      <c r="T15" s="15">
        <f t="shared" si="5"/>
        <v>0.3006483338819213</v>
      </c>
      <c r="U15" s="15">
        <f t="shared" si="5"/>
        <v>0.41062896264107207</v>
      </c>
      <c r="V15" s="15">
        <f t="shared" si="5"/>
        <v>0.3419830453983055</v>
      </c>
      <c r="W15" s="15">
        <f t="shared" si="5"/>
        <v>0.2687195871885111</v>
      </c>
      <c r="X15" s="15">
        <f t="shared" si="5"/>
        <v>0.348149117331209</v>
      </c>
    </row>
    <row r="16" spans="1:24" ht="13.5">
      <c r="A16" s="7"/>
      <c r="B16" s="116" t="s">
        <v>7</v>
      </c>
      <c r="C16" s="17">
        <v>67.85773000644721</v>
      </c>
      <c r="D16" s="17">
        <v>67.83395308720844</v>
      </c>
      <c r="E16" s="17">
        <v>68.7768917375803</v>
      </c>
      <c r="F16" s="17">
        <v>68.97931439545098</v>
      </c>
      <c r="G16" s="17">
        <v>67.17667798400903</v>
      </c>
      <c r="H16" s="17">
        <v>73.9751436468286</v>
      </c>
      <c r="I16" s="17">
        <v>72.99176006212807</v>
      </c>
      <c r="J16" s="17">
        <v>71.47401104244683</v>
      </c>
      <c r="K16" s="17">
        <v>72.27006287011132</v>
      </c>
      <c r="L16" s="17">
        <v>73.14606899236783</v>
      </c>
      <c r="M16" s="17">
        <v>72.09399005527747</v>
      </c>
      <c r="N16" s="17">
        <v>70.76646210211516</v>
      </c>
      <c r="O16" s="12">
        <v>68.9375029119458</v>
      </c>
      <c r="P16" s="17">
        <v>76.61263620822201</v>
      </c>
      <c r="Q16" s="17">
        <v>73.79282766049215</v>
      </c>
      <c r="R16" s="17">
        <v>73.88881123102853</v>
      </c>
      <c r="S16" s="17">
        <v>79.32276095961058</v>
      </c>
      <c r="T16" s="17">
        <v>76.95855038510426</v>
      </c>
      <c r="U16" s="17">
        <v>82.92292468920792</v>
      </c>
      <c r="V16" s="17">
        <v>79.0955689027349</v>
      </c>
      <c r="W16" s="17">
        <v>80.02410060969775</v>
      </c>
      <c r="X16" s="17">
        <v>80.96105531543284</v>
      </c>
    </row>
    <row r="17" spans="1:24" ht="13.5">
      <c r="A17" s="8"/>
      <c r="B17" s="117"/>
      <c r="C17" s="15"/>
      <c r="D17" s="15">
        <f aca="true" t="shared" si="6" ref="D17:X17">(D16-$C$16)/$C$16</f>
        <v>-0.0003503936727107018</v>
      </c>
      <c r="E17" s="15">
        <f t="shared" si="6"/>
        <v>0.0135454240960574</v>
      </c>
      <c r="F17" s="15">
        <f t="shared" si="6"/>
        <v>0.016528469032153142</v>
      </c>
      <c r="G17" s="15">
        <f t="shared" si="6"/>
        <v>-0.010036469277317016</v>
      </c>
      <c r="H17" s="15">
        <f t="shared" si="6"/>
        <v>0.09015057886257272</v>
      </c>
      <c r="I17" s="15">
        <f t="shared" si="6"/>
        <v>0.07565873563989048</v>
      </c>
      <c r="J17" s="15">
        <f t="shared" si="6"/>
        <v>0.05329210151380004</v>
      </c>
      <c r="K17" s="15">
        <f t="shared" si="6"/>
        <v>0.0650232900989303</v>
      </c>
      <c r="L17" s="15">
        <f t="shared" si="6"/>
        <v>0.07793274230390802</v>
      </c>
      <c r="M17" s="15">
        <f t="shared" si="6"/>
        <v>0.062428555279225674</v>
      </c>
      <c r="N17" s="15">
        <f t="shared" si="6"/>
        <v>0.042865154719905645</v>
      </c>
      <c r="O17" s="15">
        <f t="shared" si="6"/>
        <v>0.015912305133048164</v>
      </c>
      <c r="P17" s="15">
        <f t="shared" si="6"/>
        <v>0.12901855397967174</v>
      </c>
      <c r="Q17" s="15">
        <f t="shared" si="6"/>
        <v>0.08746384020628217</v>
      </c>
      <c r="R17" s="15">
        <f t="shared" si="6"/>
        <v>0.08887832269084593</v>
      </c>
      <c r="S17" s="15">
        <f t="shared" si="6"/>
        <v>0.1689568889509576</v>
      </c>
      <c r="T17" s="15">
        <f t="shared" si="6"/>
        <v>0.1341161924778853</v>
      </c>
      <c r="U17" s="15">
        <f t="shared" si="6"/>
        <v>0.22201147432030735</v>
      </c>
      <c r="V17" s="15">
        <f t="shared" si="6"/>
        <v>0.16560882445109745</v>
      </c>
      <c r="W17" s="15">
        <f t="shared" si="6"/>
        <v>0.1792923312066968</v>
      </c>
      <c r="X17" s="15">
        <f t="shared" si="6"/>
        <v>0.19309996529121554</v>
      </c>
    </row>
    <row r="18" spans="1:24" ht="13.5">
      <c r="A18" s="5"/>
      <c r="B18" s="115" t="s">
        <v>21</v>
      </c>
      <c r="C18" s="20">
        <v>85.05364225064551</v>
      </c>
      <c r="D18" s="20">
        <v>82.05231234526673</v>
      </c>
      <c r="E18" s="20">
        <v>83.48909899927567</v>
      </c>
      <c r="F18" s="20">
        <v>84.89285148500552</v>
      </c>
      <c r="G18" s="20">
        <v>83.3379886576435</v>
      </c>
      <c r="H18" s="20">
        <v>87.71905921286057</v>
      </c>
      <c r="I18" s="20">
        <v>88.42616596934583</v>
      </c>
      <c r="J18" s="20">
        <v>89.48239910754594</v>
      </c>
      <c r="K18" s="20">
        <v>88.14833356394888</v>
      </c>
      <c r="L18" s="20">
        <v>82.86481555869554</v>
      </c>
      <c r="M18" s="20">
        <v>82.95388205280415</v>
      </c>
      <c r="N18" s="20">
        <v>84.65475209336903</v>
      </c>
      <c r="O18" s="21">
        <v>83.20332525211572</v>
      </c>
      <c r="P18" s="20">
        <v>80.63296453096342</v>
      </c>
      <c r="Q18" s="20">
        <v>80.54566533348655</v>
      </c>
      <c r="R18" s="20">
        <v>79.5837174762014</v>
      </c>
      <c r="S18" s="20">
        <v>79.68330929692507</v>
      </c>
      <c r="T18" s="20">
        <v>77.96066067540589</v>
      </c>
      <c r="U18" s="20">
        <v>77.80739985721475</v>
      </c>
      <c r="V18" s="20">
        <v>74.7650524186273</v>
      </c>
      <c r="W18" s="20">
        <v>67.01077881698578</v>
      </c>
      <c r="X18" s="20">
        <v>68.57627617536386</v>
      </c>
    </row>
    <row r="19" spans="1:24" ht="13.5">
      <c r="A19" s="6"/>
      <c r="B19" s="115"/>
      <c r="C19" s="22"/>
      <c r="D19" s="22">
        <f aca="true" t="shared" si="7" ref="D19:X19">(D18-$C$18)/$C$18</f>
        <v>-0.03528749417378423</v>
      </c>
      <c r="E19" s="22">
        <f t="shared" si="7"/>
        <v>-0.018394782515712513</v>
      </c>
      <c r="F19" s="22">
        <f t="shared" si="7"/>
        <v>-0.0018904630229255948</v>
      </c>
      <c r="G19" s="22">
        <f t="shared" si="7"/>
        <v>-0.020171430024667543</v>
      </c>
      <c r="H19" s="22">
        <f t="shared" si="7"/>
        <v>0.03133806961917416</v>
      </c>
      <c r="I19" s="22">
        <f t="shared" si="7"/>
        <v>0.03965172601029589</v>
      </c>
      <c r="J19" s="22">
        <f t="shared" si="7"/>
        <v>0.052070161132538956</v>
      </c>
      <c r="K19" s="22">
        <f t="shared" si="7"/>
        <v>0.036385170951099215</v>
      </c>
      <c r="L19" s="22">
        <f t="shared" si="7"/>
        <v>-0.025734661491623047</v>
      </c>
      <c r="M19" s="22">
        <f t="shared" si="7"/>
        <v>-0.024687481244525147</v>
      </c>
      <c r="N19" s="22">
        <f t="shared" si="7"/>
        <v>-0.004689865674429195</v>
      </c>
      <c r="O19" s="22">
        <f t="shared" si="7"/>
        <v>-0.021754706201494254</v>
      </c>
      <c r="P19" s="22">
        <f t="shared" si="7"/>
        <v>-0.05197517240537149</v>
      </c>
      <c r="Q19" s="22">
        <f t="shared" si="7"/>
        <v>-0.053001574040466716</v>
      </c>
      <c r="R19" s="22">
        <f t="shared" si="7"/>
        <v>-0.06431147014638983</v>
      </c>
      <c r="S19" s="22">
        <f t="shared" si="7"/>
        <v>-0.0631405406236989</v>
      </c>
      <c r="T19" s="22">
        <f t="shared" si="7"/>
        <v>-0.08339421319944458</v>
      </c>
      <c r="U19" s="22">
        <f t="shared" si="7"/>
        <v>-0.08519614447640857</v>
      </c>
      <c r="V19" s="22">
        <f t="shared" si="7"/>
        <v>-0.12096589352045202</v>
      </c>
      <c r="W19" s="22">
        <f t="shared" si="7"/>
        <v>-0.2121351062249518</v>
      </c>
      <c r="X19" s="22">
        <f t="shared" si="7"/>
        <v>-0.1937291060002383</v>
      </c>
    </row>
    <row r="20" spans="1:24" ht="13.5">
      <c r="A20" s="7"/>
      <c r="B20" s="118" t="s">
        <v>12</v>
      </c>
      <c r="C20" s="17">
        <v>62.31839243632471</v>
      </c>
      <c r="D20" s="17">
        <v>59.934006677565826</v>
      </c>
      <c r="E20" s="17">
        <v>61.02771287490705</v>
      </c>
      <c r="F20" s="17">
        <v>61.02653635160949</v>
      </c>
      <c r="G20" s="17">
        <v>59.95948894278082</v>
      </c>
      <c r="H20" s="17">
        <v>61.18978302118355</v>
      </c>
      <c r="I20" s="17">
        <v>61.33827347084079</v>
      </c>
      <c r="J20" s="17">
        <v>61.69610986327939</v>
      </c>
      <c r="K20" s="17">
        <v>59.02402786080892</v>
      </c>
      <c r="L20" s="17">
        <v>53.37638438256671</v>
      </c>
      <c r="M20" s="17">
        <v>53.40015116311673</v>
      </c>
      <c r="N20" s="17">
        <v>53.98301822533713</v>
      </c>
      <c r="O20" s="12">
        <v>52.75822636255115</v>
      </c>
      <c r="P20" s="17">
        <v>49.95188433660053</v>
      </c>
      <c r="Q20" s="17">
        <v>49.12725034397019</v>
      </c>
      <c r="R20" s="17">
        <v>48.95948137167378</v>
      </c>
      <c r="S20" s="17">
        <v>50.031446277153265</v>
      </c>
      <c r="T20" s="17">
        <v>50.102059591683336</v>
      </c>
      <c r="U20" s="17">
        <v>49.344828794006474</v>
      </c>
      <c r="V20" s="17">
        <v>45.73897388621337</v>
      </c>
      <c r="W20" s="17">
        <v>40.31386829781679</v>
      </c>
      <c r="X20" s="17">
        <v>41.177276082142185</v>
      </c>
    </row>
    <row r="21" spans="1:24" ht="13.5">
      <c r="A21" s="7"/>
      <c r="B21" s="116"/>
      <c r="C21" s="15"/>
      <c r="D21" s="15">
        <f aca="true" t="shared" si="8" ref="D21:X21">(D20-$C$20)/$C$20</f>
        <v>-0.038261348945982265</v>
      </c>
      <c r="E21" s="15">
        <f t="shared" si="8"/>
        <v>-0.020711053526235243</v>
      </c>
      <c r="F21" s="15">
        <f t="shared" si="8"/>
        <v>-0.020729932756773296</v>
      </c>
      <c r="G21" s="15">
        <f t="shared" si="8"/>
        <v>-0.03785244454041638</v>
      </c>
      <c r="H21" s="15">
        <f t="shared" si="8"/>
        <v>-0.01811037433762977</v>
      </c>
      <c r="I21" s="15">
        <f t="shared" si="8"/>
        <v>-0.01572760347573756</v>
      </c>
      <c r="J21" s="15">
        <f t="shared" si="8"/>
        <v>-0.00998553635158593</v>
      </c>
      <c r="K21" s="15">
        <f t="shared" si="8"/>
        <v>-0.05286343961587072</v>
      </c>
      <c r="L21" s="15">
        <f t="shared" si="8"/>
        <v>-0.14348906806116193</v>
      </c>
      <c r="M21" s="15">
        <f t="shared" si="8"/>
        <v>-0.1431076913981759</v>
      </c>
      <c r="N21" s="15">
        <f t="shared" si="8"/>
        <v>-0.13375464104765603</v>
      </c>
      <c r="O21" s="15">
        <f t="shared" si="8"/>
        <v>-0.15340841924864934</v>
      </c>
      <c r="P21" s="15">
        <f t="shared" si="8"/>
        <v>-0.19844074303360684</v>
      </c>
      <c r="Q21" s="15">
        <f t="shared" si="8"/>
        <v>-0.21167333714252787</v>
      </c>
      <c r="R21" s="15">
        <f t="shared" si="8"/>
        <v>-0.21436546326673475</v>
      </c>
      <c r="S21" s="15">
        <f t="shared" si="8"/>
        <v>-0.1971640422484569</v>
      </c>
      <c r="T21" s="15">
        <f t="shared" si="8"/>
        <v>-0.19603093672744687</v>
      </c>
      <c r="U21" s="15">
        <f t="shared" si="8"/>
        <v>-0.20818193690689757</v>
      </c>
      <c r="V21" s="15">
        <f t="shared" si="8"/>
        <v>-0.26604374570559963</v>
      </c>
      <c r="W21" s="15">
        <f t="shared" si="8"/>
        <v>-0.35309839163440493</v>
      </c>
      <c r="X21" s="15">
        <f t="shared" si="8"/>
        <v>-0.33924360895194716</v>
      </c>
    </row>
    <row r="22" spans="1:24" ht="13.5">
      <c r="A22" s="7"/>
      <c r="B22" s="116" t="s">
        <v>13</v>
      </c>
      <c r="C22" s="17">
        <v>22.698626297625097</v>
      </c>
      <c r="D22" s="17">
        <v>22.081682151005207</v>
      </c>
      <c r="E22" s="17">
        <v>22.407715766730423</v>
      </c>
      <c r="F22" s="17">
        <v>23.809364950689925</v>
      </c>
      <c r="G22" s="17">
        <v>23.32528486889318</v>
      </c>
      <c r="H22" s="17">
        <v>26.478126532060124</v>
      </c>
      <c r="I22" s="17">
        <v>27.03696952135255</v>
      </c>
      <c r="J22" s="17">
        <v>27.736920752881954</v>
      </c>
      <c r="K22" s="17">
        <v>29.076331533543655</v>
      </c>
      <c r="L22" s="17">
        <v>29.445701584940423</v>
      </c>
      <c r="M22" s="17">
        <v>29.515672401128306</v>
      </c>
      <c r="N22" s="17">
        <v>30.63570600042279</v>
      </c>
      <c r="O22" s="12">
        <v>30.41266310129857</v>
      </c>
      <c r="P22" s="17">
        <v>30.650143562397496</v>
      </c>
      <c r="Q22" s="17">
        <v>31.383933660419864</v>
      </c>
      <c r="R22" s="17">
        <v>30.58924141952673</v>
      </c>
      <c r="S22" s="17">
        <v>29.614263524648507</v>
      </c>
      <c r="T22" s="17">
        <v>27.822711616036752</v>
      </c>
      <c r="U22" s="17">
        <v>28.42504554641817</v>
      </c>
      <c r="V22" s="17">
        <v>28.98823309549924</v>
      </c>
      <c r="W22" s="17">
        <v>26.66176245310279</v>
      </c>
      <c r="X22" s="17">
        <v>27.365850352948765</v>
      </c>
    </row>
    <row r="23" spans="1:24" ht="13.5">
      <c r="A23" s="7"/>
      <c r="B23" s="116"/>
      <c r="C23" s="15"/>
      <c r="D23" s="15">
        <f aca="true" t="shared" si="9" ref="D23:X23">(D22-$C$22)/$C$22</f>
        <v>-0.027179801038639907</v>
      </c>
      <c r="E23" s="15">
        <f t="shared" si="9"/>
        <v>-0.012816217469737871</v>
      </c>
      <c r="F23" s="15">
        <f t="shared" si="9"/>
        <v>0.04893417947415797</v>
      </c>
      <c r="G23" s="15">
        <f t="shared" si="9"/>
        <v>0.02760777516010518</v>
      </c>
      <c r="H23" s="15">
        <f t="shared" si="9"/>
        <v>0.1665078839960666</v>
      </c>
      <c r="I23" s="15">
        <f t="shared" si="9"/>
        <v>0.19112800778527125</v>
      </c>
      <c r="J23" s="15">
        <f t="shared" si="9"/>
        <v>0.22196472990015265</v>
      </c>
      <c r="K23" s="15">
        <f t="shared" si="9"/>
        <v>0.28097318103280294</v>
      </c>
      <c r="L23" s="15">
        <f t="shared" si="9"/>
        <v>0.2972459742209711</v>
      </c>
      <c r="M23" s="15">
        <f t="shared" si="9"/>
        <v>0.3003285755762436</v>
      </c>
      <c r="N23" s="15">
        <f t="shared" si="9"/>
        <v>0.34967224882803283</v>
      </c>
      <c r="O23" s="15">
        <f t="shared" si="9"/>
        <v>0.33984597581046455</v>
      </c>
      <c r="P23" s="15">
        <f t="shared" si="9"/>
        <v>0.3503083032652221</v>
      </c>
      <c r="Q23" s="15">
        <f t="shared" si="9"/>
        <v>0.3826358145604384</v>
      </c>
      <c r="R23" s="15">
        <f t="shared" si="9"/>
        <v>0.34762522711461213</v>
      </c>
      <c r="S23" s="15">
        <f t="shared" si="9"/>
        <v>0.3046720597249084</v>
      </c>
      <c r="T23" s="15">
        <f t="shared" si="9"/>
        <v>0.22574429180094374</v>
      </c>
      <c r="U23" s="15">
        <f t="shared" si="9"/>
        <v>0.2522804320273872</v>
      </c>
      <c r="V23" s="15">
        <f t="shared" si="9"/>
        <v>0.2770919576984361</v>
      </c>
      <c r="W23" s="15">
        <f t="shared" si="9"/>
        <v>0.17459806172906353</v>
      </c>
      <c r="X23" s="15">
        <f t="shared" si="9"/>
        <v>0.20561702695691275</v>
      </c>
    </row>
    <row r="24" spans="1:24" ht="13.5">
      <c r="A24" s="7"/>
      <c r="B24" s="116" t="s">
        <v>18</v>
      </c>
      <c r="C24" s="23">
        <v>0.0366235166957</v>
      </c>
      <c r="D24" s="26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7">
        <v>0.05092297715249999</v>
      </c>
      <c r="J24" s="26">
        <v>0.049368491384600005</v>
      </c>
      <c r="K24" s="26">
        <v>0.0479741695963</v>
      </c>
      <c r="L24" s="26">
        <v>0.042729591188399994</v>
      </c>
      <c r="M24" s="26">
        <v>0.0380584885591</v>
      </c>
      <c r="N24" s="26">
        <v>0.0360278676091</v>
      </c>
      <c r="O24" s="26">
        <v>0.032435788266</v>
      </c>
      <c r="P24" s="26">
        <v>0.030936631965400002</v>
      </c>
      <c r="Q24" s="26">
        <v>0.03448132909650001</v>
      </c>
      <c r="R24" s="26">
        <v>0.03499468500090001</v>
      </c>
      <c r="S24" s="26">
        <v>0.037599495123300006</v>
      </c>
      <c r="T24" s="26">
        <v>0.03588946768580001</v>
      </c>
      <c r="U24" s="26">
        <v>0.03752551679010001</v>
      </c>
      <c r="V24" s="26">
        <v>0.0378454369147</v>
      </c>
      <c r="W24" s="26">
        <v>0.0351480660662</v>
      </c>
      <c r="X24" s="26">
        <v>0.033149740272900005</v>
      </c>
    </row>
    <row r="25" spans="1:24" ht="13.5">
      <c r="A25" s="8"/>
      <c r="B25" s="117"/>
      <c r="C25" s="15"/>
      <c r="D25" s="15">
        <f aca="true" t="shared" si="10" ref="D25:X25">(D24-$C$24)/$C$24</f>
        <v>1.894655273430345E-16</v>
      </c>
      <c r="E25" s="15">
        <f t="shared" si="10"/>
        <v>0.4654616072000941</v>
      </c>
      <c r="F25" s="15">
        <f t="shared" si="10"/>
        <v>0.5550167718543144</v>
      </c>
      <c r="G25" s="15">
        <f t="shared" si="10"/>
        <v>0.45302392480916526</v>
      </c>
      <c r="H25" s="15">
        <f t="shared" si="10"/>
        <v>0.3966343003566756</v>
      </c>
      <c r="I25" s="15">
        <f t="shared" si="10"/>
        <v>0.39044476737753875</v>
      </c>
      <c r="J25" s="15">
        <f t="shared" si="10"/>
        <v>0.34799975094681185</v>
      </c>
      <c r="K25" s="15">
        <f t="shared" si="10"/>
        <v>0.3099279895732321</v>
      </c>
      <c r="L25" s="15">
        <f t="shared" si="10"/>
        <v>0.166725509825683</v>
      </c>
      <c r="M25" s="15">
        <f t="shared" si="10"/>
        <v>0.03918170598752137</v>
      </c>
      <c r="N25" s="15">
        <f t="shared" si="10"/>
        <v>-0.016264114982435244</v>
      </c>
      <c r="O25" s="15">
        <f t="shared" si="10"/>
        <v>-0.11434533893878314</v>
      </c>
      <c r="P25" s="15">
        <f t="shared" si="10"/>
        <v>-0.15527959200509273</v>
      </c>
      <c r="Q25" s="15">
        <f t="shared" si="10"/>
        <v>-0.05849213271896164</v>
      </c>
      <c r="R25" s="15">
        <f t="shared" si="10"/>
        <v>-0.04447502156425178</v>
      </c>
      <c r="S25" s="15">
        <f t="shared" si="10"/>
        <v>0.026648954433002248</v>
      </c>
      <c r="T25" s="15">
        <f t="shared" si="10"/>
        <v>-0.02004310552695166</v>
      </c>
      <c r="U25" s="15">
        <f t="shared" si="10"/>
        <v>0.02462898639403226</v>
      </c>
      <c r="V25" s="15">
        <f t="shared" si="10"/>
        <v>0.03336436064162748</v>
      </c>
      <c r="W25" s="15">
        <f t="shared" si="10"/>
        <v>-0.0402869730331831</v>
      </c>
      <c r="X25" s="15">
        <f t="shared" si="10"/>
        <v>-0.0948509792673147</v>
      </c>
    </row>
    <row r="26" ht="16.5">
      <c r="B26" s="1" t="s">
        <v>19</v>
      </c>
    </row>
    <row r="27" ht="13.5">
      <c r="B27" s="1" t="s">
        <v>75</v>
      </c>
    </row>
  </sheetData>
  <sheetProtection/>
  <mergeCells count="13">
    <mergeCell ref="B12:B13"/>
    <mergeCell ref="B14:B15"/>
    <mergeCell ref="B10:B11"/>
    <mergeCell ref="A3:B3"/>
    <mergeCell ref="A4:B5"/>
    <mergeCell ref="A6:A7"/>
    <mergeCell ref="B6:B7"/>
    <mergeCell ref="B24:B25"/>
    <mergeCell ref="B22:B23"/>
    <mergeCell ref="B8:B9"/>
    <mergeCell ref="B16:B17"/>
    <mergeCell ref="B20:B21"/>
    <mergeCell ref="B18:B19"/>
  </mergeCells>
  <printOptions/>
  <pageMargins left="0.3937007874015748" right="0.3937007874015748" top="0.9140625" bottom="0.3937007874015748" header="0.1968503937007874" footer="0.1968503937007874"/>
  <pageSetup fitToHeight="1" fitToWidth="1" horizontalDpi="4800" verticalDpi="4800" orientation="landscape" paperSize="9" scale="65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85" zoomScaleNormal="85" workbookViewId="0" topLeftCell="A1">
      <selection activeCell="W10" sqref="W10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13.875" style="1" bestFit="1" customWidth="1"/>
    <col min="4" max="23" width="10.00390625" style="1" customWidth="1"/>
    <col min="24" max="16384" width="9.00390625" style="1" customWidth="1"/>
  </cols>
  <sheetData>
    <row r="1" spans="1:4" ht="13.5">
      <c r="A1" s="2" t="s">
        <v>5</v>
      </c>
      <c r="C1" s="2"/>
      <c r="D1" s="2"/>
    </row>
    <row r="2" spans="15:23" ht="16.5">
      <c r="O2" s="3"/>
      <c r="P2" s="3"/>
      <c r="S2" s="3"/>
      <c r="T2" s="3"/>
      <c r="U2" s="3"/>
      <c r="V2" s="3"/>
      <c r="W2" s="3" t="s">
        <v>41</v>
      </c>
    </row>
    <row r="3" spans="1:23" ht="27">
      <c r="A3" s="111" t="s">
        <v>6</v>
      </c>
      <c r="B3" s="112"/>
      <c r="C3" s="4" t="s">
        <v>20</v>
      </c>
      <c r="D3" s="9" t="s">
        <v>16</v>
      </c>
      <c r="E3" s="10" t="s">
        <v>17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1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0" t="s">
        <v>36</v>
      </c>
      <c r="U3" s="10" t="s">
        <v>37</v>
      </c>
      <c r="V3" s="10" t="s">
        <v>38</v>
      </c>
      <c r="W3" s="10" t="s">
        <v>39</v>
      </c>
    </row>
    <row r="4" spans="1:23" ht="13.5">
      <c r="A4" s="111" t="s">
        <v>14</v>
      </c>
      <c r="B4" s="112"/>
      <c r="C4" s="12">
        <v>1144.129508797115</v>
      </c>
      <c r="D4" s="12">
        <v>1141.196048715373</v>
      </c>
      <c r="E4" s="12">
        <v>1150.1171497535836</v>
      </c>
      <c r="F4" s="12">
        <v>1158.5777505858966</v>
      </c>
      <c r="G4" s="12">
        <v>1150.897813950756</v>
      </c>
      <c r="H4" s="12">
        <v>1210.6689687044197</v>
      </c>
      <c r="I4" s="13">
        <v>1223.6926848988128</v>
      </c>
      <c r="J4" s="13">
        <v>1236.6058603558865</v>
      </c>
      <c r="K4" s="13">
        <v>1231.5199027580531</v>
      </c>
      <c r="L4" s="13">
        <v>1195.9294675616406</v>
      </c>
      <c r="M4" s="14">
        <v>1230.8773483647449</v>
      </c>
      <c r="N4" s="13">
        <v>1251.5567001811996</v>
      </c>
      <c r="O4" s="13">
        <v>1236.4204932419552</v>
      </c>
      <c r="P4" s="13">
        <v>1273.5049416467998</v>
      </c>
      <c r="Q4" s="13">
        <v>1278.6211821824634</v>
      </c>
      <c r="R4" s="13">
        <v>1278.0046782084967</v>
      </c>
      <c r="S4" s="13">
        <v>1282.2557160050794</v>
      </c>
      <c r="T4" s="13">
        <v>1263.0701510373417</v>
      </c>
      <c r="U4" s="14">
        <v>1296.3067566502414</v>
      </c>
      <c r="V4" s="14">
        <v>1213.2529074238234</v>
      </c>
      <c r="W4" s="14">
        <v>1144.569400040833</v>
      </c>
    </row>
    <row r="5" spans="1:23" ht="13.5">
      <c r="A5" s="111"/>
      <c r="B5" s="112"/>
      <c r="C5" s="24"/>
      <c r="D5" s="15">
        <f aca="true" t="shared" si="0" ref="D5:W5">(D4-$C$4)/$C$4</f>
        <v>-0.002563923104147577</v>
      </c>
      <c r="E5" s="15">
        <f t="shared" si="0"/>
        <v>0.00523335943215353</v>
      </c>
      <c r="F5" s="15">
        <f t="shared" si="0"/>
        <v>0.012628152388073471</v>
      </c>
      <c r="G5" s="15">
        <f t="shared" si="0"/>
        <v>0.005915680962338677</v>
      </c>
      <c r="H5" s="15">
        <f t="shared" si="0"/>
        <v>0.05815727974472159</v>
      </c>
      <c r="I5" s="15">
        <f t="shared" si="0"/>
        <v>0.06954035840343531</v>
      </c>
      <c r="J5" s="15">
        <f t="shared" si="0"/>
        <v>0.08082682148107244</v>
      </c>
      <c r="K5" s="15">
        <f t="shared" si="0"/>
        <v>0.07638155758504678</v>
      </c>
      <c r="L5" s="15">
        <f t="shared" si="0"/>
        <v>0.045274558838173586</v>
      </c>
      <c r="M5" s="15">
        <f t="shared" si="0"/>
        <v>0.07581994774248287</v>
      </c>
      <c r="N5" s="15">
        <f t="shared" si="0"/>
        <v>0.09389425808711865</v>
      </c>
      <c r="O5" s="15">
        <f t="shared" si="0"/>
        <v>0.08066480563189973</v>
      </c>
      <c r="P5" s="15">
        <f t="shared" si="0"/>
        <v>0.11307761215398084</v>
      </c>
      <c r="Q5" s="15">
        <f t="shared" si="0"/>
        <v>0.1175493441531341</v>
      </c>
      <c r="R5" s="15">
        <f t="shared" si="0"/>
        <v>0.1170105030785648</v>
      </c>
      <c r="S5" s="15">
        <f t="shared" si="0"/>
        <v>0.12072602458543694</v>
      </c>
      <c r="T5" s="15">
        <f t="shared" si="0"/>
        <v>0.10395732417152266</v>
      </c>
      <c r="U5" s="15">
        <f t="shared" si="0"/>
        <v>0.1330070124780878</v>
      </c>
      <c r="V5" s="15">
        <f t="shared" si="0"/>
        <v>0.06041571176621567</v>
      </c>
      <c r="W5" s="16">
        <f t="shared" si="0"/>
        <v>0.0003844767924746976</v>
      </c>
    </row>
    <row r="6" spans="1:23" ht="13.5">
      <c r="A6" s="113"/>
      <c r="B6" s="115" t="s">
        <v>15</v>
      </c>
      <c r="C6" s="17">
        <v>1059.0758665464696</v>
      </c>
      <c r="D6" s="17">
        <v>1059.1437363701061</v>
      </c>
      <c r="E6" s="17">
        <v>1066.6280507543079</v>
      </c>
      <c r="F6" s="17">
        <v>1073.684899100891</v>
      </c>
      <c r="G6" s="17">
        <v>1067.5598252931125</v>
      </c>
      <c r="H6" s="17">
        <v>1122.9499094915593</v>
      </c>
      <c r="I6" s="17">
        <v>1135.2665189294669</v>
      </c>
      <c r="J6" s="17">
        <v>1147.1234612483406</v>
      </c>
      <c r="K6" s="17">
        <v>1143.371569194104</v>
      </c>
      <c r="L6" s="17">
        <v>1113.064652002945</v>
      </c>
      <c r="M6" s="17">
        <v>1147.9234663119405</v>
      </c>
      <c r="N6" s="17">
        <v>1166.9019480878305</v>
      </c>
      <c r="O6" s="12">
        <v>1153.2171679898397</v>
      </c>
      <c r="P6" s="17">
        <v>1192.8719771158364</v>
      </c>
      <c r="Q6" s="17">
        <v>1198.0755396492007</v>
      </c>
      <c r="R6" s="17">
        <v>1198.4209607322953</v>
      </c>
      <c r="S6" s="17">
        <v>1202.5732133610538</v>
      </c>
      <c r="T6" s="17">
        <v>1185.109490361936</v>
      </c>
      <c r="U6" s="17">
        <v>1218.4963941006501</v>
      </c>
      <c r="V6" s="17">
        <v>1138.441407250645</v>
      </c>
      <c r="W6" s="17">
        <v>1075.3382436591571</v>
      </c>
    </row>
    <row r="7" spans="1:23" ht="13.5">
      <c r="A7" s="114"/>
      <c r="B7" s="115"/>
      <c r="C7" s="15"/>
      <c r="D7" s="15">
        <f aca="true" t="shared" si="1" ref="D7:W7">(D6-$C$6)/$C$6</f>
        <v>6.40840054809976E-05</v>
      </c>
      <c r="E7" s="15">
        <f t="shared" si="1"/>
        <v>0.007130918989274257</v>
      </c>
      <c r="F7" s="15">
        <f t="shared" si="1"/>
        <v>0.013794132239137788</v>
      </c>
      <c r="G7" s="15">
        <f t="shared" si="1"/>
        <v>0.008010718603482245</v>
      </c>
      <c r="H7" s="15">
        <f t="shared" si="1"/>
        <v>0.06031111175573852</v>
      </c>
      <c r="I7" s="15">
        <f t="shared" si="1"/>
        <v>0.07194069357037347</v>
      </c>
      <c r="J7" s="15">
        <f t="shared" si="1"/>
        <v>0.08313624876467501</v>
      </c>
      <c r="K7" s="15">
        <f t="shared" si="1"/>
        <v>0.07959363942690294</v>
      </c>
      <c r="L7" s="15">
        <f t="shared" si="1"/>
        <v>0.05097725966745604</v>
      </c>
      <c r="M7" s="15">
        <f t="shared" si="1"/>
        <v>0.08389162908148708</v>
      </c>
      <c r="N7" s="15">
        <f t="shared" si="1"/>
        <v>0.10181148012839723</v>
      </c>
      <c r="O7" s="15">
        <f t="shared" si="1"/>
        <v>0.08889004500721427</v>
      </c>
      <c r="P7" s="15">
        <f t="shared" si="1"/>
        <v>0.1263328858636552</v>
      </c>
      <c r="Q7" s="15">
        <f t="shared" si="1"/>
        <v>0.1312461906586483</v>
      </c>
      <c r="R7" s="15">
        <f t="shared" si="1"/>
        <v>0.13157234395323802</v>
      </c>
      <c r="S7" s="15">
        <f t="shared" si="1"/>
        <v>0.1354929815203073</v>
      </c>
      <c r="T7" s="15">
        <f t="shared" si="1"/>
        <v>0.11900339512640228</v>
      </c>
      <c r="U7" s="15">
        <f t="shared" si="1"/>
        <v>0.15052795799609092</v>
      </c>
      <c r="V7" s="15">
        <f t="shared" si="1"/>
        <v>0.07493848477822246</v>
      </c>
      <c r="W7" s="15">
        <f t="shared" si="1"/>
        <v>0.015355252278306914</v>
      </c>
    </row>
    <row r="8" spans="1:23" ht="13.5">
      <c r="A8" s="7"/>
      <c r="B8" s="118" t="s">
        <v>8</v>
      </c>
      <c r="C8" s="17">
        <v>482.1117640299221</v>
      </c>
      <c r="D8" s="17">
        <v>482.1689144645741</v>
      </c>
      <c r="E8" s="17">
        <v>476.0708507748574</v>
      </c>
      <c r="F8" s="17">
        <v>466.38568607030146</v>
      </c>
      <c r="G8" s="17">
        <v>455.3144920119227</v>
      </c>
      <c r="H8" s="17">
        <v>472.93184308146317</v>
      </c>
      <c r="I8" s="17">
        <v>471.4585162718058</v>
      </c>
      <c r="J8" s="17">
        <v>480.1589924266802</v>
      </c>
      <c r="K8" s="17">
        <v>480.4423926055673</v>
      </c>
      <c r="L8" s="17">
        <v>444.8645600316051</v>
      </c>
      <c r="M8" s="17">
        <v>456.4523190695422</v>
      </c>
      <c r="N8" s="17">
        <v>467.1955733743612</v>
      </c>
      <c r="O8" s="12">
        <v>449.63320365291133</v>
      </c>
      <c r="P8" s="17">
        <v>461.16454735925106</v>
      </c>
      <c r="Q8" s="17">
        <v>465.0255108832395</v>
      </c>
      <c r="R8" s="17">
        <v>465.31640194060407</v>
      </c>
      <c r="S8" s="17">
        <v>459.26690244731066</v>
      </c>
      <c r="T8" s="17">
        <v>456.98378609931655</v>
      </c>
      <c r="U8" s="17">
        <v>467.46369281228084</v>
      </c>
      <c r="V8" s="17">
        <v>418.9905873351572</v>
      </c>
      <c r="W8" s="17">
        <v>388.2522455064343</v>
      </c>
    </row>
    <row r="9" spans="1:23" ht="13.5">
      <c r="A9" s="7"/>
      <c r="B9" s="116"/>
      <c r="C9" s="15"/>
      <c r="D9" s="15">
        <f aca="true" t="shared" si="2" ref="D9:W9">(D8-$C$8)/$C$8</f>
        <v>0.00011854187953073949</v>
      </c>
      <c r="E9" s="15">
        <f t="shared" si="2"/>
        <v>-0.012530109625555168</v>
      </c>
      <c r="F9" s="15">
        <f t="shared" si="2"/>
        <v>-0.03261915417323148</v>
      </c>
      <c r="G9" s="15">
        <f t="shared" si="2"/>
        <v>-0.05558311167104442</v>
      </c>
      <c r="H9" s="15">
        <f t="shared" si="2"/>
        <v>-0.019041063988409886</v>
      </c>
      <c r="I9" s="15">
        <f t="shared" si="2"/>
        <v>-0.02209705000572248</v>
      </c>
      <c r="J9" s="15">
        <f t="shared" si="2"/>
        <v>-0.004050454166309663</v>
      </c>
      <c r="K9" s="15">
        <f t="shared" si="2"/>
        <v>-0.003462623293820248</v>
      </c>
      <c r="L9" s="15">
        <f t="shared" si="2"/>
        <v>-0.07725844249675944</v>
      </c>
      <c r="M9" s="15">
        <f t="shared" si="2"/>
        <v>-0.053223021869234693</v>
      </c>
      <c r="N9" s="15">
        <f t="shared" si="2"/>
        <v>-0.030939279578822188</v>
      </c>
      <c r="O9" s="15">
        <f t="shared" si="2"/>
        <v>-0.06736728451827403</v>
      </c>
      <c r="P9" s="15">
        <f t="shared" si="2"/>
        <v>-0.043448881013762077</v>
      </c>
      <c r="Q9" s="15">
        <f t="shared" si="2"/>
        <v>-0.03544044020801391</v>
      </c>
      <c r="R9" s="15">
        <f t="shared" si="2"/>
        <v>-0.034837071696669115</v>
      </c>
      <c r="S9" s="15">
        <f t="shared" si="2"/>
        <v>-0.047384990964861776</v>
      </c>
      <c r="T9" s="15">
        <f t="shared" si="2"/>
        <v>-0.05212064879015477</v>
      </c>
      <c r="U9" s="15">
        <f t="shared" si="2"/>
        <v>-0.030383144139026066</v>
      </c>
      <c r="V9" s="15">
        <f t="shared" si="2"/>
        <v>-0.13092643947772922</v>
      </c>
      <c r="W9" s="15">
        <f t="shared" si="2"/>
        <v>-0.19468414904238354</v>
      </c>
    </row>
    <row r="10" spans="1:23" ht="13.5">
      <c r="A10" s="7"/>
      <c r="B10" s="116" t="s">
        <v>11</v>
      </c>
      <c r="C10" s="17">
        <v>217.37130450071916</v>
      </c>
      <c r="D10" s="17">
        <v>217.37928690536455</v>
      </c>
      <c r="E10" s="17">
        <v>228.85683908643318</v>
      </c>
      <c r="F10" s="17">
        <v>233.45494715330938</v>
      </c>
      <c r="G10" s="17">
        <v>237.97062043337166</v>
      </c>
      <c r="H10" s="17">
        <v>250.40371128854605</v>
      </c>
      <c r="I10" s="17">
        <v>257.5794488269094</v>
      </c>
      <c r="J10" s="17">
        <v>263.03281806756377</v>
      </c>
      <c r="K10" s="17">
        <v>264.7937782329332</v>
      </c>
      <c r="L10" s="17">
        <v>263.74351042558504</v>
      </c>
      <c r="M10" s="17">
        <v>266.1861821630342</v>
      </c>
      <c r="N10" s="17">
        <v>265.32062705455996</v>
      </c>
      <c r="O10" s="12">
        <v>267.3636712477026</v>
      </c>
      <c r="P10" s="17">
        <v>262.26059868452575</v>
      </c>
      <c r="Q10" s="17">
        <v>260.1438954488872</v>
      </c>
      <c r="R10" s="17">
        <v>259.4788793449877</v>
      </c>
      <c r="S10" s="17">
        <v>254.1860106211176</v>
      </c>
      <c r="T10" s="17">
        <v>250.52139624681004</v>
      </c>
      <c r="U10" s="17">
        <v>245.44673489812567</v>
      </c>
      <c r="V10" s="17">
        <v>235.48486341509405</v>
      </c>
      <c r="W10" s="17">
        <v>229.94209108359033</v>
      </c>
    </row>
    <row r="11" spans="1:23" ht="13.5">
      <c r="A11" s="7"/>
      <c r="B11" s="116"/>
      <c r="C11" s="15"/>
      <c r="D11" s="15">
        <f aca="true" t="shared" si="3" ref="D11:W11">(D10-$C$10)/$C$10</f>
        <v>3.6722439807426106E-05</v>
      </c>
      <c r="E11" s="15">
        <f t="shared" si="3"/>
        <v>0.052838320182579675</v>
      </c>
      <c r="F11" s="15">
        <f t="shared" si="3"/>
        <v>0.07399156337370649</v>
      </c>
      <c r="G11" s="15">
        <f t="shared" si="3"/>
        <v>0.09476557165614448</v>
      </c>
      <c r="H11" s="15">
        <f t="shared" si="3"/>
        <v>0.15196305171788488</v>
      </c>
      <c r="I11" s="15">
        <f t="shared" si="3"/>
        <v>0.18497448142267198</v>
      </c>
      <c r="J11" s="15">
        <f t="shared" si="3"/>
        <v>0.21006228799024176</v>
      </c>
      <c r="K11" s="15">
        <f t="shared" si="3"/>
        <v>0.21816345005215335</v>
      </c>
      <c r="L11" s="15">
        <f t="shared" si="3"/>
        <v>0.21333177362751882</v>
      </c>
      <c r="M11" s="15">
        <f t="shared" si="3"/>
        <v>0.22456909744567277</v>
      </c>
      <c r="N11" s="15">
        <f t="shared" si="3"/>
        <v>0.2205871776128673</v>
      </c>
      <c r="O11" s="15">
        <f t="shared" si="3"/>
        <v>0.22998604559056707</v>
      </c>
      <c r="P11" s="15">
        <f t="shared" si="3"/>
        <v>0.20650975199745406</v>
      </c>
      <c r="Q11" s="15">
        <f t="shared" si="3"/>
        <v>0.19677202124913643</v>
      </c>
      <c r="R11" s="15">
        <f t="shared" si="3"/>
        <v>0.19371266571264123</v>
      </c>
      <c r="S11" s="15">
        <f t="shared" si="3"/>
        <v>0.1693632294518278</v>
      </c>
      <c r="T11" s="15">
        <f t="shared" si="3"/>
        <v>0.15250445233437518</v>
      </c>
      <c r="U11" s="15">
        <f t="shared" si="3"/>
        <v>0.12915886235256788</v>
      </c>
      <c r="V11" s="15">
        <f t="shared" si="3"/>
        <v>0.08333003731095041</v>
      </c>
      <c r="W11" s="15">
        <f t="shared" si="3"/>
        <v>0.05783093868689358</v>
      </c>
    </row>
    <row r="12" spans="1:23" ht="13.5">
      <c r="A12" s="7"/>
      <c r="B12" s="116" t="s">
        <v>10</v>
      </c>
      <c r="C12" s="17">
        <v>164.29190388274029</v>
      </c>
      <c r="D12" s="17">
        <v>164.31119878811174</v>
      </c>
      <c r="E12" s="17">
        <v>163.55197515219038</v>
      </c>
      <c r="F12" s="17">
        <v>168.45581051044329</v>
      </c>
      <c r="G12" s="17">
        <v>169.17825970575578</v>
      </c>
      <c r="H12" s="17">
        <v>180.62075305618978</v>
      </c>
      <c r="I12" s="17">
        <v>185.13223890828658</v>
      </c>
      <c r="J12" s="17">
        <v>184.63144405689243</v>
      </c>
      <c r="K12" s="17">
        <v>181.55674474438607</v>
      </c>
      <c r="L12" s="17">
        <v>187.3829480190742</v>
      </c>
      <c r="M12" s="17">
        <v>201.27571040103842</v>
      </c>
      <c r="N12" s="17">
        <v>206.0821828675441</v>
      </c>
      <c r="O12" s="12">
        <v>213.55640334155274</v>
      </c>
      <c r="P12" s="17">
        <v>227.393147380184</v>
      </c>
      <c r="Q12" s="17">
        <v>231.58881628722867</v>
      </c>
      <c r="R12" s="17">
        <v>232.17906434368342</v>
      </c>
      <c r="S12" s="17">
        <v>235.57819866905817</v>
      </c>
      <c r="T12" s="17">
        <v>234.88701854474974</v>
      </c>
      <c r="U12" s="17">
        <v>242.8880232933766</v>
      </c>
      <c r="V12" s="17">
        <v>233.84382208779317</v>
      </c>
      <c r="W12" s="17">
        <v>215.51828317818985</v>
      </c>
    </row>
    <row r="13" spans="1:23" ht="13.5">
      <c r="A13" s="7"/>
      <c r="B13" s="116"/>
      <c r="C13" s="15"/>
      <c r="D13" s="15">
        <f aca="true" t="shared" si="4" ref="D13:W13">(D12-$C$12)/$C$12</f>
        <v>0.00011744282533376785</v>
      </c>
      <c r="E13" s="15">
        <f t="shared" si="4"/>
        <v>-0.004503744329836324</v>
      </c>
      <c r="F13" s="15">
        <f t="shared" si="4"/>
        <v>0.025344563726493158</v>
      </c>
      <c r="G13" s="15">
        <f t="shared" si="4"/>
        <v>0.029741914893767502</v>
      </c>
      <c r="H13" s="15">
        <f t="shared" si="4"/>
        <v>0.09938925039850931</v>
      </c>
      <c r="I13" s="15">
        <f t="shared" si="4"/>
        <v>0.1268494340440575</v>
      </c>
      <c r="J13" s="15">
        <f t="shared" si="4"/>
        <v>0.12380123240077032</v>
      </c>
      <c r="K13" s="15">
        <f t="shared" si="4"/>
        <v>0.10508637646544153</v>
      </c>
      <c r="L13" s="15">
        <f t="shared" si="4"/>
        <v>0.1405488864065672</v>
      </c>
      <c r="M13" s="15">
        <f t="shared" si="4"/>
        <v>0.22511034107130753</v>
      </c>
      <c r="N13" s="15">
        <f t="shared" si="4"/>
        <v>0.25436602776622946</v>
      </c>
      <c r="O13" s="15">
        <f t="shared" si="4"/>
        <v>0.2998595688194952</v>
      </c>
      <c r="P13" s="15">
        <f t="shared" si="4"/>
        <v>0.3840800551102069</v>
      </c>
      <c r="Q13" s="15">
        <f t="shared" si="4"/>
        <v>0.40961794716628314</v>
      </c>
      <c r="R13" s="15">
        <f t="shared" si="4"/>
        <v>0.4132106260658839</v>
      </c>
      <c r="S13" s="15">
        <f t="shared" si="4"/>
        <v>0.43390022941846784</v>
      </c>
      <c r="T13" s="15">
        <f t="shared" si="4"/>
        <v>0.4296932045561731</v>
      </c>
      <c r="U13" s="15">
        <f t="shared" si="4"/>
        <v>0.47839313778196</v>
      </c>
      <c r="V13" s="15">
        <f t="shared" si="4"/>
        <v>0.42334355230732507</v>
      </c>
      <c r="W13" s="15">
        <f t="shared" si="4"/>
        <v>0.31180099618305757</v>
      </c>
    </row>
    <row r="14" spans="1:23" ht="13.5">
      <c r="A14" s="7"/>
      <c r="B14" s="116" t="s">
        <v>9</v>
      </c>
      <c r="C14" s="17">
        <v>127.44316412664075</v>
      </c>
      <c r="D14" s="17">
        <v>127.45038312484743</v>
      </c>
      <c r="E14" s="17">
        <v>129.37149400324654</v>
      </c>
      <c r="F14" s="17">
        <v>136.40914097138605</v>
      </c>
      <c r="G14" s="17">
        <v>137.91977515805328</v>
      </c>
      <c r="H14" s="17">
        <v>145.0184584185317</v>
      </c>
      <c r="I14" s="17">
        <v>148.10455486033692</v>
      </c>
      <c r="J14" s="17">
        <v>147.82619565475727</v>
      </c>
      <c r="K14" s="17">
        <v>144.3085907411061</v>
      </c>
      <c r="L14" s="17">
        <v>143.9275645343129</v>
      </c>
      <c r="M14" s="17">
        <v>151.91526462304833</v>
      </c>
      <c r="N14" s="17">
        <v>157.53710268925025</v>
      </c>
      <c r="O14" s="12">
        <v>153.7263868357272</v>
      </c>
      <c r="P14" s="17">
        <v>165.44104748365376</v>
      </c>
      <c r="Q14" s="17">
        <v>167.52448936935298</v>
      </c>
      <c r="R14" s="17">
        <v>167.55780387199155</v>
      </c>
      <c r="S14" s="17">
        <v>174.21934066395673</v>
      </c>
      <c r="T14" s="17">
        <v>165.75873908595554</v>
      </c>
      <c r="U14" s="17">
        <v>179.77501840765913</v>
      </c>
      <c r="V14" s="17">
        <v>171.02656550986543</v>
      </c>
      <c r="W14" s="17">
        <v>161.68806479459892</v>
      </c>
    </row>
    <row r="15" spans="1:23" ht="13.5">
      <c r="A15" s="7"/>
      <c r="B15" s="116"/>
      <c r="C15" s="15"/>
      <c r="D15" s="15">
        <f aca="true" t="shared" si="5" ref="D15:W15">(D14-$C$14)/$C$14</f>
        <v>5.6644844438326706E-05</v>
      </c>
      <c r="E15" s="15">
        <f t="shared" si="5"/>
        <v>0.015130900820145976</v>
      </c>
      <c r="F15" s="15">
        <f t="shared" si="5"/>
        <v>0.07035274827165916</v>
      </c>
      <c r="G15" s="15">
        <f t="shared" si="5"/>
        <v>0.08220614344604536</v>
      </c>
      <c r="H15" s="15">
        <f t="shared" si="5"/>
        <v>0.1379069204090564</v>
      </c>
      <c r="I15" s="15">
        <f t="shared" si="5"/>
        <v>0.1621223929528685</v>
      </c>
      <c r="J15" s="15">
        <f t="shared" si="5"/>
        <v>0.1599382098506423</v>
      </c>
      <c r="K15" s="15">
        <f t="shared" si="5"/>
        <v>0.13233684780225716</v>
      </c>
      <c r="L15" s="15">
        <f t="shared" si="5"/>
        <v>0.12934707420863728</v>
      </c>
      <c r="M15" s="15">
        <f t="shared" si="5"/>
        <v>0.19202364178662074</v>
      </c>
      <c r="N15" s="15">
        <f t="shared" si="5"/>
        <v>0.23613615346763545</v>
      </c>
      <c r="O15" s="15">
        <f t="shared" si="5"/>
        <v>0.20623485684150708</v>
      </c>
      <c r="P15" s="15">
        <f t="shared" si="5"/>
        <v>0.29815552381651766</v>
      </c>
      <c r="Q15" s="15">
        <f t="shared" si="5"/>
        <v>0.31450353196569464</v>
      </c>
      <c r="R15" s="15">
        <f t="shared" si="5"/>
        <v>0.3147649387101589</v>
      </c>
      <c r="S15" s="15">
        <f t="shared" si="5"/>
        <v>0.36703558686627014</v>
      </c>
      <c r="T15" s="15">
        <f t="shared" si="5"/>
        <v>0.3006483338819213</v>
      </c>
      <c r="U15" s="15">
        <f t="shared" si="5"/>
        <v>0.41062896264107207</v>
      </c>
      <c r="V15" s="15">
        <f t="shared" si="5"/>
        <v>0.3419830453983055</v>
      </c>
      <c r="W15" s="15">
        <f t="shared" si="5"/>
        <v>0.2687072382629238</v>
      </c>
    </row>
    <row r="16" spans="1:23" ht="13.5">
      <c r="A16" s="7"/>
      <c r="B16" s="116" t="s">
        <v>7</v>
      </c>
      <c r="C16" s="17">
        <v>67.85773000644721</v>
      </c>
      <c r="D16" s="17">
        <v>67.83395308720844</v>
      </c>
      <c r="E16" s="17">
        <v>68.7768917375803</v>
      </c>
      <c r="F16" s="17">
        <v>68.97931439545098</v>
      </c>
      <c r="G16" s="17">
        <v>67.17667798400903</v>
      </c>
      <c r="H16" s="17">
        <v>73.9751436468286</v>
      </c>
      <c r="I16" s="17">
        <v>72.99176006212807</v>
      </c>
      <c r="J16" s="17">
        <v>71.47401104244683</v>
      </c>
      <c r="K16" s="17">
        <v>72.27006287011132</v>
      </c>
      <c r="L16" s="17">
        <v>73.14606899236783</v>
      </c>
      <c r="M16" s="17">
        <v>72.09399005527747</v>
      </c>
      <c r="N16" s="17">
        <v>70.76646210211516</v>
      </c>
      <c r="O16" s="12">
        <v>68.9375029119458</v>
      </c>
      <c r="P16" s="17">
        <v>76.61263620822201</v>
      </c>
      <c r="Q16" s="17">
        <v>73.79282766049215</v>
      </c>
      <c r="R16" s="17">
        <v>73.88881123102853</v>
      </c>
      <c r="S16" s="17">
        <v>79.32276095961058</v>
      </c>
      <c r="T16" s="17">
        <v>76.95855038510426</v>
      </c>
      <c r="U16" s="17">
        <v>82.92292468920792</v>
      </c>
      <c r="V16" s="17">
        <v>79.0955689027349</v>
      </c>
      <c r="W16" s="17">
        <v>79.9375590963437</v>
      </c>
    </row>
    <row r="17" spans="1:23" ht="13.5">
      <c r="A17" s="8"/>
      <c r="B17" s="117"/>
      <c r="C17" s="15"/>
      <c r="D17" s="15">
        <f aca="true" t="shared" si="6" ref="D17:W17">(D16-$C$16)/$C$16</f>
        <v>-0.0003503936727107018</v>
      </c>
      <c r="E17" s="15">
        <f t="shared" si="6"/>
        <v>0.0135454240960574</v>
      </c>
      <c r="F17" s="15">
        <f t="shared" si="6"/>
        <v>0.016528469032153142</v>
      </c>
      <c r="G17" s="15">
        <f t="shared" si="6"/>
        <v>-0.010036469277317016</v>
      </c>
      <c r="H17" s="15">
        <f t="shared" si="6"/>
        <v>0.09015057886257272</v>
      </c>
      <c r="I17" s="15">
        <f t="shared" si="6"/>
        <v>0.07565873563989048</v>
      </c>
      <c r="J17" s="15">
        <f t="shared" si="6"/>
        <v>0.05329210151380004</v>
      </c>
      <c r="K17" s="15">
        <f t="shared" si="6"/>
        <v>0.0650232900989303</v>
      </c>
      <c r="L17" s="15">
        <f t="shared" si="6"/>
        <v>0.07793274230390802</v>
      </c>
      <c r="M17" s="15">
        <f t="shared" si="6"/>
        <v>0.062428555279225674</v>
      </c>
      <c r="N17" s="15">
        <f t="shared" si="6"/>
        <v>0.042865154719905645</v>
      </c>
      <c r="O17" s="15">
        <f t="shared" si="6"/>
        <v>0.015912305133048164</v>
      </c>
      <c r="P17" s="15">
        <f t="shared" si="6"/>
        <v>0.12901855397967174</v>
      </c>
      <c r="Q17" s="15">
        <f t="shared" si="6"/>
        <v>0.08746384020628217</v>
      </c>
      <c r="R17" s="15">
        <f t="shared" si="6"/>
        <v>0.08887832269084593</v>
      </c>
      <c r="S17" s="15">
        <f t="shared" si="6"/>
        <v>0.1689568889509576</v>
      </c>
      <c r="T17" s="15">
        <f t="shared" si="6"/>
        <v>0.1341161924778853</v>
      </c>
      <c r="U17" s="15">
        <f t="shared" si="6"/>
        <v>0.22201147432030735</v>
      </c>
      <c r="V17" s="15">
        <f t="shared" si="6"/>
        <v>0.16560882445109745</v>
      </c>
      <c r="W17" s="15">
        <f t="shared" si="6"/>
        <v>0.17801699362399506</v>
      </c>
    </row>
    <row r="18" spans="1:23" ht="13.5">
      <c r="A18" s="5"/>
      <c r="B18" s="115" t="s">
        <v>21</v>
      </c>
      <c r="C18" s="20">
        <f>C20+C22+C24</f>
        <v>85.05364225064551</v>
      </c>
      <c r="D18" s="20">
        <f aca="true" t="shared" si="7" ref="D18:V18">D20+D22+D24</f>
        <v>82.05231234526673</v>
      </c>
      <c r="E18" s="20">
        <f t="shared" si="7"/>
        <v>83.48909899927567</v>
      </c>
      <c r="F18" s="20">
        <f t="shared" si="7"/>
        <v>84.89285148500552</v>
      </c>
      <c r="G18" s="20">
        <f t="shared" si="7"/>
        <v>83.3379886576435</v>
      </c>
      <c r="H18" s="20">
        <f t="shared" si="7"/>
        <v>87.71905921286057</v>
      </c>
      <c r="I18" s="20">
        <f t="shared" si="7"/>
        <v>88.42616596934583</v>
      </c>
      <c r="J18" s="20">
        <f t="shared" si="7"/>
        <v>89.48239910754594</v>
      </c>
      <c r="K18" s="20">
        <f t="shared" si="7"/>
        <v>88.14833356394888</v>
      </c>
      <c r="L18" s="20">
        <f t="shared" si="7"/>
        <v>82.86481555869554</v>
      </c>
      <c r="M18" s="20">
        <f t="shared" si="7"/>
        <v>82.95388205280415</v>
      </c>
      <c r="N18" s="20">
        <f t="shared" si="7"/>
        <v>84.65475209336903</v>
      </c>
      <c r="O18" s="21">
        <f t="shared" si="7"/>
        <v>83.20332525211572</v>
      </c>
      <c r="P18" s="20">
        <f t="shared" si="7"/>
        <v>80.63296453096342</v>
      </c>
      <c r="Q18" s="20">
        <f t="shared" si="7"/>
        <v>80.54564253326257</v>
      </c>
      <c r="R18" s="20">
        <f t="shared" si="7"/>
        <v>79.5837174762014</v>
      </c>
      <c r="S18" s="20">
        <f t="shared" si="7"/>
        <v>79.68250264402577</v>
      </c>
      <c r="T18" s="20">
        <f t="shared" si="7"/>
        <v>77.96066067540589</v>
      </c>
      <c r="U18" s="20">
        <f t="shared" si="7"/>
        <v>77.81036254959116</v>
      </c>
      <c r="V18" s="20">
        <f t="shared" si="7"/>
        <v>74.81150017317859</v>
      </c>
      <c r="W18" s="20">
        <f>W20+W22+W24</f>
        <v>69.23115638167579</v>
      </c>
    </row>
    <row r="19" spans="1:23" ht="13.5">
      <c r="A19" s="6"/>
      <c r="B19" s="115"/>
      <c r="C19" s="22"/>
      <c r="D19" s="22">
        <f aca="true" t="shared" si="8" ref="D19:W19">(D18-$C$18)/$C$18</f>
        <v>-0.03528749417378423</v>
      </c>
      <c r="E19" s="22">
        <f t="shared" si="8"/>
        <v>-0.018394782515712513</v>
      </c>
      <c r="F19" s="22">
        <f t="shared" si="8"/>
        <v>-0.0018904630229255948</v>
      </c>
      <c r="G19" s="22">
        <f t="shared" si="8"/>
        <v>-0.020171430024667543</v>
      </c>
      <c r="H19" s="22">
        <f t="shared" si="8"/>
        <v>0.03133806961917416</v>
      </c>
      <c r="I19" s="22">
        <f t="shared" si="8"/>
        <v>0.03965172601029589</v>
      </c>
      <c r="J19" s="22">
        <f t="shared" si="8"/>
        <v>0.052070161132538956</v>
      </c>
      <c r="K19" s="22">
        <f t="shared" si="8"/>
        <v>0.036385170951099215</v>
      </c>
      <c r="L19" s="22">
        <f t="shared" si="8"/>
        <v>-0.025734661491623047</v>
      </c>
      <c r="M19" s="22">
        <f t="shared" si="8"/>
        <v>-0.024687481244525147</v>
      </c>
      <c r="N19" s="22">
        <f t="shared" si="8"/>
        <v>-0.004689865674429195</v>
      </c>
      <c r="O19" s="22">
        <f t="shared" si="8"/>
        <v>-0.021754706201494254</v>
      </c>
      <c r="P19" s="22">
        <f t="shared" si="8"/>
        <v>-0.05197517240537149</v>
      </c>
      <c r="Q19" s="22">
        <f t="shared" si="8"/>
        <v>-0.053001842109221736</v>
      </c>
      <c r="R19" s="22">
        <f t="shared" si="8"/>
        <v>-0.06431147014638983</v>
      </c>
      <c r="S19" s="22">
        <f t="shared" si="8"/>
        <v>-0.06315002467256446</v>
      </c>
      <c r="T19" s="22">
        <f t="shared" si="8"/>
        <v>-0.08339421319944458</v>
      </c>
      <c r="U19" s="22">
        <f t="shared" si="8"/>
        <v>-0.08516131125471438</v>
      </c>
      <c r="V19" s="22">
        <f t="shared" si="8"/>
        <v>-0.1204197939846508</v>
      </c>
      <c r="W19" s="22">
        <f t="shared" si="8"/>
        <v>-0.1860294920979664</v>
      </c>
    </row>
    <row r="20" spans="1:23" ht="13.5">
      <c r="A20" s="7"/>
      <c r="B20" s="118" t="s">
        <v>12</v>
      </c>
      <c r="C20" s="17">
        <v>62.31839243632471</v>
      </c>
      <c r="D20" s="17">
        <v>59.934006677565826</v>
      </c>
      <c r="E20" s="17">
        <v>61.02771287490705</v>
      </c>
      <c r="F20" s="17">
        <v>61.02653635160949</v>
      </c>
      <c r="G20" s="17">
        <v>59.95948894278082</v>
      </c>
      <c r="H20" s="17">
        <v>61.18978302118355</v>
      </c>
      <c r="I20" s="17">
        <v>61.33827347084079</v>
      </c>
      <c r="J20" s="17">
        <v>61.69610986327939</v>
      </c>
      <c r="K20" s="17">
        <v>59.02402786080892</v>
      </c>
      <c r="L20" s="17">
        <v>53.37638438256671</v>
      </c>
      <c r="M20" s="17">
        <v>53.40015116311673</v>
      </c>
      <c r="N20" s="17">
        <v>53.98301822533713</v>
      </c>
      <c r="O20" s="12">
        <v>52.75822636255115</v>
      </c>
      <c r="P20" s="17">
        <v>49.95188433660053</v>
      </c>
      <c r="Q20" s="17">
        <v>49.12725034397019</v>
      </c>
      <c r="R20" s="17">
        <v>48.95948137167378</v>
      </c>
      <c r="S20" s="17">
        <v>50.031446277153265</v>
      </c>
      <c r="T20" s="17">
        <v>50.102059591683336</v>
      </c>
      <c r="U20" s="17">
        <v>49.344828794006474</v>
      </c>
      <c r="V20" s="17">
        <v>45.73896348871574</v>
      </c>
      <c r="W20" s="17">
        <v>40.3086404374989</v>
      </c>
    </row>
    <row r="21" spans="1:23" ht="13.5">
      <c r="A21" s="7"/>
      <c r="B21" s="116"/>
      <c r="C21" s="15"/>
      <c r="D21" s="15">
        <f aca="true" t="shared" si="9" ref="D21:W21">(D20-$C$20)/$C$20</f>
        <v>-0.038261348945982265</v>
      </c>
      <c r="E21" s="15">
        <f t="shared" si="9"/>
        <v>-0.020711053526235243</v>
      </c>
      <c r="F21" s="15">
        <f t="shared" si="9"/>
        <v>-0.020729932756773296</v>
      </c>
      <c r="G21" s="15">
        <f t="shared" si="9"/>
        <v>-0.03785244454041638</v>
      </c>
      <c r="H21" s="15">
        <f t="shared" si="9"/>
        <v>-0.01811037433762977</v>
      </c>
      <c r="I21" s="15">
        <f t="shared" si="9"/>
        <v>-0.01572760347573756</v>
      </c>
      <c r="J21" s="15">
        <f t="shared" si="9"/>
        <v>-0.00998553635158593</v>
      </c>
      <c r="K21" s="15">
        <f t="shared" si="9"/>
        <v>-0.05286343961587072</v>
      </c>
      <c r="L21" s="15">
        <f t="shared" si="9"/>
        <v>-0.14348906806116193</v>
      </c>
      <c r="M21" s="15">
        <f t="shared" si="9"/>
        <v>-0.1431076913981759</v>
      </c>
      <c r="N21" s="15">
        <f t="shared" si="9"/>
        <v>-0.13375464104765603</v>
      </c>
      <c r="O21" s="15">
        <f t="shared" si="9"/>
        <v>-0.15340841924864934</v>
      </c>
      <c r="P21" s="15">
        <f t="shared" si="9"/>
        <v>-0.19844074303360684</v>
      </c>
      <c r="Q21" s="15">
        <f t="shared" si="9"/>
        <v>-0.21167333714252787</v>
      </c>
      <c r="R21" s="15">
        <f t="shared" si="9"/>
        <v>-0.21436546326673475</v>
      </c>
      <c r="S21" s="15">
        <f t="shared" si="9"/>
        <v>-0.1971640422484569</v>
      </c>
      <c r="T21" s="15">
        <f t="shared" si="9"/>
        <v>-0.19603093672744687</v>
      </c>
      <c r="U21" s="15">
        <f t="shared" si="9"/>
        <v>-0.20818193690689757</v>
      </c>
      <c r="V21" s="15">
        <f t="shared" si="9"/>
        <v>-0.26604391255036614</v>
      </c>
      <c r="W21" s="15">
        <f t="shared" si="9"/>
        <v>-0.3531822811590461</v>
      </c>
    </row>
    <row r="22" spans="1:23" ht="13.5">
      <c r="A22" s="7"/>
      <c r="B22" s="116" t="s">
        <v>13</v>
      </c>
      <c r="C22" s="17">
        <v>22.698626297625097</v>
      </c>
      <c r="D22" s="17">
        <v>22.081682151005207</v>
      </c>
      <c r="E22" s="17">
        <v>22.407715766730423</v>
      </c>
      <c r="F22" s="17">
        <v>23.809364950689925</v>
      </c>
      <c r="G22" s="17">
        <v>23.32528486889318</v>
      </c>
      <c r="H22" s="17">
        <v>26.478126532060124</v>
      </c>
      <c r="I22" s="17">
        <v>27.03696952135255</v>
      </c>
      <c r="J22" s="17">
        <v>27.736920752881954</v>
      </c>
      <c r="K22" s="17">
        <v>29.076331533543655</v>
      </c>
      <c r="L22" s="17">
        <v>29.445701584940423</v>
      </c>
      <c r="M22" s="17">
        <v>29.515672401128306</v>
      </c>
      <c r="N22" s="17">
        <v>30.63570600042279</v>
      </c>
      <c r="O22" s="12">
        <v>30.41266310129857</v>
      </c>
      <c r="P22" s="17">
        <v>30.650143562397496</v>
      </c>
      <c r="Q22" s="17">
        <v>31.383933660419864</v>
      </c>
      <c r="R22" s="17">
        <v>30.58924141952673</v>
      </c>
      <c r="S22" s="17">
        <v>29.613456871749214</v>
      </c>
      <c r="T22" s="17">
        <v>27.822711616036752</v>
      </c>
      <c r="U22" s="17">
        <v>28.428008238794586</v>
      </c>
      <c r="V22" s="17">
        <v>29.03469124754816</v>
      </c>
      <c r="W22" s="17">
        <v>28.887365020374677</v>
      </c>
    </row>
    <row r="23" spans="1:23" ht="13.5">
      <c r="A23" s="7"/>
      <c r="B23" s="116"/>
      <c r="C23" s="15"/>
      <c r="D23" s="15">
        <f aca="true" t="shared" si="10" ref="D23:W23">(D22-$C$22)/$C$22</f>
        <v>-0.027179801038639907</v>
      </c>
      <c r="E23" s="15">
        <f t="shared" si="10"/>
        <v>-0.012816217469737871</v>
      </c>
      <c r="F23" s="15">
        <f t="shared" si="10"/>
        <v>0.04893417947415797</v>
      </c>
      <c r="G23" s="15">
        <f t="shared" si="10"/>
        <v>0.02760777516010518</v>
      </c>
      <c r="H23" s="15">
        <f t="shared" si="10"/>
        <v>0.1665078839960666</v>
      </c>
      <c r="I23" s="15">
        <f t="shared" si="10"/>
        <v>0.19112800778527125</v>
      </c>
      <c r="J23" s="15">
        <f t="shared" si="10"/>
        <v>0.22196472990015265</v>
      </c>
      <c r="K23" s="15">
        <f t="shared" si="10"/>
        <v>0.28097318103280294</v>
      </c>
      <c r="L23" s="15">
        <f t="shared" si="10"/>
        <v>0.2972459742209711</v>
      </c>
      <c r="M23" s="15">
        <f t="shared" si="10"/>
        <v>0.3003285755762436</v>
      </c>
      <c r="N23" s="15">
        <f t="shared" si="10"/>
        <v>0.34967224882803283</v>
      </c>
      <c r="O23" s="15">
        <f t="shared" si="10"/>
        <v>0.33984597581046455</v>
      </c>
      <c r="P23" s="15">
        <f t="shared" si="10"/>
        <v>0.3503083032652221</v>
      </c>
      <c r="Q23" s="15">
        <f t="shared" si="10"/>
        <v>0.3826358145604384</v>
      </c>
      <c r="R23" s="15">
        <f t="shared" si="10"/>
        <v>0.34762522711461213</v>
      </c>
      <c r="S23" s="15">
        <f t="shared" si="10"/>
        <v>0.30463652220432386</v>
      </c>
      <c r="T23" s="15">
        <f t="shared" si="10"/>
        <v>0.22574429180094374</v>
      </c>
      <c r="U23" s="15">
        <f t="shared" si="10"/>
        <v>0.25241095500871524</v>
      </c>
      <c r="V23" s="15">
        <f t="shared" si="10"/>
        <v>0.2791386961855921</v>
      </c>
      <c r="W23" s="15">
        <f t="shared" si="10"/>
        <v>0.27264816124124186</v>
      </c>
    </row>
    <row r="24" spans="1:23" ht="13.5">
      <c r="A24" s="7"/>
      <c r="B24" s="116" t="s">
        <v>18</v>
      </c>
      <c r="C24" s="23">
        <v>0.0366235166957</v>
      </c>
      <c r="D24" s="23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7">
        <v>0.05092297715249999</v>
      </c>
      <c r="J24" s="17">
        <v>0.049368491384600005</v>
      </c>
      <c r="K24" s="23">
        <v>0.0479741695963</v>
      </c>
      <c r="L24" s="17">
        <v>0.042729591188399994</v>
      </c>
      <c r="M24" s="17">
        <v>0.0380584885591</v>
      </c>
      <c r="N24" s="17">
        <v>0.0360278676091</v>
      </c>
      <c r="O24" s="23">
        <v>0.032435788266</v>
      </c>
      <c r="P24" s="23">
        <v>0.030936631965400002</v>
      </c>
      <c r="Q24" s="23">
        <v>0.03445852887250001</v>
      </c>
      <c r="R24" s="23">
        <v>0.03499468500090001</v>
      </c>
      <c r="S24" s="23">
        <v>0.037599495123300006</v>
      </c>
      <c r="T24" s="23">
        <v>0.03588946768580001</v>
      </c>
      <c r="U24" s="23">
        <v>0.03752551679010001</v>
      </c>
      <c r="V24" s="23">
        <v>0.0378454369147</v>
      </c>
      <c r="W24" s="23">
        <v>0.035150923802200015</v>
      </c>
    </row>
    <row r="25" spans="1:23" ht="13.5">
      <c r="A25" s="8"/>
      <c r="B25" s="117"/>
      <c r="C25" s="15"/>
      <c r="D25" s="15">
        <f aca="true" t="shared" si="11" ref="D25:W25">(D24-$C$24)/$C$24</f>
        <v>1.894655273430345E-16</v>
      </c>
      <c r="E25" s="15">
        <f t="shared" si="11"/>
        <v>0.4654616072000941</v>
      </c>
      <c r="F25" s="15">
        <f t="shared" si="11"/>
        <v>0.5550167718543144</v>
      </c>
      <c r="G25" s="15">
        <f t="shared" si="11"/>
        <v>0.45302392480916526</v>
      </c>
      <c r="H25" s="15">
        <f t="shared" si="11"/>
        <v>0.3966343003566756</v>
      </c>
      <c r="I25" s="15">
        <f t="shared" si="11"/>
        <v>0.39044476737753875</v>
      </c>
      <c r="J25" s="15">
        <f t="shared" si="11"/>
        <v>0.34799975094681185</v>
      </c>
      <c r="K25" s="15">
        <f t="shared" si="11"/>
        <v>0.3099279895732321</v>
      </c>
      <c r="L25" s="15">
        <f t="shared" si="11"/>
        <v>0.166725509825683</v>
      </c>
      <c r="M25" s="15">
        <f t="shared" si="11"/>
        <v>0.03918170598752137</v>
      </c>
      <c r="N25" s="15">
        <f t="shared" si="11"/>
        <v>-0.016264114982435244</v>
      </c>
      <c r="O25" s="15">
        <f t="shared" si="11"/>
        <v>-0.11434533893878314</v>
      </c>
      <c r="P25" s="15">
        <f t="shared" si="11"/>
        <v>-0.15527959200509273</v>
      </c>
      <c r="Q25" s="15">
        <f t="shared" si="11"/>
        <v>-0.05911468964568825</v>
      </c>
      <c r="R25" s="15">
        <f t="shared" si="11"/>
        <v>-0.04447502156425178</v>
      </c>
      <c r="S25" s="15">
        <f t="shared" si="11"/>
        <v>0.026648954433002248</v>
      </c>
      <c r="T25" s="15">
        <f t="shared" si="11"/>
        <v>-0.02004310552695166</v>
      </c>
      <c r="U25" s="15">
        <f t="shared" si="11"/>
        <v>0.02462898639403226</v>
      </c>
      <c r="V25" s="15">
        <f t="shared" si="11"/>
        <v>0.03336436064162748</v>
      </c>
      <c r="W25" s="15">
        <f t="shared" si="11"/>
        <v>-0.040208942951480205</v>
      </c>
    </row>
    <row r="26" ht="16.5">
      <c r="B26" s="1" t="s">
        <v>19</v>
      </c>
    </row>
    <row r="27" ht="13.5">
      <c r="B27" s="1" t="s">
        <v>40</v>
      </c>
    </row>
  </sheetData>
  <sheetProtection/>
  <mergeCells count="13">
    <mergeCell ref="B24:B25"/>
    <mergeCell ref="B22:B23"/>
    <mergeCell ref="B8:B9"/>
    <mergeCell ref="B16:B17"/>
    <mergeCell ref="B20:B21"/>
    <mergeCell ref="B18:B19"/>
    <mergeCell ref="B12:B13"/>
    <mergeCell ref="B14:B15"/>
    <mergeCell ref="B10:B11"/>
    <mergeCell ref="A3:B3"/>
    <mergeCell ref="A4:B5"/>
    <mergeCell ref="A6:A7"/>
    <mergeCell ref="B6:B7"/>
  </mergeCells>
  <printOptions/>
  <pageMargins left="0.3937007874015748" right="0.3937007874015748" top="0.9140625" bottom="0.3937007874015748" header="0.1968503937007874" footer="0.1968503937007874"/>
  <pageSetup fitToHeight="1" fitToWidth="1" horizontalDpi="4800" verticalDpi="4800" orientation="landscape" paperSize="9" scale="65" r:id="rId1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9.625" style="1" bestFit="1" customWidth="1"/>
    <col min="4" max="4" width="9.625" style="1" customWidth="1"/>
    <col min="5" max="8" width="9.625" style="1" bestFit="1" customWidth="1"/>
    <col min="9" max="16" width="10.875" style="1" bestFit="1" customWidth="1"/>
    <col min="17" max="18" width="9.50390625" style="1" customWidth="1"/>
    <col min="19" max="22" width="9.50390625" style="1" bestFit="1" customWidth="1"/>
    <col min="23" max="16384" width="9.00390625" style="1" customWidth="1"/>
  </cols>
  <sheetData>
    <row r="1" spans="1:4" ht="13.5" customHeight="1">
      <c r="A1" s="2" t="s">
        <v>5</v>
      </c>
      <c r="C1" s="2"/>
      <c r="D1" s="2"/>
    </row>
    <row r="2" spans="15:21" ht="16.5">
      <c r="O2" s="3"/>
      <c r="P2" s="3"/>
      <c r="S2" s="3"/>
      <c r="T2" s="3"/>
      <c r="U2" s="3" t="s">
        <v>42</v>
      </c>
    </row>
    <row r="3" spans="1:23" ht="27" customHeight="1">
      <c r="A3" s="111" t="s">
        <v>6</v>
      </c>
      <c r="B3" s="112"/>
      <c r="C3" s="4" t="s">
        <v>20</v>
      </c>
      <c r="D3" s="9" t="s">
        <v>16</v>
      </c>
      <c r="E3" s="10" t="s">
        <v>17</v>
      </c>
      <c r="F3" s="10" t="s">
        <v>43</v>
      </c>
      <c r="G3" s="10" t="s">
        <v>44</v>
      </c>
      <c r="H3" s="10" t="s">
        <v>45</v>
      </c>
      <c r="I3" s="10" t="s">
        <v>46</v>
      </c>
      <c r="J3" s="10" t="s">
        <v>47</v>
      </c>
      <c r="K3" s="10" t="s">
        <v>48</v>
      </c>
      <c r="L3" s="10" t="s">
        <v>49</v>
      </c>
      <c r="M3" s="10" t="s">
        <v>50</v>
      </c>
      <c r="N3" s="10" t="s">
        <v>51</v>
      </c>
      <c r="O3" s="11" t="s">
        <v>52</v>
      </c>
      <c r="P3" s="10" t="s">
        <v>53</v>
      </c>
      <c r="Q3" s="10" t="s">
        <v>54</v>
      </c>
      <c r="R3" s="10" t="s">
        <v>55</v>
      </c>
      <c r="S3" s="10" t="s">
        <v>56</v>
      </c>
      <c r="T3" s="10" t="s">
        <v>0</v>
      </c>
      <c r="U3" s="10" t="s">
        <v>1</v>
      </c>
      <c r="V3" s="10" t="s">
        <v>2</v>
      </c>
      <c r="W3" s="10" t="s">
        <v>3</v>
      </c>
    </row>
    <row r="4" spans="1:23" ht="13.5" customHeight="1">
      <c r="A4" s="111" t="s">
        <v>14</v>
      </c>
      <c r="B4" s="112"/>
      <c r="C4" s="12">
        <v>1144.129508797115</v>
      </c>
      <c r="D4" s="12">
        <v>1141.1960487153729</v>
      </c>
      <c r="E4" s="12">
        <v>1150.1171497535836</v>
      </c>
      <c r="F4" s="12">
        <v>1158.5777505858969</v>
      </c>
      <c r="G4" s="12">
        <v>1150.897813950756</v>
      </c>
      <c r="H4" s="12">
        <v>1210.6689687044195</v>
      </c>
      <c r="I4" s="13">
        <v>1223.6926848988128</v>
      </c>
      <c r="J4" s="13">
        <v>1236.6058603558865</v>
      </c>
      <c r="K4" s="13">
        <v>1231.519902758053</v>
      </c>
      <c r="L4" s="13">
        <v>1195.9294675616406</v>
      </c>
      <c r="M4" s="14">
        <v>1230.8773483647449</v>
      </c>
      <c r="N4" s="13">
        <v>1251.5567001811999</v>
      </c>
      <c r="O4" s="13">
        <v>1236.4204932419552</v>
      </c>
      <c r="P4" s="13">
        <v>1273.5049416468</v>
      </c>
      <c r="Q4" s="13">
        <v>1278.621182182463</v>
      </c>
      <c r="R4" s="13">
        <v>1278.0046782084967</v>
      </c>
      <c r="S4" s="13">
        <v>1282.2557160050792</v>
      </c>
      <c r="T4" s="13">
        <v>1263.070151037342</v>
      </c>
      <c r="U4" s="14">
        <v>1296.3067566502411</v>
      </c>
      <c r="V4" s="14">
        <v>1213.2529074238234</v>
      </c>
      <c r="W4" s="14">
        <v>1144.569400040833</v>
      </c>
    </row>
    <row r="5" spans="1:23" ht="13.5" customHeight="1">
      <c r="A5" s="111"/>
      <c r="B5" s="112"/>
      <c r="C5" s="25">
        <f aca="true" t="shared" si="0" ref="C5:W5">(C4-$C$4)/$C$4</f>
        <v>0</v>
      </c>
      <c r="D5" s="25">
        <f t="shared" si="0"/>
        <v>-0.0025639231041477755</v>
      </c>
      <c r="E5" s="25">
        <f t="shared" si="0"/>
        <v>0.00523335943215353</v>
      </c>
      <c r="F5" s="25">
        <f t="shared" si="0"/>
        <v>0.01262815238807367</v>
      </c>
      <c r="G5" s="25">
        <f t="shared" si="0"/>
        <v>0.005915680962338677</v>
      </c>
      <c r="H5" s="25">
        <f t="shared" si="0"/>
        <v>0.05815727974472139</v>
      </c>
      <c r="I5" s="25">
        <f t="shared" si="0"/>
        <v>0.06954035840343531</v>
      </c>
      <c r="J5" s="25">
        <f t="shared" si="0"/>
        <v>0.08082682148107244</v>
      </c>
      <c r="K5" s="25">
        <f t="shared" si="0"/>
        <v>0.07638155758504658</v>
      </c>
      <c r="L5" s="25">
        <f t="shared" si="0"/>
        <v>0.045274558838173586</v>
      </c>
      <c r="M5" s="25">
        <f t="shared" si="0"/>
        <v>0.07581994774248287</v>
      </c>
      <c r="N5" s="25">
        <f t="shared" si="0"/>
        <v>0.09389425808711885</v>
      </c>
      <c r="O5" s="25">
        <f t="shared" si="0"/>
        <v>0.08066480563189973</v>
      </c>
      <c r="P5" s="25">
        <f t="shared" si="0"/>
        <v>0.11307761215398104</v>
      </c>
      <c r="Q5" s="25">
        <f t="shared" si="0"/>
        <v>0.11754934415313371</v>
      </c>
      <c r="R5" s="25">
        <f t="shared" si="0"/>
        <v>0.1170105030785648</v>
      </c>
      <c r="S5" s="25">
        <f t="shared" si="0"/>
        <v>0.12072602458543674</v>
      </c>
      <c r="T5" s="25">
        <f t="shared" si="0"/>
        <v>0.10395732417152287</v>
      </c>
      <c r="U5" s="25">
        <f t="shared" si="0"/>
        <v>0.1330070124780876</v>
      </c>
      <c r="V5" s="25">
        <f t="shared" si="0"/>
        <v>0.06041571176621567</v>
      </c>
      <c r="W5" s="15">
        <f t="shared" si="0"/>
        <v>0.0003844767924746976</v>
      </c>
    </row>
    <row r="6" spans="1:23" ht="13.5" customHeight="1">
      <c r="A6" s="113"/>
      <c r="B6" s="115" t="s">
        <v>15</v>
      </c>
      <c r="C6" s="17">
        <f aca="true" t="shared" si="1" ref="C6:W6">C8+C10+C12+C14+C16</f>
        <v>1059.0758665464696</v>
      </c>
      <c r="D6" s="17">
        <f t="shared" si="1"/>
        <v>1059.1437363701061</v>
      </c>
      <c r="E6" s="17">
        <f t="shared" si="1"/>
        <v>1066.6280507543079</v>
      </c>
      <c r="F6" s="17">
        <f t="shared" si="1"/>
        <v>1073.6848991008912</v>
      </c>
      <c r="G6" s="17">
        <f t="shared" si="1"/>
        <v>1067.5598252931125</v>
      </c>
      <c r="H6" s="17">
        <f t="shared" si="1"/>
        <v>1122.9499094915593</v>
      </c>
      <c r="I6" s="17">
        <f t="shared" si="1"/>
        <v>1135.2665189294669</v>
      </c>
      <c r="J6" s="17">
        <f t="shared" si="1"/>
        <v>1147.1234612483404</v>
      </c>
      <c r="K6" s="17">
        <f t="shared" si="1"/>
        <v>1143.371569194104</v>
      </c>
      <c r="L6" s="17">
        <f t="shared" si="1"/>
        <v>1113.0646520029452</v>
      </c>
      <c r="M6" s="17">
        <f t="shared" si="1"/>
        <v>1147.9234663119407</v>
      </c>
      <c r="N6" s="17">
        <f t="shared" si="1"/>
        <v>1166.9019480878308</v>
      </c>
      <c r="O6" s="17">
        <f t="shared" si="1"/>
        <v>1153.2171679898395</v>
      </c>
      <c r="P6" s="17">
        <f t="shared" si="1"/>
        <v>1192.8719771158367</v>
      </c>
      <c r="Q6" s="17">
        <f t="shared" si="1"/>
        <v>1198.0755396492004</v>
      </c>
      <c r="R6" s="17">
        <f t="shared" si="1"/>
        <v>1198.4209607322953</v>
      </c>
      <c r="S6" s="17">
        <f t="shared" si="1"/>
        <v>1202.5732133610536</v>
      </c>
      <c r="T6" s="17">
        <f t="shared" si="1"/>
        <v>1185.1094903619362</v>
      </c>
      <c r="U6" s="17">
        <f t="shared" si="1"/>
        <v>1218.4963941006504</v>
      </c>
      <c r="V6" s="17">
        <f t="shared" si="1"/>
        <v>1138.4414072506447</v>
      </c>
      <c r="W6" s="17">
        <f t="shared" si="1"/>
        <v>1075.338243659157</v>
      </c>
    </row>
    <row r="7" spans="1:23" ht="13.5" customHeight="1">
      <c r="A7" s="114"/>
      <c r="B7" s="115"/>
      <c r="C7" s="15">
        <f aca="true" t="shared" si="2" ref="C7:W7">(C6-$C$6)/$C$6</f>
        <v>0</v>
      </c>
      <c r="D7" s="15">
        <f t="shared" si="2"/>
        <v>6.40840054809976E-05</v>
      </c>
      <c r="E7" s="15">
        <f t="shared" si="2"/>
        <v>0.007130918989274257</v>
      </c>
      <c r="F7" s="15">
        <f t="shared" si="2"/>
        <v>0.013794132239138003</v>
      </c>
      <c r="G7" s="15">
        <f t="shared" si="2"/>
        <v>0.008010718603482245</v>
      </c>
      <c r="H7" s="15">
        <f t="shared" si="2"/>
        <v>0.06031111175573852</v>
      </c>
      <c r="I7" s="15">
        <f t="shared" si="2"/>
        <v>0.07194069357037347</v>
      </c>
      <c r="J7" s="15">
        <f t="shared" si="2"/>
        <v>0.08313624876467479</v>
      </c>
      <c r="K7" s="15">
        <f t="shared" si="2"/>
        <v>0.07959363942690294</v>
      </c>
      <c r="L7" s="15">
        <f t="shared" si="2"/>
        <v>0.050977259667456254</v>
      </c>
      <c r="M7" s="15">
        <f t="shared" si="2"/>
        <v>0.08389162908148728</v>
      </c>
      <c r="N7" s="15">
        <f t="shared" si="2"/>
        <v>0.10181148012839744</v>
      </c>
      <c r="O7" s="15">
        <f t="shared" si="2"/>
        <v>0.08889004500721406</v>
      </c>
      <c r="P7" s="15">
        <f t="shared" si="2"/>
        <v>0.12633288586365543</v>
      </c>
      <c r="Q7" s="15">
        <f t="shared" si="2"/>
        <v>0.13124619065864807</v>
      </c>
      <c r="R7" s="15">
        <f t="shared" si="2"/>
        <v>0.13157234395323802</v>
      </c>
      <c r="S7" s="15">
        <f t="shared" si="2"/>
        <v>0.13549298152030712</v>
      </c>
      <c r="T7" s="15">
        <f t="shared" si="2"/>
        <v>0.11900339512640248</v>
      </c>
      <c r="U7" s="15">
        <f t="shared" si="2"/>
        <v>0.15052795799609114</v>
      </c>
      <c r="V7" s="15">
        <f t="shared" si="2"/>
        <v>0.07493848477822225</v>
      </c>
      <c r="W7" s="15">
        <f t="shared" si="2"/>
        <v>0.015355252278306699</v>
      </c>
    </row>
    <row r="8" spans="1:23" ht="13.5" customHeight="1">
      <c r="A8" s="7"/>
      <c r="B8" s="118" t="s">
        <v>8</v>
      </c>
      <c r="C8" s="18">
        <v>482.1117640299221</v>
      </c>
      <c r="D8" s="18">
        <v>482.1689144645741</v>
      </c>
      <c r="E8" s="18">
        <v>476.0708507748574</v>
      </c>
      <c r="F8" s="18">
        <v>466.38568607030146</v>
      </c>
      <c r="G8" s="18">
        <v>455.3144920119227</v>
      </c>
      <c r="H8" s="18">
        <v>472.93184308146317</v>
      </c>
      <c r="I8" s="18">
        <v>471.4585162718058</v>
      </c>
      <c r="J8" s="18">
        <v>480.1589924266802</v>
      </c>
      <c r="K8" s="18">
        <v>480.4423926055673</v>
      </c>
      <c r="L8" s="18">
        <v>444.8645600316051</v>
      </c>
      <c r="M8" s="18">
        <v>456.4523190695422</v>
      </c>
      <c r="N8" s="18">
        <v>467.1955733743612</v>
      </c>
      <c r="O8" s="19">
        <v>449.63320365291133</v>
      </c>
      <c r="P8" s="18">
        <v>461.16454735925106</v>
      </c>
      <c r="Q8" s="18">
        <v>465.0255108832395</v>
      </c>
      <c r="R8" s="18">
        <v>465.31640194060407</v>
      </c>
      <c r="S8" s="18">
        <v>459.26690244731066</v>
      </c>
      <c r="T8" s="18">
        <v>456.98378609931655</v>
      </c>
      <c r="U8" s="18">
        <v>467.46369281228084</v>
      </c>
      <c r="V8" s="18">
        <v>418.9905873351572</v>
      </c>
      <c r="W8" s="18">
        <v>388.2522455064343</v>
      </c>
    </row>
    <row r="9" spans="1:23" ht="13.5" customHeight="1">
      <c r="A9" s="7"/>
      <c r="B9" s="116"/>
      <c r="C9" s="15">
        <f aca="true" t="shared" si="3" ref="C9:W9">(C8-$C$8)/$C$8</f>
        <v>0</v>
      </c>
      <c r="D9" s="15">
        <f t="shared" si="3"/>
        <v>0.00011854187953073949</v>
      </c>
      <c r="E9" s="15">
        <f t="shared" si="3"/>
        <v>-0.012530109625555168</v>
      </c>
      <c r="F9" s="15">
        <f t="shared" si="3"/>
        <v>-0.03261915417323148</v>
      </c>
      <c r="G9" s="15">
        <f t="shared" si="3"/>
        <v>-0.05558311167104442</v>
      </c>
      <c r="H9" s="15">
        <f t="shared" si="3"/>
        <v>-0.019041063988409886</v>
      </c>
      <c r="I9" s="15">
        <f t="shared" si="3"/>
        <v>-0.02209705000572248</v>
      </c>
      <c r="J9" s="15">
        <f t="shared" si="3"/>
        <v>-0.004050454166309663</v>
      </c>
      <c r="K9" s="15">
        <f t="shared" si="3"/>
        <v>-0.003462623293820248</v>
      </c>
      <c r="L9" s="15">
        <f t="shared" si="3"/>
        <v>-0.07725844249675944</v>
      </c>
      <c r="M9" s="15">
        <f t="shared" si="3"/>
        <v>-0.053223021869234693</v>
      </c>
      <c r="N9" s="15">
        <f t="shared" si="3"/>
        <v>-0.030939279578822188</v>
      </c>
      <c r="O9" s="15">
        <f t="shared" si="3"/>
        <v>-0.06736728451827403</v>
      </c>
      <c r="P9" s="15">
        <f t="shared" si="3"/>
        <v>-0.043448881013762077</v>
      </c>
      <c r="Q9" s="15">
        <f t="shared" si="3"/>
        <v>-0.03544044020801391</v>
      </c>
      <c r="R9" s="15">
        <f t="shared" si="3"/>
        <v>-0.034837071696669115</v>
      </c>
      <c r="S9" s="15">
        <f t="shared" si="3"/>
        <v>-0.047384990964861776</v>
      </c>
      <c r="T9" s="15">
        <f t="shared" si="3"/>
        <v>-0.05212064879015477</v>
      </c>
      <c r="U9" s="15">
        <f t="shared" si="3"/>
        <v>-0.030383144139026066</v>
      </c>
      <c r="V9" s="15">
        <f t="shared" si="3"/>
        <v>-0.13092643947772922</v>
      </c>
      <c r="W9" s="15">
        <f t="shared" si="3"/>
        <v>-0.19468414904238354</v>
      </c>
    </row>
    <row r="10" spans="1:23" ht="13.5" customHeight="1">
      <c r="A10" s="7"/>
      <c r="B10" s="116" t="s">
        <v>11</v>
      </c>
      <c r="C10" s="17">
        <v>217.37130450071916</v>
      </c>
      <c r="D10" s="17">
        <v>217.37928690536455</v>
      </c>
      <c r="E10" s="17">
        <v>228.85683908643318</v>
      </c>
      <c r="F10" s="17">
        <v>233.45494715330938</v>
      </c>
      <c r="G10" s="17">
        <v>237.97062043337166</v>
      </c>
      <c r="H10" s="17">
        <v>250.40371128854605</v>
      </c>
      <c r="I10" s="17">
        <v>257.5794488269094</v>
      </c>
      <c r="J10" s="17">
        <v>263.03281806756377</v>
      </c>
      <c r="K10" s="17">
        <v>264.7937782329332</v>
      </c>
      <c r="L10" s="17">
        <v>263.74351042558504</v>
      </c>
      <c r="M10" s="17">
        <v>266.1861821630342</v>
      </c>
      <c r="N10" s="17">
        <v>265.32062705455996</v>
      </c>
      <c r="O10" s="12">
        <v>267.3636712477026</v>
      </c>
      <c r="P10" s="17">
        <v>262.26059868452575</v>
      </c>
      <c r="Q10" s="17">
        <v>260.1438954488872</v>
      </c>
      <c r="R10" s="17">
        <v>259.4788793449877</v>
      </c>
      <c r="S10" s="17">
        <v>254.1860106211176</v>
      </c>
      <c r="T10" s="17">
        <v>250.52139624681004</v>
      </c>
      <c r="U10" s="17">
        <v>245.44673489812567</v>
      </c>
      <c r="V10" s="17">
        <v>235.48486341509405</v>
      </c>
      <c r="W10" s="17">
        <v>229.94209108359033</v>
      </c>
    </row>
    <row r="11" spans="1:23" ht="13.5" customHeight="1">
      <c r="A11" s="7"/>
      <c r="B11" s="116"/>
      <c r="C11" s="15">
        <f aca="true" t="shared" si="4" ref="C11:W11">(C10-$C$10)/$C$10</f>
        <v>0</v>
      </c>
      <c r="D11" s="15">
        <f t="shared" si="4"/>
        <v>3.6722439807426106E-05</v>
      </c>
      <c r="E11" s="15">
        <f t="shared" si="4"/>
        <v>0.052838320182579675</v>
      </c>
      <c r="F11" s="15">
        <f t="shared" si="4"/>
        <v>0.07399156337370649</v>
      </c>
      <c r="G11" s="15">
        <f t="shared" si="4"/>
        <v>0.09476557165614448</v>
      </c>
      <c r="H11" s="15">
        <f t="shared" si="4"/>
        <v>0.15196305171788488</v>
      </c>
      <c r="I11" s="15">
        <f t="shared" si="4"/>
        <v>0.18497448142267198</v>
      </c>
      <c r="J11" s="15">
        <f t="shared" si="4"/>
        <v>0.21006228799024176</v>
      </c>
      <c r="K11" s="15">
        <f t="shared" si="4"/>
        <v>0.21816345005215335</v>
      </c>
      <c r="L11" s="15">
        <f t="shared" si="4"/>
        <v>0.21333177362751882</v>
      </c>
      <c r="M11" s="15">
        <f t="shared" si="4"/>
        <v>0.22456909744567277</v>
      </c>
      <c r="N11" s="15">
        <f t="shared" si="4"/>
        <v>0.2205871776128673</v>
      </c>
      <c r="O11" s="15">
        <f t="shared" si="4"/>
        <v>0.22998604559056707</v>
      </c>
      <c r="P11" s="15">
        <f t="shared" si="4"/>
        <v>0.20650975199745406</v>
      </c>
      <c r="Q11" s="15">
        <f t="shared" si="4"/>
        <v>0.19677202124913643</v>
      </c>
      <c r="R11" s="15">
        <f t="shared" si="4"/>
        <v>0.19371266571264123</v>
      </c>
      <c r="S11" s="15">
        <f t="shared" si="4"/>
        <v>0.1693632294518278</v>
      </c>
      <c r="T11" s="15">
        <f t="shared" si="4"/>
        <v>0.15250445233437518</v>
      </c>
      <c r="U11" s="15">
        <f t="shared" si="4"/>
        <v>0.12915886235256788</v>
      </c>
      <c r="V11" s="15">
        <f t="shared" si="4"/>
        <v>0.08333003731095041</v>
      </c>
      <c r="W11" s="15">
        <f t="shared" si="4"/>
        <v>0.05783093868689358</v>
      </c>
    </row>
    <row r="12" spans="1:23" ht="13.5" customHeight="1">
      <c r="A12" s="7"/>
      <c r="B12" s="116" t="s">
        <v>10</v>
      </c>
      <c r="C12" s="17">
        <v>164.29190388274029</v>
      </c>
      <c r="D12" s="17">
        <v>164.31119878811174</v>
      </c>
      <c r="E12" s="17">
        <v>163.55197515219038</v>
      </c>
      <c r="F12" s="17">
        <v>168.45581051044329</v>
      </c>
      <c r="G12" s="17">
        <v>169.17825970575578</v>
      </c>
      <c r="H12" s="17">
        <v>180.62075305618978</v>
      </c>
      <c r="I12" s="17">
        <v>185.13223890828658</v>
      </c>
      <c r="J12" s="17">
        <v>184.63144405689243</v>
      </c>
      <c r="K12" s="17">
        <v>181.55674474438607</v>
      </c>
      <c r="L12" s="17">
        <v>187.3829480190742</v>
      </c>
      <c r="M12" s="17">
        <v>201.27571040103842</v>
      </c>
      <c r="N12" s="17">
        <v>206.0821828675441</v>
      </c>
      <c r="O12" s="12">
        <v>213.55640334155274</v>
      </c>
      <c r="P12" s="17">
        <v>227.393147380184</v>
      </c>
      <c r="Q12" s="17">
        <v>231.58881628722867</v>
      </c>
      <c r="R12" s="17">
        <v>232.17906434368342</v>
      </c>
      <c r="S12" s="17">
        <v>235.57819866905817</v>
      </c>
      <c r="T12" s="17">
        <v>234.88701854474974</v>
      </c>
      <c r="U12" s="17">
        <v>242.8880232933766</v>
      </c>
      <c r="V12" s="17">
        <v>233.84382208779317</v>
      </c>
      <c r="W12" s="17">
        <v>215.51828317818985</v>
      </c>
    </row>
    <row r="13" spans="1:23" ht="13.5" customHeight="1">
      <c r="A13" s="7"/>
      <c r="B13" s="116"/>
      <c r="C13" s="15">
        <f aca="true" t="shared" si="5" ref="C13:W13">(C12-$C$12)/$C$12</f>
        <v>0</v>
      </c>
      <c r="D13" s="15">
        <f t="shared" si="5"/>
        <v>0.00011744282533376785</v>
      </c>
      <c r="E13" s="15">
        <f t="shared" si="5"/>
        <v>-0.004503744329836324</v>
      </c>
      <c r="F13" s="15">
        <f t="shared" si="5"/>
        <v>0.025344563726493158</v>
      </c>
      <c r="G13" s="15">
        <f t="shared" si="5"/>
        <v>0.029741914893767502</v>
      </c>
      <c r="H13" s="15">
        <f t="shared" si="5"/>
        <v>0.09938925039850931</v>
      </c>
      <c r="I13" s="15">
        <f t="shared" si="5"/>
        <v>0.1268494340440575</v>
      </c>
      <c r="J13" s="15">
        <f t="shared" si="5"/>
        <v>0.12380123240077032</v>
      </c>
      <c r="K13" s="15">
        <f t="shared" si="5"/>
        <v>0.10508637646544153</v>
      </c>
      <c r="L13" s="15">
        <f t="shared" si="5"/>
        <v>0.1405488864065672</v>
      </c>
      <c r="M13" s="15">
        <f t="shared" si="5"/>
        <v>0.22511034107130753</v>
      </c>
      <c r="N13" s="15">
        <f t="shared" si="5"/>
        <v>0.25436602776622946</v>
      </c>
      <c r="O13" s="15">
        <f t="shared" si="5"/>
        <v>0.2998595688194952</v>
      </c>
      <c r="P13" s="15">
        <f t="shared" si="5"/>
        <v>0.3840800551102069</v>
      </c>
      <c r="Q13" s="15">
        <f t="shared" si="5"/>
        <v>0.40961794716628314</v>
      </c>
      <c r="R13" s="15">
        <f t="shared" si="5"/>
        <v>0.4132106260658839</v>
      </c>
      <c r="S13" s="15">
        <f t="shared" si="5"/>
        <v>0.43390022941846784</v>
      </c>
      <c r="T13" s="15">
        <f t="shared" si="5"/>
        <v>0.4296932045561731</v>
      </c>
      <c r="U13" s="15">
        <f t="shared" si="5"/>
        <v>0.47839313778196</v>
      </c>
      <c r="V13" s="15">
        <f t="shared" si="5"/>
        <v>0.42334355230732507</v>
      </c>
      <c r="W13" s="15">
        <f t="shared" si="5"/>
        <v>0.31180099618305757</v>
      </c>
    </row>
    <row r="14" spans="1:23" ht="13.5" customHeight="1">
      <c r="A14" s="7"/>
      <c r="B14" s="116" t="s">
        <v>9</v>
      </c>
      <c r="C14" s="17">
        <v>127.44316412664075</v>
      </c>
      <c r="D14" s="17">
        <v>127.45038312484743</v>
      </c>
      <c r="E14" s="17">
        <v>129.37149400324654</v>
      </c>
      <c r="F14" s="17">
        <v>136.40914097138605</v>
      </c>
      <c r="G14" s="17">
        <v>137.91977515805328</v>
      </c>
      <c r="H14" s="17">
        <v>145.0184584185317</v>
      </c>
      <c r="I14" s="17">
        <v>148.10455486033692</v>
      </c>
      <c r="J14" s="17">
        <v>147.82619565475727</v>
      </c>
      <c r="K14" s="17">
        <v>144.3085907411061</v>
      </c>
      <c r="L14" s="17">
        <v>143.9275645343129</v>
      </c>
      <c r="M14" s="17">
        <v>151.91526462304833</v>
      </c>
      <c r="N14" s="17">
        <v>157.53710268925025</v>
      </c>
      <c r="O14" s="12">
        <v>153.7263868357272</v>
      </c>
      <c r="P14" s="17">
        <v>165.44104748365376</v>
      </c>
      <c r="Q14" s="17">
        <v>167.52448936935298</v>
      </c>
      <c r="R14" s="17">
        <v>167.55780387199155</v>
      </c>
      <c r="S14" s="17">
        <v>174.21934066395673</v>
      </c>
      <c r="T14" s="17">
        <v>165.75873908595554</v>
      </c>
      <c r="U14" s="17">
        <v>179.77501840765913</v>
      </c>
      <c r="V14" s="17">
        <v>171.02656550986543</v>
      </c>
      <c r="W14" s="17">
        <v>161.68806479459892</v>
      </c>
    </row>
    <row r="15" spans="1:23" ht="13.5" customHeight="1">
      <c r="A15" s="7"/>
      <c r="B15" s="116"/>
      <c r="C15" s="15">
        <f aca="true" t="shared" si="6" ref="C15:W15">(C14-$C$14)/$C$14</f>
        <v>0</v>
      </c>
      <c r="D15" s="15">
        <f t="shared" si="6"/>
        <v>5.6644844438326706E-05</v>
      </c>
      <c r="E15" s="15">
        <f t="shared" si="6"/>
        <v>0.015130900820145976</v>
      </c>
      <c r="F15" s="15">
        <f t="shared" si="6"/>
        <v>0.07035274827165916</v>
      </c>
      <c r="G15" s="15">
        <f t="shared" si="6"/>
        <v>0.08220614344604536</v>
      </c>
      <c r="H15" s="15">
        <f t="shared" si="6"/>
        <v>0.1379069204090564</v>
      </c>
      <c r="I15" s="15">
        <f t="shared" si="6"/>
        <v>0.1621223929528685</v>
      </c>
      <c r="J15" s="15">
        <f t="shared" si="6"/>
        <v>0.1599382098506423</v>
      </c>
      <c r="K15" s="15">
        <f t="shared" si="6"/>
        <v>0.13233684780225716</v>
      </c>
      <c r="L15" s="15">
        <f t="shared" si="6"/>
        <v>0.12934707420863728</v>
      </c>
      <c r="M15" s="15">
        <f t="shared" si="6"/>
        <v>0.19202364178662074</v>
      </c>
      <c r="N15" s="15">
        <f t="shared" si="6"/>
        <v>0.23613615346763545</v>
      </c>
      <c r="O15" s="15">
        <f t="shared" si="6"/>
        <v>0.20623485684150708</v>
      </c>
      <c r="P15" s="15">
        <f t="shared" si="6"/>
        <v>0.29815552381651766</v>
      </c>
      <c r="Q15" s="15">
        <f t="shared" si="6"/>
        <v>0.31450353196569464</v>
      </c>
      <c r="R15" s="15">
        <f t="shared" si="6"/>
        <v>0.3147649387101589</v>
      </c>
      <c r="S15" s="15">
        <f t="shared" si="6"/>
        <v>0.36703558686627014</v>
      </c>
      <c r="T15" s="15">
        <f t="shared" si="6"/>
        <v>0.3006483338819213</v>
      </c>
      <c r="U15" s="15">
        <f t="shared" si="6"/>
        <v>0.41062896264107207</v>
      </c>
      <c r="V15" s="15">
        <f t="shared" si="6"/>
        <v>0.3419830453983055</v>
      </c>
      <c r="W15" s="15">
        <f t="shared" si="6"/>
        <v>0.2687072382629238</v>
      </c>
    </row>
    <row r="16" spans="1:23" ht="13.5" customHeight="1">
      <c r="A16" s="7"/>
      <c r="B16" s="116" t="s">
        <v>7</v>
      </c>
      <c r="C16" s="17">
        <v>67.85773000644721</v>
      </c>
      <c r="D16" s="17">
        <v>67.83395308720844</v>
      </c>
      <c r="E16" s="17">
        <v>68.7768917375803</v>
      </c>
      <c r="F16" s="17">
        <v>68.97931439545098</v>
      </c>
      <c r="G16" s="17">
        <v>67.17667798400903</v>
      </c>
      <c r="H16" s="17">
        <v>73.9751436468286</v>
      </c>
      <c r="I16" s="17">
        <v>72.99176006212807</v>
      </c>
      <c r="J16" s="17">
        <v>71.47401104244683</v>
      </c>
      <c r="K16" s="17">
        <v>72.27006287011132</v>
      </c>
      <c r="L16" s="17">
        <v>73.14606899236783</v>
      </c>
      <c r="M16" s="17">
        <v>72.09399005527747</v>
      </c>
      <c r="N16" s="17">
        <v>70.76646210211516</v>
      </c>
      <c r="O16" s="12">
        <v>68.9375029119458</v>
      </c>
      <c r="P16" s="17">
        <v>76.61263620822201</v>
      </c>
      <c r="Q16" s="17">
        <v>73.79282766049215</v>
      </c>
      <c r="R16" s="17">
        <v>73.88881123102853</v>
      </c>
      <c r="S16" s="17">
        <v>79.32276095961058</v>
      </c>
      <c r="T16" s="17">
        <v>76.95855038510426</v>
      </c>
      <c r="U16" s="17">
        <v>82.92292468920792</v>
      </c>
      <c r="V16" s="17">
        <v>79.0955689027349</v>
      </c>
      <c r="W16" s="17">
        <v>79.9375590963437</v>
      </c>
    </row>
    <row r="17" spans="1:23" ht="13.5" customHeight="1">
      <c r="A17" s="8"/>
      <c r="B17" s="117"/>
      <c r="C17" s="15">
        <f aca="true" t="shared" si="7" ref="C17:W17">(C16-$C$16)/$C$16</f>
        <v>0</v>
      </c>
      <c r="D17" s="15">
        <f t="shared" si="7"/>
        <v>-0.0003503936727107018</v>
      </c>
      <c r="E17" s="15">
        <f t="shared" si="7"/>
        <v>0.0135454240960574</v>
      </c>
      <c r="F17" s="15">
        <f t="shared" si="7"/>
        <v>0.016528469032153142</v>
      </c>
      <c r="G17" s="15">
        <f t="shared" si="7"/>
        <v>-0.010036469277317016</v>
      </c>
      <c r="H17" s="15">
        <f t="shared" si="7"/>
        <v>0.09015057886257272</v>
      </c>
      <c r="I17" s="15">
        <f t="shared" si="7"/>
        <v>0.07565873563989048</v>
      </c>
      <c r="J17" s="15">
        <f t="shared" si="7"/>
        <v>0.05329210151380004</v>
      </c>
      <c r="K17" s="15">
        <f t="shared" si="7"/>
        <v>0.0650232900989303</v>
      </c>
      <c r="L17" s="15">
        <f t="shared" si="7"/>
        <v>0.07793274230390802</v>
      </c>
      <c r="M17" s="15">
        <f t="shared" si="7"/>
        <v>0.062428555279225674</v>
      </c>
      <c r="N17" s="15">
        <f t="shared" si="7"/>
        <v>0.042865154719905645</v>
      </c>
      <c r="O17" s="15">
        <f t="shared" si="7"/>
        <v>0.015912305133048164</v>
      </c>
      <c r="P17" s="15">
        <f t="shared" si="7"/>
        <v>0.12901855397967174</v>
      </c>
      <c r="Q17" s="15">
        <f t="shared" si="7"/>
        <v>0.08746384020628217</v>
      </c>
      <c r="R17" s="15">
        <f t="shared" si="7"/>
        <v>0.08887832269084593</v>
      </c>
      <c r="S17" s="15">
        <f t="shared" si="7"/>
        <v>0.1689568889509576</v>
      </c>
      <c r="T17" s="15">
        <f t="shared" si="7"/>
        <v>0.1341161924778853</v>
      </c>
      <c r="U17" s="15">
        <f t="shared" si="7"/>
        <v>0.22201147432030735</v>
      </c>
      <c r="V17" s="15">
        <f t="shared" si="7"/>
        <v>0.16560882445109745</v>
      </c>
      <c r="W17" s="15">
        <f t="shared" si="7"/>
        <v>0.17801699362399506</v>
      </c>
    </row>
    <row r="18" spans="1:23" ht="13.5" customHeight="1">
      <c r="A18" s="5"/>
      <c r="B18" s="115" t="s">
        <v>21</v>
      </c>
      <c r="C18" s="20">
        <f aca="true" t="shared" si="8" ref="C18:W18">C20+C22+C24</f>
        <v>85.05364225064551</v>
      </c>
      <c r="D18" s="20">
        <f t="shared" si="8"/>
        <v>82.05231234526673</v>
      </c>
      <c r="E18" s="20">
        <f t="shared" si="8"/>
        <v>83.48909899927567</v>
      </c>
      <c r="F18" s="20">
        <f t="shared" si="8"/>
        <v>84.89285148500552</v>
      </c>
      <c r="G18" s="20">
        <f t="shared" si="8"/>
        <v>83.3379886576435</v>
      </c>
      <c r="H18" s="20">
        <f t="shared" si="8"/>
        <v>87.71905921286057</v>
      </c>
      <c r="I18" s="20">
        <f t="shared" si="8"/>
        <v>88.42616596934583</v>
      </c>
      <c r="J18" s="20">
        <f t="shared" si="8"/>
        <v>89.48239910754594</v>
      </c>
      <c r="K18" s="20">
        <f t="shared" si="8"/>
        <v>88.14833356394888</v>
      </c>
      <c r="L18" s="20">
        <f t="shared" si="8"/>
        <v>82.86481555869554</v>
      </c>
      <c r="M18" s="20">
        <f t="shared" si="8"/>
        <v>82.95388205280415</v>
      </c>
      <c r="N18" s="20">
        <f t="shared" si="8"/>
        <v>84.65475209336903</v>
      </c>
      <c r="O18" s="20">
        <f t="shared" si="8"/>
        <v>83.20332525211572</v>
      </c>
      <c r="P18" s="20">
        <f t="shared" si="8"/>
        <v>80.63296453096342</v>
      </c>
      <c r="Q18" s="20">
        <f t="shared" si="8"/>
        <v>80.54564253326257</v>
      </c>
      <c r="R18" s="20">
        <f t="shared" si="8"/>
        <v>79.5837174762014</v>
      </c>
      <c r="S18" s="20">
        <f t="shared" si="8"/>
        <v>79.68250264402577</v>
      </c>
      <c r="T18" s="20">
        <f t="shared" si="8"/>
        <v>77.96066067540589</v>
      </c>
      <c r="U18" s="20">
        <f t="shared" si="8"/>
        <v>77.81036254959116</v>
      </c>
      <c r="V18" s="20">
        <f t="shared" si="8"/>
        <v>74.81150017317859</v>
      </c>
      <c r="W18" s="20">
        <f t="shared" si="8"/>
        <v>69.23115638167579</v>
      </c>
    </row>
    <row r="19" spans="1:23" ht="13.5" customHeight="1">
      <c r="A19" s="6"/>
      <c r="B19" s="115"/>
      <c r="C19" s="22">
        <f aca="true" t="shared" si="9" ref="C19:W19">(C18-$C$18)/$C$18</f>
        <v>0</v>
      </c>
      <c r="D19" s="22">
        <f t="shared" si="9"/>
        <v>-0.03528749417378423</v>
      </c>
      <c r="E19" s="22">
        <f t="shared" si="9"/>
        <v>-0.018394782515712513</v>
      </c>
      <c r="F19" s="22">
        <f t="shared" si="9"/>
        <v>-0.0018904630229255948</v>
      </c>
      <c r="G19" s="22">
        <f t="shared" si="9"/>
        <v>-0.020171430024667543</v>
      </c>
      <c r="H19" s="22">
        <f t="shared" si="9"/>
        <v>0.03133806961917416</v>
      </c>
      <c r="I19" s="22">
        <f t="shared" si="9"/>
        <v>0.03965172601029589</v>
      </c>
      <c r="J19" s="22">
        <f t="shared" si="9"/>
        <v>0.052070161132538956</v>
      </c>
      <c r="K19" s="22">
        <f t="shared" si="9"/>
        <v>0.036385170951099215</v>
      </c>
      <c r="L19" s="22">
        <f t="shared" si="9"/>
        <v>-0.025734661491623047</v>
      </c>
      <c r="M19" s="22">
        <f t="shared" si="9"/>
        <v>-0.024687481244525147</v>
      </c>
      <c r="N19" s="22">
        <f t="shared" si="9"/>
        <v>-0.004689865674429195</v>
      </c>
      <c r="O19" s="22">
        <f t="shared" si="9"/>
        <v>-0.021754706201494254</v>
      </c>
      <c r="P19" s="22">
        <f t="shared" si="9"/>
        <v>-0.05197517240537149</v>
      </c>
      <c r="Q19" s="22">
        <f t="shared" si="9"/>
        <v>-0.053001842109221736</v>
      </c>
      <c r="R19" s="22">
        <f t="shared" si="9"/>
        <v>-0.06431147014638983</v>
      </c>
      <c r="S19" s="22">
        <f t="shared" si="9"/>
        <v>-0.06315002467256446</v>
      </c>
      <c r="T19" s="22">
        <f t="shared" si="9"/>
        <v>-0.08339421319944458</v>
      </c>
      <c r="U19" s="22">
        <f t="shared" si="9"/>
        <v>-0.08516131125471438</v>
      </c>
      <c r="V19" s="22">
        <f t="shared" si="9"/>
        <v>-0.1204197939846508</v>
      </c>
      <c r="W19" s="22">
        <f t="shared" si="9"/>
        <v>-0.1860294920979664</v>
      </c>
    </row>
    <row r="20" spans="1:23" ht="13.5" customHeight="1">
      <c r="A20" s="7"/>
      <c r="B20" s="118" t="s">
        <v>12</v>
      </c>
      <c r="C20" s="17">
        <v>62.31839243632471</v>
      </c>
      <c r="D20" s="17">
        <v>59.934006677565826</v>
      </c>
      <c r="E20" s="17">
        <v>61.02771287490705</v>
      </c>
      <c r="F20" s="17">
        <v>61.02653635160949</v>
      </c>
      <c r="G20" s="17">
        <v>59.95948894278082</v>
      </c>
      <c r="H20" s="17">
        <v>61.18978302118355</v>
      </c>
      <c r="I20" s="17">
        <v>61.33827347084079</v>
      </c>
      <c r="J20" s="17">
        <v>61.69610986327939</v>
      </c>
      <c r="K20" s="17">
        <v>59.02402786080892</v>
      </c>
      <c r="L20" s="17">
        <v>53.37638438256671</v>
      </c>
      <c r="M20" s="17">
        <v>53.40015116311673</v>
      </c>
      <c r="N20" s="17">
        <v>53.98301822533713</v>
      </c>
      <c r="O20" s="12">
        <v>52.75822636255115</v>
      </c>
      <c r="P20" s="17">
        <v>49.95188433660053</v>
      </c>
      <c r="Q20" s="17">
        <v>49.12725034397019</v>
      </c>
      <c r="R20" s="17">
        <v>48.95948137167378</v>
      </c>
      <c r="S20" s="17">
        <v>50.031446277153265</v>
      </c>
      <c r="T20" s="17">
        <v>50.102059591683336</v>
      </c>
      <c r="U20" s="17">
        <v>49.344828794006474</v>
      </c>
      <c r="V20" s="17">
        <v>45.73896348871574</v>
      </c>
      <c r="W20" s="17">
        <v>40.3086404374989</v>
      </c>
    </row>
    <row r="21" spans="1:23" ht="13.5" customHeight="1">
      <c r="A21" s="7"/>
      <c r="B21" s="116"/>
      <c r="C21" s="15">
        <f aca="true" t="shared" si="10" ref="C21:W21">(C20-$C$20)/$C$20</f>
        <v>0</v>
      </c>
      <c r="D21" s="15">
        <f t="shared" si="10"/>
        <v>-0.038261348945982265</v>
      </c>
      <c r="E21" s="15">
        <f t="shared" si="10"/>
        <v>-0.020711053526235243</v>
      </c>
      <c r="F21" s="15">
        <f t="shared" si="10"/>
        <v>-0.020729932756773296</v>
      </c>
      <c r="G21" s="15">
        <f t="shared" si="10"/>
        <v>-0.03785244454041638</v>
      </c>
      <c r="H21" s="15">
        <f t="shared" si="10"/>
        <v>-0.01811037433762977</v>
      </c>
      <c r="I21" s="15">
        <f t="shared" si="10"/>
        <v>-0.01572760347573756</v>
      </c>
      <c r="J21" s="15">
        <f t="shared" si="10"/>
        <v>-0.00998553635158593</v>
      </c>
      <c r="K21" s="15">
        <f t="shared" si="10"/>
        <v>-0.05286343961587072</v>
      </c>
      <c r="L21" s="15">
        <f t="shared" si="10"/>
        <v>-0.14348906806116193</v>
      </c>
      <c r="M21" s="15">
        <f t="shared" si="10"/>
        <v>-0.1431076913981759</v>
      </c>
      <c r="N21" s="15">
        <f t="shared" si="10"/>
        <v>-0.13375464104765603</v>
      </c>
      <c r="O21" s="15">
        <f t="shared" si="10"/>
        <v>-0.15340841924864934</v>
      </c>
      <c r="P21" s="15">
        <f t="shared" si="10"/>
        <v>-0.19844074303360684</v>
      </c>
      <c r="Q21" s="15">
        <f t="shared" si="10"/>
        <v>-0.21167333714252787</v>
      </c>
      <c r="R21" s="15">
        <f t="shared" si="10"/>
        <v>-0.21436546326673475</v>
      </c>
      <c r="S21" s="15">
        <f t="shared" si="10"/>
        <v>-0.1971640422484569</v>
      </c>
      <c r="T21" s="15">
        <f t="shared" si="10"/>
        <v>-0.19603093672744687</v>
      </c>
      <c r="U21" s="15">
        <f t="shared" si="10"/>
        <v>-0.20818193690689757</v>
      </c>
      <c r="V21" s="15">
        <f t="shared" si="10"/>
        <v>-0.26604391255036614</v>
      </c>
      <c r="W21" s="15">
        <f t="shared" si="10"/>
        <v>-0.3531822811590461</v>
      </c>
    </row>
    <row r="22" spans="1:23" ht="13.5" customHeight="1">
      <c r="A22" s="7"/>
      <c r="B22" s="116" t="s">
        <v>13</v>
      </c>
      <c r="C22" s="17">
        <v>22.698626297625097</v>
      </c>
      <c r="D22" s="17">
        <v>22.081682151005207</v>
      </c>
      <c r="E22" s="17">
        <v>22.407715766730423</v>
      </c>
      <c r="F22" s="17">
        <v>23.809364950689925</v>
      </c>
      <c r="G22" s="17">
        <v>23.32528486889318</v>
      </c>
      <c r="H22" s="17">
        <v>26.478126532060124</v>
      </c>
      <c r="I22" s="17">
        <v>27.03696952135255</v>
      </c>
      <c r="J22" s="17">
        <v>27.736920752881954</v>
      </c>
      <c r="K22" s="17">
        <v>29.076331533543655</v>
      </c>
      <c r="L22" s="17">
        <v>29.445701584940423</v>
      </c>
      <c r="M22" s="17">
        <v>29.515672401128306</v>
      </c>
      <c r="N22" s="17">
        <v>30.63570600042279</v>
      </c>
      <c r="O22" s="12">
        <v>30.41266310129857</v>
      </c>
      <c r="P22" s="17">
        <v>30.650143562397496</v>
      </c>
      <c r="Q22" s="17">
        <v>31.383933660419864</v>
      </c>
      <c r="R22" s="17">
        <v>30.58924141952673</v>
      </c>
      <c r="S22" s="17">
        <v>29.613456871749214</v>
      </c>
      <c r="T22" s="17">
        <v>27.822711616036752</v>
      </c>
      <c r="U22" s="17">
        <v>28.428008238794586</v>
      </c>
      <c r="V22" s="17">
        <v>29.03469124754816</v>
      </c>
      <c r="W22" s="17">
        <v>28.887365020374677</v>
      </c>
    </row>
    <row r="23" spans="1:23" ht="13.5" customHeight="1">
      <c r="A23" s="7"/>
      <c r="B23" s="116"/>
      <c r="C23" s="15">
        <f aca="true" t="shared" si="11" ref="C23:W23">(C22-$C$22)/$C$22</f>
        <v>0</v>
      </c>
      <c r="D23" s="15">
        <f t="shared" si="11"/>
        <v>-0.027179801038639907</v>
      </c>
      <c r="E23" s="15">
        <f t="shared" si="11"/>
        <v>-0.012816217469737871</v>
      </c>
      <c r="F23" s="15">
        <f t="shared" si="11"/>
        <v>0.04893417947415797</v>
      </c>
      <c r="G23" s="15">
        <f t="shared" si="11"/>
        <v>0.02760777516010518</v>
      </c>
      <c r="H23" s="15">
        <f t="shared" si="11"/>
        <v>0.1665078839960666</v>
      </c>
      <c r="I23" s="15">
        <f t="shared" si="11"/>
        <v>0.19112800778527125</v>
      </c>
      <c r="J23" s="15">
        <f t="shared" si="11"/>
        <v>0.22196472990015265</v>
      </c>
      <c r="K23" s="15">
        <f t="shared" si="11"/>
        <v>0.28097318103280294</v>
      </c>
      <c r="L23" s="15">
        <f t="shared" si="11"/>
        <v>0.2972459742209711</v>
      </c>
      <c r="M23" s="15">
        <f t="shared" si="11"/>
        <v>0.3003285755762436</v>
      </c>
      <c r="N23" s="15">
        <f t="shared" si="11"/>
        <v>0.34967224882803283</v>
      </c>
      <c r="O23" s="15">
        <f t="shared" si="11"/>
        <v>0.33984597581046455</v>
      </c>
      <c r="P23" s="15">
        <f t="shared" si="11"/>
        <v>0.3503083032652221</v>
      </c>
      <c r="Q23" s="15">
        <f t="shared" si="11"/>
        <v>0.3826358145604384</v>
      </c>
      <c r="R23" s="15">
        <f t="shared" si="11"/>
        <v>0.34762522711461213</v>
      </c>
      <c r="S23" s="15">
        <f t="shared" si="11"/>
        <v>0.30463652220432386</v>
      </c>
      <c r="T23" s="15">
        <f t="shared" si="11"/>
        <v>0.22574429180094374</v>
      </c>
      <c r="U23" s="15">
        <f t="shared" si="11"/>
        <v>0.25241095500871524</v>
      </c>
      <c r="V23" s="15">
        <f t="shared" si="11"/>
        <v>0.2791386961855921</v>
      </c>
      <c r="W23" s="15">
        <f t="shared" si="11"/>
        <v>0.27264816124124186</v>
      </c>
    </row>
    <row r="24" spans="1:23" ht="13.5" customHeight="1">
      <c r="A24" s="7"/>
      <c r="B24" s="116" t="s">
        <v>18</v>
      </c>
      <c r="C24" s="23">
        <v>0.0366235166957</v>
      </c>
      <c r="D24" s="23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7">
        <v>0.05092297715249999</v>
      </c>
      <c r="J24" s="17">
        <v>0.049368491384600005</v>
      </c>
      <c r="K24" s="23">
        <v>0.0479741695963</v>
      </c>
      <c r="L24" s="17">
        <v>0.042729591188399994</v>
      </c>
      <c r="M24" s="17">
        <v>0.0380584885591</v>
      </c>
      <c r="N24" s="17">
        <v>0.0360278676091</v>
      </c>
      <c r="O24" s="23">
        <v>0.032435788266</v>
      </c>
      <c r="P24" s="23">
        <v>0.030936631965400002</v>
      </c>
      <c r="Q24" s="23">
        <v>0.03445852887250001</v>
      </c>
      <c r="R24" s="23">
        <v>0.03499468500090001</v>
      </c>
      <c r="S24" s="23">
        <v>0.037599495123300006</v>
      </c>
      <c r="T24" s="23">
        <v>0.03588946768580001</v>
      </c>
      <c r="U24" s="23">
        <v>0.03752551679010001</v>
      </c>
      <c r="V24" s="23">
        <v>0.0378454369147</v>
      </c>
      <c r="W24" s="23">
        <v>0.035150923802200015</v>
      </c>
    </row>
    <row r="25" spans="1:23" ht="13.5" customHeight="1">
      <c r="A25" s="8"/>
      <c r="B25" s="117"/>
      <c r="C25" s="15">
        <f aca="true" t="shared" si="12" ref="C25:W25">(C24-$C$24)/$C$24</f>
        <v>0</v>
      </c>
      <c r="D25" s="15">
        <f t="shared" si="12"/>
        <v>1.894655273430345E-16</v>
      </c>
      <c r="E25" s="15">
        <f t="shared" si="12"/>
        <v>0.4654616072000941</v>
      </c>
      <c r="F25" s="15">
        <f t="shared" si="12"/>
        <v>0.5550167718543144</v>
      </c>
      <c r="G25" s="15">
        <f t="shared" si="12"/>
        <v>0.45302392480916526</v>
      </c>
      <c r="H25" s="15">
        <f t="shared" si="12"/>
        <v>0.3966343003566756</v>
      </c>
      <c r="I25" s="15">
        <f t="shared" si="12"/>
        <v>0.39044476737753875</v>
      </c>
      <c r="J25" s="15">
        <f t="shared" si="12"/>
        <v>0.34799975094681185</v>
      </c>
      <c r="K25" s="15">
        <f t="shared" si="12"/>
        <v>0.3099279895732321</v>
      </c>
      <c r="L25" s="15">
        <f t="shared" si="12"/>
        <v>0.166725509825683</v>
      </c>
      <c r="M25" s="15">
        <f t="shared" si="12"/>
        <v>0.03918170598752137</v>
      </c>
      <c r="N25" s="15">
        <f t="shared" si="12"/>
        <v>-0.016264114982435244</v>
      </c>
      <c r="O25" s="15">
        <f t="shared" si="12"/>
        <v>-0.11434533893878314</v>
      </c>
      <c r="P25" s="15">
        <f t="shared" si="12"/>
        <v>-0.15527959200509273</v>
      </c>
      <c r="Q25" s="15">
        <f t="shared" si="12"/>
        <v>-0.05911468964568825</v>
      </c>
      <c r="R25" s="15">
        <f t="shared" si="12"/>
        <v>-0.04447502156425178</v>
      </c>
      <c r="S25" s="15">
        <f t="shared" si="12"/>
        <v>0.026648954433002248</v>
      </c>
      <c r="T25" s="15">
        <f t="shared" si="12"/>
        <v>-0.02004310552695166</v>
      </c>
      <c r="U25" s="15">
        <f t="shared" si="12"/>
        <v>0.02462898639403226</v>
      </c>
      <c r="V25" s="15">
        <f t="shared" si="12"/>
        <v>0.03336436064162748</v>
      </c>
      <c r="W25" s="15">
        <f t="shared" si="12"/>
        <v>-0.040208942951480205</v>
      </c>
    </row>
    <row r="26" ht="13.5" customHeight="1">
      <c r="B26" s="1" t="s">
        <v>19</v>
      </c>
    </row>
    <row r="27" ht="13.5" customHeight="1">
      <c r="B27" s="1" t="s">
        <v>4</v>
      </c>
    </row>
  </sheetData>
  <sheetProtection/>
  <mergeCells count="13">
    <mergeCell ref="B14:B15"/>
    <mergeCell ref="B24:B25"/>
    <mergeCell ref="B22:B23"/>
    <mergeCell ref="B8:B9"/>
    <mergeCell ref="B16:B17"/>
    <mergeCell ref="B20:B21"/>
    <mergeCell ref="B18:B19"/>
    <mergeCell ref="A3:B3"/>
    <mergeCell ref="A4:B5"/>
    <mergeCell ref="A6:A7"/>
    <mergeCell ref="B6:B7"/>
    <mergeCell ref="B10:B11"/>
    <mergeCell ref="B12:B13"/>
  </mergeCells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landscape" paperSize="9" scale="65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2015-07-31T01:45:50Z</cp:lastPrinted>
  <dcterms:created xsi:type="dcterms:W3CDTF">2001-12-25T06:46:50Z</dcterms:created>
  <dcterms:modified xsi:type="dcterms:W3CDTF">2015-07-31T01:46:00Z</dcterms:modified>
  <cp:category/>
  <cp:version/>
  <cp:contentType/>
  <cp:contentStatus/>
</cp:coreProperties>
</file>