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0" activeTab="0"/>
  </bookViews>
  <sheets>
    <sheet name="29" sheetId="1" r:id="rId1"/>
  </sheets>
  <externalReferences>
    <externalReference r:id="rId4"/>
  </externalReferences>
  <definedNames>
    <definedName name="_xlnm.Print_Area" localSheetId="0">'29'!$A$1:$P$42</definedName>
    <definedName name="TA104_ふっ素ほう素">#REF!</definedName>
  </definedNames>
  <calcPr fullCalcOnLoad="1"/>
</workbook>
</file>

<file path=xl/sharedStrings.xml><?xml version="1.0" encoding="utf-8"?>
<sst xmlns="http://schemas.openxmlformats.org/spreadsheetml/2006/main" count="63" uniqueCount="50">
  <si>
    <t>河川</t>
  </si>
  <si>
    <t>湖沼</t>
  </si>
  <si>
    <t>海域</t>
  </si>
  <si>
    <t>全体</t>
  </si>
  <si>
    <t>a/b　　　（％）</t>
  </si>
  <si>
    <t>硝酸性窒素及び
亜硝酸性窒素</t>
  </si>
  <si>
    <t>ｶﾄﾞﾐｳﾑ</t>
  </si>
  <si>
    <t>全ｼｱﾝ</t>
  </si>
  <si>
    <t>鉛</t>
  </si>
  <si>
    <t>六価ｸﾛﾑ</t>
  </si>
  <si>
    <t>砒素</t>
  </si>
  <si>
    <t>総水銀</t>
  </si>
  <si>
    <t>ｱﾙｷﾙ水銀</t>
  </si>
  <si>
    <t>PCB</t>
  </si>
  <si>
    <t>ｼﾞｸﾛﾛﾒﾀﾝ</t>
  </si>
  <si>
    <t>四塩化炭素</t>
  </si>
  <si>
    <t>1,2-ｼﾞｸﾛﾛｴﾀﾝ</t>
  </si>
  <si>
    <t>1,1-ｼﾞｸﾛﾛｴﾁﾚﾝ</t>
  </si>
  <si>
    <t>ｼｽ-1,2-ｼﾞｸﾛﾛｴﾁﾚﾝ</t>
  </si>
  <si>
    <t>1,1,1-ﾄﾘｸﾛﾛｴﾀﾝ</t>
  </si>
  <si>
    <t>1,1,2-ﾄﾘｸﾛﾛｴﾀﾝ</t>
  </si>
  <si>
    <t>ﾄﾘｸﾛﾛｴﾁﾚﾝ</t>
  </si>
  <si>
    <t>ﾃﾄﾗｸﾛﾛｴﾁﾚﾝ</t>
  </si>
  <si>
    <t>1,3-ｼﾞｸﾛﾛﾌﾟﾛﾍﾟﾝ</t>
  </si>
  <si>
    <t>ﾁｳﾗﾑ</t>
  </si>
  <si>
    <t>ｼﾏｼﾞﾝ</t>
  </si>
  <si>
    <t>ﾁｵﾍﾞﾝｶﾙﾌﾞ</t>
  </si>
  <si>
    <t>ﾍﾞﾝｾﾞﾝ</t>
  </si>
  <si>
    <t>ｾﾚﾝ</t>
  </si>
  <si>
    <t>ふっ素</t>
  </si>
  <si>
    <t>ほう素</t>
  </si>
  <si>
    <t>1,4-ジオキサン</t>
  </si>
  <si>
    <t/>
  </si>
  <si>
    <t>a：超過
地点数</t>
  </si>
  <si>
    <t>a：超過
地点数</t>
  </si>
  <si>
    <t>b：調査
地点数</t>
  </si>
  <si>
    <t>b：調査
地点数</t>
  </si>
  <si>
    <t>注）</t>
  </si>
  <si>
    <t>合計</t>
  </si>
  <si>
    <t>・ふっ素及びほう素の環境基準は、海域には適用されない。これら２項目に係る海域の測定地点数は、（ ）内に参考までに記載し
  たが、環境基準の評価からは除外し、合計欄にも含まれない。また、河川及び湖沼においても、海水の影響により環境基準を超
  過した地点を除いた地点数を記載しているが、下段（ ）内には、これらを含めた地点数を参考までに記載した。</t>
  </si>
  <si>
    <t>・硝酸性窒素及び亜硝酸性窒素、ふっ素、ほう素は、平成11年度から全国的に水質測定を開始している。</t>
  </si>
  <si>
    <t>5.04　健康項目の環境基準達成状況（非達成率）</t>
  </si>
  <si>
    <t>平成26年度</t>
  </si>
  <si>
    <t>・合計欄の上段には重複のない地点数を記載しているが、下段&lt; &gt;内には、同一地点において複数の項目が環境基準を超えた場合
  でも、それぞれの項目において超過地点数を1として集計した、延べ地点数を記載した。なお、非達成率の計算には、複数の項
  目で超過した地点の重複分を差し引いた超過地点数46により算出した。</t>
  </si>
  <si>
    <t>平成27年度</t>
  </si>
  <si>
    <t>-</t>
  </si>
  <si>
    <t>平成25年度</t>
  </si>
  <si>
    <t>全体</t>
  </si>
  <si>
    <t>a/b　　　（％）</t>
  </si>
  <si>
    <t>資料：環境省「平成27年度公共用水域水質測定結果」より作成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</si>
</sst>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0.00_);[Red]\(0.00\)"/>
    <numFmt numFmtId="179" formatCode="\(#,###\)"/>
    <numFmt numFmtId="180" formatCode="0.0_ "/>
    <numFmt numFmtId="181" formatCode="0.00_ "/>
    <numFmt numFmtId="182" formatCode="0_);\(0\)"/>
    <numFmt numFmtId="183" formatCode="#,##0_);\(#,##0\)"/>
    <numFmt numFmtId="184" formatCode="#,##0_);[Red]\(#,##0\)"/>
    <numFmt numFmtId="185" formatCode="\(##,##0\)"/>
    <numFmt numFmtId="186" formatCode="0.0"/>
    <numFmt numFmtId="187" formatCode="0.000"/>
    <numFmt numFmtId="188" formatCode="0.0000"/>
    <numFmt numFmtId="189" formatCode="0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0_);\(0.00\)"/>
    <numFmt numFmtId="195" formatCode="0\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dddd\,\ mmmm\ dd\,\ yyyy"/>
    <numFmt numFmtId="201" formatCode="[$-FC11]g/&quot;標&quot;&quot;準&quot;"/>
    <numFmt numFmtId="202" formatCode="\(\ 0\ \)"/>
    <numFmt numFmtId="203" formatCode="\(\ 0\ \)\ \ "/>
    <numFmt numFmtId="204" formatCode="\(\ 0\ \)\ \ \ \ "/>
    <numFmt numFmtId="205" formatCode="&quot;¥&quot;#,##0;\-&quot;¥&quot;#,##0"/>
    <numFmt numFmtId="206" formatCode="&quot;¥&quot;#,##0;[Red]\-&quot;¥&quot;#,##0"/>
    <numFmt numFmtId="207" formatCode="&quot;¥&quot;#,##0.00;\-&quot;¥&quot;#,##0.00"/>
    <numFmt numFmtId="208" formatCode="&quot;¥&quot;#,##0.00;[Red]\-&quot;¥&quot;#,##0.00"/>
    <numFmt numFmtId="209" formatCode="_-&quot;¥&quot;* #,##0_-;\-&quot;¥&quot;* #,##0_-;_-&quot;¥&quot;* &quot;-&quot;_-;_-@_-"/>
    <numFmt numFmtId="210" formatCode="_-* #,##0_-;\-* #,##0_-;_-* &quot;-&quot;_-;_-@_-"/>
    <numFmt numFmtId="211" formatCode="_-&quot;¥&quot;* #,##0.00_-;\-&quot;¥&quot;* #,##0.00_-;_-&quot;¥&quot;* &quot;-&quot;??_-;_-@_-"/>
    <numFmt numFmtId="212" formatCode="_-* #,##0.00_-;\-* #,##0.00_-;_-* &quot;-&quot;??_-;_-@_-"/>
    <numFmt numFmtId="213" formatCode="mmmm\ d\,\ yyyy"/>
    <numFmt numFmtId="214" formatCode="g/&quot;標&quot;&quot;準&quot;"/>
    <numFmt numFmtId="215" formatCode="[$-411]g/&quot;標&quot;&quot;準&quot;"/>
    <numFmt numFmtId="216" formatCode="#,##0.00_ "/>
    <numFmt numFmtId="217" formatCode="\&lt;0\&gt;"/>
    <numFmt numFmtId="218" formatCode="0.00;General;0"/>
    <numFmt numFmtId="219" formatCode="\(#,##0\);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30" borderId="10" xfId="0" applyFont="1" applyFill="1" applyBorder="1" applyAlignment="1">
      <alignment vertical="center"/>
    </xf>
    <xf numFmtId="0" fontId="3" fillId="30" borderId="11" xfId="0" applyFont="1" applyFill="1" applyBorder="1" applyAlignment="1">
      <alignment vertical="center"/>
    </xf>
    <xf numFmtId="183" fontId="6" fillId="30" borderId="12" xfId="61" applyNumberFormat="1" applyFont="1" applyFill="1" applyBorder="1" applyAlignment="1">
      <alignment horizontal="right" vertical="center"/>
      <protection/>
    </xf>
    <xf numFmtId="183" fontId="6" fillId="30" borderId="13" xfId="49" applyNumberFormat="1" applyFont="1" applyFill="1" applyBorder="1" applyAlignment="1">
      <alignment horizontal="right" vertical="center"/>
    </xf>
    <xf numFmtId="218" fontId="6" fillId="30" borderId="14" xfId="61" applyNumberFormat="1" applyFont="1" applyFill="1" applyBorder="1" applyAlignment="1">
      <alignment horizontal="right" vertical="center"/>
      <protection/>
    </xf>
    <xf numFmtId="183" fontId="6" fillId="30" borderId="15" xfId="61" applyNumberFormat="1" applyFont="1" applyFill="1" applyBorder="1" applyAlignment="1">
      <alignment horizontal="right" vertical="center"/>
      <protection/>
    </xf>
    <xf numFmtId="183" fontId="6" fillId="30" borderId="16" xfId="49" applyNumberFormat="1" applyFont="1" applyFill="1" applyBorder="1" applyAlignment="1">
      <alignment horizontal="right" vertical="center"/>
    </xf>
    <xf numFmtId="218" fontId="6" fillId="30" borderId="17" xfId="61" applyNumberFormat="1" applyFont="1" applyFill="1" applyBorder="1" applyAlignment="1">
      <alignment horizontal="right" vertical="center"/>
      <protection/>
    </xf>
    <xf numFmtId="218" fontId="6" fillId="30" borderId="18" xfId="61" applyNumberFormat="1" applyFont="1" applyFill="1" applyBorder="1" applyAlignment="1">
      <alignment horizontal="right" vertical="center"/>
      <protection/>
    </xf>
    <xf numFmtId="183" fontId="6" fillId="30" borderId="19" xfId="61" applyNumberFormat="1" applyFont="1" applyFill="1" applyBorder="1" applyAlignment="1">
      <alignment horizontal="right" vertical="center"/>
      <protection/>
    </xf>
    <xf numFmtId="183" fontId="6" fillId="30" borderId="20" xfId="61" applyNumberFormat="1" applyFont="1" applyFill="1" applyBorder="1" applyAlignment="1">
      <alignment horizontal="right" vertical="center"/>
      <protection/>
    </xf>
    <xf numFmtId="183" fontId="6" fillId="30" borderId="21" xfId="49" applyNumberFormat="1" applyFont="1" applyFill="1" applyBorder="1" applyAlignment="1">
      <alignment horizontal="right" vertical="center"/>
    </xf>
    <xf numFmtId="183" fontId="6" fillId="30" borderId="22" xfId="61" applyNumberFormat="1" applyFont="1" applyFill="1" applyBorder="1" applyAlignment="1">
      <alignment horizontal="right" vertical="center"/>
      <protection/>
    </xf>
    <xf numFmtId="218" fontId="6" fillId="30" borderId="23" xfId="61" applyNumberFormat="1" applyFont="1" applyFill="1" applyBorder="1" applyAlignment="1">
      <alignment horizontal="right" vertical="center"/>
      <protection/>
    </xf>
    <xf numFmtId="183" fontId="6" fillId="30" borderId="20" xfId="49" applyNumberFormat="1" applyFont="1" applyFill="1" applyBorder="1" applyAlignment="1">
      <alignment horizontal="right" vertical="center"/>
    </xf>
    <xf numFmtId="218" fontId="6" fillId="30" borderId="24" xfId="61" applyNumberFormat="1" applyFont="1" applyFill="1" applyBorder="1" applyAlignment="1">
      <alignment horizontal="right" vertical="center"/>
      <protection/>
    </xf>
    <xf numFmtId="183" fontId="6" fillId="30" borderId="25" xfId="0" applyNumberFormat="1" applyFont="1" applyFill="1" applyBorder="1" applyAlignment="1" quotePrefix="1">
      <alignment horizontal="right" vertical="center"/>
    </xf>
    <xf numFmtId="217" fontId="6" fillId="30" borderId="26" xfId="0" applyNumberFormat="1" applyFont="1" applyFill="1" applyBorder="1" applyAlignment="1">
      <alignment horizontal="right" vertical="center"/>
    </xf>
    <xf numFmtId="183" fontId="6" fillId="30" borderId="27" xfId="49" applyNumberFormat="1" applyFont="1" applyFill="1" applyBorder="1" applyAlignment="1">
      <alignment horizontal="right" vertical="center"/>
    </xf>
    <xf numFmtId="218" fontId="6" fillId="30" borderId="28" xfId="0" applyNumberFormat="1" applyFont="1" applyFill="1" applyBorder="1" applyAlignment="1">
      <alignment vertical="center"/>
    </xf>
    <xf numFmtId="218" fontId="6" fillId="30" borderId="29" xfId="0" applyNumberFormat="1" applyFont="1" applyFill="1" applyBorder="1" applyAlignment="1">
      <alignment vertical="center"/>
    </xf>
    <xf numFmtId="0" fontId="24" fillId="30" borderId="0" xfId="0" applyFont="1" applyFill="1" applyBorder="1" applyAlignment="1">
      <alignment vertical="center"/>
    </xf>
    <xf numFmtId="0" fontId="7" fillId="30" borderId="0" xfId="0" applyFont="1" applyFill="1" applyBorder="1" applyAlignment="1">
      <alignment vertical="center"/>
    </xf>
    <xf numFmtId="0" fontId="6" fillId="30" borderId="0" xfId="0" applyFont="1" applyFill="1" applyBorder="1" applyAlignment="1">
      <alignment vertical="center"/>
    </xf>
    <xf numFmtId="0" fontId="6" fillId="30" borderId="0" xfId="0" applyFont="1" applyFill="1" applyAlignment="1">
      <alignment vertical="center"/>
    </xf>
    <xf numFmtId="0" fontId="6" fillId="30" borderId="30" xfId="61" applyFont="1" applyFill="1" applyBorder="1" applyAlignment="1">
      <alignment horizontal="center" vertical="center" wrapText="1"/>
      <protection/>
    </xf>
    <xf numFmtId="0" fontId="6" fillId="30" borderId="31" xfId="61" applyFont="1" applyFill="1" applyBorder="1" applyAlignment="1">
      <alignment horizontal="center" vertical="center"/>
      <protection/>
    </xf>
    <xf numFmtId="0" fontId="6" fillId="30" borderId="32" xfId="61" applyFont="1" applyFill="1" applyBorder="1" applyAlignment="1">
      <alignment horizontal="center" vertical="center"/>
      <protection/>
    </xf>
    <xf numFmtId="0" fontId="6" fillId="30" borderId="33" xfId="61" applyFont="1" applyFill="1" applyBorder="1" applyAlignment="1">
      <alignment horizontal="center" vertical="center"/>
      <protection/>
    </xf>
    <xf numFmtId="0" fontId="6" fillId="30" borderId="31" xfId="61" applyFont="1" applyFill="1" applyBorder="1" applyAlignment="1">
      <alignment horizontal="center" vertical="center" wrapText="1"/>
      <protection/>
    </xf>
    <xf numFmtId="0" fontId="6" fillId="30" borderId="32" xfId="61" applyFont="1" applyFill="1" applyBorder="1" applyAlignment="1">
      <alignment horizontal="center" vertical="center" wrapText="1"/>
      <protection/>
    </xf>
    <xf numFmtId="0" fontId="6" fillId="30" borderId="34" xfId="61" applyFont="1" applyFill="1" applyBorder="1" applyAlignment="1">
      <alignment horizontal="center" vertical="center" wrapText="1"/>
      <protection/>
    </xf>
    <xf numFmtId="0" fontId="6" fillId="30" borderId="0" xfId="0" applyFont="1" applyFill="1" applyAlignment="1">
      <alignment vertical="center" wrapText="1"/>
    </xf>
    <xf numFmtId="0" fontId="6" fillId="30" borderId="35" xfId="61" applyFont="1" applyFill="1" applyBorder="1" applyAlignment="1">
      <alignment horizontal="center" vertical="center" wrapText="1"/>
      <protection/>
    </xf>
    <xf numFmtId="0" fontId="6" fillId="30" borderId="36" xfId="61" applyFont="1" applyFill="1" applyBorder="1" applyAlignment="1">
      <alignment horizontal="center" vertical="center" wrapText="1"/>
      <protection/>
    </xf>
    <xf numFmtId="0" fontId="6" fillId="30" borderId="37" xfId="61" applyFont="1" applyFill="1" applyBorder="1" applyAlignment="1">
      <alignment horizontal="center" vertical="center" wrapText="1"/>
      <protection/>
    </xf>
    <xf numFmtId="0" fontId="6" fillId="30" borderId="38" xfId="61" applyFont="1" applyFill="1" applyBorder="1" applyAlignment="1">
      <alignment horizontal="center" vertical="center" wrapText="1"/>
      <protection/>
    </xf>
    <xf numFmtId="0" fontId="6" fillId="30" borderId="39" xfId="61" applyFont="1" applyFill="1" applyBorder="1" applyAlignment="1">
      <alignment horizontal="center" vertical="center" wrapText="1"/>
      <protection/>
    </xf>
    <xf numFmtId="0" fontId="6" fillId="30" borderId="40" xfId="61" applyFont="1" applyFill="1" applyBorder="1" applyAlignment="1">
      <alignment horizontal="center" vertical="center" wrapText="1"/>
      <protection/>
    </xf>
    <xf numFmtId="0" fontId="6" fillId="30" borderId="41" xfId="61" applyFont="1" applyFill="1" applyBorder="1" applyAlignment="1">
      <alignment horizontal="center" vertical="center" wrapText="1"/>
      <protection/>
    </xf>
    <xf numFmtId="0" fontId="6" fillId="30" borderId="42" xfId="61" applyFont="1" applyFill="1" applyBorder="1" applyAlignment="1">
      <alignment horizontal="center" vertical="center" wrapText="1"/>
      <protection/>
    </xf>
    <xf numFmtId="0" fontId="6" fillId="30" borderId="43" xfId="61" applyFont="1" applyFill="1" applyBorder="1" applyAlignment="1">
      <alignment horizontal="center" vertical="center" wrapText="1"/>
      <protection/>
    </xf>
    <xf numFmtId="0" fontId="6" fillId="30" borderId="44" xfId="61" applyFont="1" applyFill="1" applyBorder="1" applyAlignment="1">
      <alignment horizontal="center" vertical="center" wrapText="1"/>
      <protection/>
    </xf>
    <xf numFmtId="0" fontId="6" fillId="30" borderId="45" xfId="61" applyFont="1" applyFill="1" applyBorder="1" applyAlignment="1">
      <alignment horizontal="center" vertical="center" wrapText="1"/>
      <protection/>
    </xf>
    <xf numFmtId="0" fontId="6" fillId="30" borderId="46" xfId="61" applyFont="1" applyFill="1" applyBorder="1" applyAlignment="1">
      <alignment horizontal="center" vertical="center" wrapText="1"/>
      <protection/>
    </xf>
    <xf numFmtId="0" fontId="6" fillId="30" borderId="47" xfId="61" applyFont="1" applyFill="1" applyBorder="1" applyAlignment="1">
      <alignment horizontal="center" vertical="center" wrapText="1"/>
      <protection/>
    </xf>
    <xf numFmtId="0" fontId="6" fillId="30" borderId="48" xfId="61" applyFont="1" applyFill="1" applyBorder="1" applyAlignment="1">
      <alignment horizontal="left" vertical="center" wrapText="1"/>
      <protection/>
    </xf>
    <xf numFmtId="183" fontId="6" fillId="30" borderId="49" xfId="49" applyNumberFormat="1" applyFont="1" applyFill="1" applyBorder="1" applyAlignment="1">
      <alignment horizontal="right" vertical="center"/>
    </xf>
    <xf numFmtId="181" fontId="6" fillId="30" borderId="50" xfId="61" applyNumberFormat="1" applyFont="1" applyFill="1" applyBorder="1" applyAlignment="1">
      <alignment horizontal="right" vertical="center"/>
      <protection/>
    </xf>
    <xf numFmtId="0" fontId="6" fillId="30" borderId="51" xfId="61" applyFont="1" applyFill="1" applyBorder="1" applyAlignment="1">
      <alignment horizontal="left" vertical="center" wrapText="1"/>
      <protection/>
    </xf>
    <xf numFmtId="183" fontId="6" fillId="30" borderId="52" xfId="49" applyNumberFormat="1" applyFont="1" applyFill="1" applyBorder="1" applyAlignment="1">
      <alignment horizontal="right" vertical="center"/>
    </xf>
    <xf numFmtId="189" fontId="6" fillId="30" borderId="53" xfId="61" applyNumberFormat="1" applyFont="1" applyFill="1" applyBorder="1" applyAlignment="1">
      <alignment horizontal="right" vertical="center"/>
      <protection/>
    </xf>
    <xf numFmtId="181" fontId="6" fillId="30" borderId="53" xfId="61" applyNumberFormat="1" applyFont="1" applyFill="1" applyBorder="1" applyAlignment="1">
      <alignment horizontal="right" vertical="center"/>
      <protection/>
    </xf>
    <xf numFmtId="183" fontId="6" fillId="30" borderId="52" xfId="61" applyNumberFormat="1" applyFont="1" applyFill="1" applyBorder="1" applyAlignment="1">
      <alignment horizontal="right" vertical="center"/>
      <protection/>
    </xf>
    <xf numFmtId="0" fontId="6" fillId="30" borderId="54" xfId="61" applyFont="1" applyFill="1" applyBorder="1" applyAlignment="1">
      <alignment horizontal="left" vertical="center" wrapText="1"/>
      <protection/>
    </xf>
    <xf numFmtId="0" fontId="6" fillId="30" borderId="55" xfId="61" applyFont="1" applyFill="1" applyBorder="1" applyAlignment="1">
      <alignment horizontal="left" vertical="center" wrapText="1"/>
      <protection/>
    </xf>
    <xf numFmtId="183" fontId="6" fillId="30" borderId="56" xfId="49" applyNumberFormat="1" applyFont="1" applyFill="1" applyBorder="1" applyAlignment="1">
      <alignment horizontal="right" vertical="center"/>
    </xf>
    <xf numFmtId="183" fontId="6" fillId="30" borderId="19" xfId="61" applyNumberFormat="1" applyFont="1" applyFill="1" applyBorder="1" applyAlignment="1" quotePrefix="1">
      <alignment horizontal="right" vertical="center"/>
      <protection/>
    </xf>
    <xf numFmtId="183" fontId="6" fillId="30" borderId="56" xfId="49" applyNumberFormat="1" applyFont="1" applyFill="1" applyBorder="1" applyAlignment="1" quotePrefix="1">
      <alignment horizontal="right" vertical="center"/>
    </xf>
    <xf numFmtId="181" fontId="6" fillId="30" borderId="55" xfId="61" applyNumberFormat="1" applyFont="1" applyFill="1" applyBorder="1" applyAlignment="1">
      <alignment horizontal="right" vertical="center"/>
      <protection/>
    </xf>
    <xf numFmtId="0" fontId="6" fillId="30" borderId="57" xfId="61" applyFont="1" applyFill="1" applyBorder="1" applyAlignment="1">
      <alignment horizontal="left" vertical="center" wrapText="1"/>
      <protection/>
    </xf>
    <xf numFmtId="183" fontId="6" fillId="30" borderId="58" xfId="61" applyNumberFormat="1" applyFont="1" applyFill="1" applyBorder="1" applyAlignment="1">
      <alignment horizontal="right" vertical="center"/>
      <protection/>
    </xf>
    <xf numFmtId="183" fontId="6" fillId="30" borderId="59" xfId="49" applyNumberFormat="1" applyFont="1" applyFill="1" applyBorder="1" applyAlignment="1">
      <alignment horizontal="right" vertical="center"/>
    </xf>
    <xf numFmtId="183" fontId="6" fillId="30" borderId="58" xfId="0" applyNumberFormat="1" applyFont="1" applyFill="1" applyBorder="1" applyAlignment="1" quotePrefix="1">
      <alignment horizontal="right" vertical="center"/>
    </xf>
    <xf numFmtId="181" fontId="6" fillId="30" borderId="57" xfId="61" applyNumberFormat="1" applyFont="1" applyFill="1" applyBorder="1" applyAlignment="1">
      <alignment horizontal="right" vertical="center"/>
      <protection/>
    </xf>
    <xf numFmtId="0" fontId="6" fillId="30" borderId="0" xfId="61" applyFont="1" applyFill="1" applyBorder="1" applyAlignment="1">
      <alignment horizontal="left" vertical="center" wrapText="1"/>
      <protection/>
    </xf>
    <xf numFmtId="183" fontId="6" fillId="30" borderId="56" xfId="61" applyNumberFormat="1" applyFont="1" applyFill="1" applyBorder="1" applyAlignment="1">
      <alignment horizontal="right" vertical="center"/>
      <protection/>
    </xf>
    <xf numFmtId="189" fontId="6" fillId="30" borderId="55" xfId="61" applyNumberFormat="1" applyFont="1" applyFill="1" applyBorder="1" applyAlignment="1">
      <alignment horizontal="right" vertical="center"/>
      <protection/>
    </xf>
    <xf numFmtId="183" fontId="6" fillId="30" borderId="25" xfId="0" applyNumberFormat="1" applyFont="1" applyFill="1" applyBorder="1" applyAlignment="1">
      <alignment horizontal="right" vertical="center"/>
    </xf>
    <xf numFmtId="183" fontId="6" fillId="30" borderId="60" xfId="0" applyNumberFormat="1" applyFont="1" applyFill="1" applyBorder="1" applyAlignment="1">
      <alignment vertical="center"/>
    </xf>
    <xf numFmtId="183" fontId="6" fillId="30" borderId="25" xfId="0" applyNumberFormat="1" applyFont="1" applyFill="1" applyBorder="1" applyAlignment="1">
      <alignment horizontal="right" vertical="center" wrapText="1"/>
    </xf>
    <xf numFmtId="183" fontId="6" fillId="30" borderId="27" xfId="49" applyNumberFormat="1" applyFont="1" applyFill="1" applyBorder="1" applyAlignment="1">
      <alignment vertical="center"/>
    </xf>
    <xf numFmtId="181" fontId="6" fillId="30" borderId="10" xfId="0" applyNumberFormat="1" applyFont="1" applyFill="1" applyBorder="1" applyAlignment="1">
      <alignment vertical="center"/>
    </xf>
    <xf numFmtId="183" fontId="6" fillId="30" borderId="61" xfId="0" applyNumberFormat="1" applyFont="1" applyFill="1" applyBorder="1" applyAlignment="1">
      <alignment vertical="center"/>
    </xf>
    <xf numFmtId="183" fontId="6" fillId="30" borderId="46" xfId="49" applyNumberFormat="1" applyFont="1" applyFill="1" applyBorder="1" applyAlignment="1">
      <alignment vertical="center"/>
    </xf>
    <xf numFmtId="181" fontId="6" fillId="30" borderId="11" xfId="0" applyNumberFormat="1" applyFont="1" applyFill="1" applyBorder="1" applyAlignment="1">
      <alignment vertical="center"/>
    </xf>
    <xf numFmtId="0" fontId="0" fillId="30" borderId="46" xfId="0" applyFont="1" applyFill="1" applyBorder="1" applyAlignment="1">
      <alignment horizontal="right" vertical="center"/>
    </xf>
    <xf numFmtId="0" fontId="6" fillId="30" borderId="0" xfId="0" applyFont="1" applyFill="1" applyBorder="1" applyAlignment="1">
      <alignment horizontal="left" vertical="center" wrapText="1"/>
    </xf>
    <xf numFmtId="0" fontId="6" fillId="30" borderId="0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sv01\&#25313;&#24373;2&#26481;&#21271;&#20107;&#21209;&#25152;&#65291;1&#20197;&#22806;\Documents%20and%20Settings\akira\&#12487;&#12473;&#12463;&#12488;&#12483;&#12503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01_健康項目集計値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42"/>
  <sheetViews>
    <sheetView tabSelected="1" view="pageLayout" zoomScale="55" zoomScaleNormal="85" zoomScaleSheetLayoutView="100" zoomScalePageLayoutView="55" workbookViewId="0" topLeftCell="A1">
      <selection activeCell="K65" sqref="K65"/>
    </sheetView>
  </sheetViews>
  <sheetFormatPr defaultColWidth="9.00390625" defaultRowHeight="15" customHeight="1"/>
  <cols>
    <col min="1" max="1" width="17.625" style="24" customWidth="1"/>
    <col min="2" max="13" width="8.625" style="24" customWidth="1"/>
    <col min="14" max="16384" width="9.00390625" style="25" customWidth="1"/>
  </cols>
  <sheetData>
    <row r="1" spans="1:7" ht="30" customHeight="1">
      <c r="A1" s="22" t="s">
        <v>41</v>
      </c>
      <c r="B1" s="23"/>
      <c r="C1" s="23"/>
      <c r="D1" s="23"/>
      <c r="E1" s="23"/>
      <c r="F1" s="23"/>
      <c r="G1" s="23"/>
    </row>
    <row r="2" ht="19.5" customHeight="1" thickBot="1">
      <c r="A2" s="23"/>
    </row>
    <row r="3" spans="1:16" s="33" customFormat="1" ht="19.5" customHeight="1">
      <c r="A3" s="26"/>
      <c r="B3" s="27" t="s">
        <v>44</v>
      </c>
      <c r="C3" s="28"/>
      <c r="D3" s="28"/>
      <c r="E3" s="28"/>
      <c r="F3" s="28"/>
      <c r="G3" s="28"/>
      <c r="H3" s="28"/>
      <c r="I3" s="28"/>
      <c r="J3" s="29"/>
      <c r="K3" s="30" t="s">
        <v>42</v>
      </c>
      <c r="L3" s="31"/>
      <c r="M3" s="31"/>
      <c r="N3" s="32" t="s">
        <v>46</v>
      </c>
      <c r="O3" s="32"/>
      <c r="P3" s="30"/>
    </row>
    <row r="4" spans="1:16" s="33" customFormat="1" ht="19.5" customHeight="1">
      <c r="A4" s="34"/>
      <c r="B4" s="35" t="s">
        <v>0</v>
      </c>
      <c r="C4" s="36"/>
      <c r="D4" s="35" t="s">
        <v>1</v>
      </c>
      <c r="E4" s="36"/>
      <c r="F4" s="35" t="s">
        <v>2</v>
      </c>
      <c r="G4" s="36"/>
      <c r="H4" s="35" t="s">
        <v>3</v>
      </c>
      <c r="I4" s="37"/>
      <c r="J4" s="36"/>
      <c r="K4" s="35" t="s">
        <v>3</v>
      </c>
      <c r="L4" s="37"/>
      <c r="M4" s="36"/>
      <c r="N4" s="38" t="s">
        <v>47</v>
      </c>
      <c r="O4" s="38"/>
      <c r="P4" s="39"/>
    </row>
    <row r="5" spans="1:16" s="33" customFormat="1" ht="30" customHeight="1">
      <c r="A5" s="40"/>
      <c r="B5" s="41" t="s">
        <v>34</v>
      </c>
      <c r="C5" s="42" t="s">
        <v>36</v>
      </c>
      <c r="D5" s="41" t="s">
        <v>33</v>
      </c>
      <c r="E5" s="42" t="s">
        <v>35</v>
      </c>
      <c r="F5" s="41" t="s">
        <v>33</v>
      </c>
      <c r="G5" s="42" t="s">
        <v>35</v>
      </c>
      <c r="H5" s="41" t="s">
        <v>33</v>
      </c>
      <c r="I5" s="43" t="s">
        <v>35</v>
      </c>
      <c r="J5" s="42" t="s">
        <v>4</v>
      </c>
      <c r="K5" s="44" t="s">
        <v>33</v>
      </c>
      <c r="L5" s="45" t="s">
        <v>35</v>
      </c>
      <c r="M5" s="46" t="s">
        <v>4</v>
      </c>
      <c r="N5" s="44" t="s">
        <v>33</v>
      </c>
      <c r="O5" s="45" t="s">
        <v>35</v>
      </c>
      <c r="P5" s="46" t="s">
        <v>48</v>
      </c>
    </row>
    <row r="6" spans="1:16" ht="19.5" customHeight="1">
      <c r="A6" s="47" t="s">
        <v>6</v>
      </c>
      <c r="B6" s="3">
        <v>4</v>
      </c>
      <c r="C6" s="48">
        <v>3085</v>
      </c>
      <c r="D6" s="3">
        <v>0</v>
      </c>
      <c r="E6" s="48">
        <v>261</v>
      </c>
      <c r="F6" s="3">
        <v>0</v>
      </c>
      <c r="G6" s="48">
        <v>828</v>
      </c>
      <c r="H6" s="3">
        <v>4</v>
      </c>
      <c r="I6" s="4">
        <v>4174</v>
      </c>
      <c r="J6" s="49">
        <f>H6/I6*100</f>
        <v>0.09583133684714902</v>
      </c>
      <c r="K6" s="3">
        <v>3</v>
      </c>
      <c r="L6" s="4">
        <v>4181</v>
      </c>
      <c r="M6" s="5">
        <f>K6/L6*100</f>
        <v>0.07175316909830184</v>
      </c>
      <c r="N6" s="3">
        <v>4</v>
      </c>
      <c r="O6" s="4">
        <v>4171</v>
      </c>
      <c r="P6" s="5">
        <v>0.1</v>
      </c>
    </row>
    <row r="7" spans="1:16" ht="19.5" customHeight="1">
      <c r="A7" s="50" t="s">
        <v>7</v>
      </c>
      <c r="B7" s="6">
        <v>0</v>
      </c>
      <c r="C7" s="51">
        <v>2771</v>
      </c>
      <c r="D7" s="6">
        <v>0</v>
      </c>
      <c r="E7" s="51">
        <v>222</v>
      </c>
      <c r="F7" s="6">
        <v>0</v>
      </c>
      <c r="G7" s="51">
        <v>696</v>
      </c>
      <c r="H7" s="6">
        <v>0</v>
      </c>
      <c r="I7" s="7">
        <v>3689</v>
      </c>
      <c r="J7" s="52">
        <f aca="true" t="shared" si="0" ref="J7:J29">H7/I7*100</f>
        <v>0</v>
      </c>
      <c r="K7" s="6">
        <v>0</v>
      </c>
      <c r="L7" s="7">
        <v>3700</v>
      </c>
      <c r="M7" s="8">
        <f aca="true" t="shared" si="1" ref="M7:M29">K7/L7*100</f>
        <v>0</v>
      </c>
      <c r="N7" s="6">
        <v>0</v>
      </c>
      <c r="O7" s="7">
        <v>3686</v>
      </c>
      <c r="P7" s="8">
        <v>0</v>
      </c>
    </row>
    <row r="8" spans="1:16" ht="19.5" customHeight="1">
      <c r="A8" s="50" t="s">
        <v>8</v>
      </c>
      <c r="B8" s="6">
        <v>4</v>
      </c>
      <c r="C8" s="51">
        <v>3216</v>
      </c>
      <c r="D8" s="6">
        <v>0</v>
      </c>
      <c r="E8" s="51">
        <v>261</v>
      </c>
      <c r="F8" s="6">
        <v>0</v>
      </c>
      <c r="G8" s="51">
        <v>846</v>
      </c>
      <c r="H8" s="6">
        <v>4</v>
      </c>
      <c r="I8" s="7">
        <v>4323</v>
      </c>
      <c r="J8" s="53">
        <f t="shared" si="0"/>
        <v>0.09252833680314597</v>
      </c>
      <c r="K8" s="6">
        <v>2</v>
      </c>
      <c r="L8" s="7">
        <v>4341</v>
      </c>
      <c r="M8" s="8">
        <f t="shared" si="1"/>
        <v>0.046072333563695</v>
      </c>
      <c r="N8" s="6">
        <v>2</v>
      </c>
      <c r="O8" s="7">
        <v>4346</v>
      </c>
      <c r="P8" s="8">
        <v>0.05</v>
      </c>
    </row>
    <row r="9" spans="1:16" ht="19.5" customHeight="1">
      <c r="A9" s="50" t="s">
        <v>9</v>
      </c>
      <c r="B9" s="6">
        <v>0</v>
      </c>
      <c r="C9" s="51">
        <v>2869</v>
      </c>
      <c r="D9" s="6">
        <v>0</v>
      </c>
      <c r="E9" s="51">
        <v>236</v>
      </c>
      <c r="F9" s="6">
        <v>0</v>
      </c>
      <c r="G9" s="51">
        <v>787</v>
      </c>
      <c r="H9" s="6">
        <v>0</v>
      </c>
      <c r="I9" s="7">
        <v>3892</v>
      </c>
      <c r="J9" s="52">
        <f t="shared" si="0"/>
        <v>0</v>
      </c>
      <c r="K9" s="6">
        <v>0</v>
      </c>
      <c r="L9" s="7">
        <v>3902</v>
      </c>
      <c r="M9" s="8">
        <f t="shared" si="1"/>
        <v>0</v>
      </c>
      <c r="N9" s="6">
        <v>0</v>
      </c>
      <c r="O9" s="7">
        <v>3920</v>
      </c>
      <c r="P9" s="8">
        <f>N9/O9*100</f>
        <v>0</v>
      </c>
    </row>
    <row r="10" spans="1:16" ht="19.5" customHeight="1">
      <c r="A10" s="50" t="s">
        <v>10</v>
      </c>
      <c r="B10" s="6">
        <v>22</v>
      </c>
      <c r="C10" s="51">
        <v>3172</v>
      </c>
      <c r="D10" s="6">
        <v>1</v>
      </c>
      <c r="E10" s="51">
        <v>262</v>
      </c>
      <c r="F10" s="6">
        <v>0</v>
      </c>
      <c r="G10" s="51">
        <v>843</v>
      </c>
      <c r="H10" s="6">
        <v>23</v>
      </c>
      <c r="I10" s="7">
        <v>4277</v>
      </c>
      <c r="J10" s="53">
        <f t="shared" si="0"/>
        <v>0.5377601122281974</v>
      </c>
      <c r="K10" s="6">
        <v>22</v>
      </c>
      <c r="L10" s="7">
        <v>4289</v>
      </c>
      <c r="M10" s="8">
        <f t="shared" si="1"/>
        <v>0.5129400792725577</v>
      </c>
      <c r="N10" s="6">
        <v>25</v>
      </c>
      <c r="O10" s="7">
        <v>4290</v>
      </c>
      <c r="P10" s="8">
        <v>0.58</v>
      </c>
    </row>
    <row r="11" spans="1:16" ht="19.5" customHeight="1">
      <c r="A11" s="50" t="s">
        <v>11</v>
      </c>
      <c r="B11" s="6">
        <v>0</v>
      </c>
      <c r="C11" s="51">
        <v>2956</v>
      </c>
      <c r="D11" s="6">
        <v>0</v>
      </c>
      <c r="E11" s="51">
        <v>245</v>
      </c>
      <c r="F11" s="6">
        <v>0</v>
      </c>
      <c r="G11" s="51">
        <v>839</v>
      </c>
      <c r="H11" s="6">
        <v>0</v>
      </c>
      <c r="I11" s="7">
        <v>4040</v>
      </c>
      <c r="J11" s="52">
        <f t="shared" si="0"/>
        <v>0</v>
      </c>
      <c r="K11" s="6">
        <v>0</v>
      </c>
      <c r="L11" s="7">
        <v>4046</v>
      </c>
      <c r="M11" s="8">
        <f t="shared" si="1"/>
        <v>0</v>
      </c>
      <c r="N11" s="6">
        <v>1</v>
      </c>
      <c r="O11" s="7">
        <v>4069</v>
      </c>
      <c r="P11" s="8">
        <v>0</v>
      </c>
    </row>
    <row r="12" spans="1:16" ht="19.5" customHeight="1">
      <c r="A12" s="50" t="s">
        <v>12</v>
      </c>
      <c r="B12" s="6">
        <v>0</v>
      </c>
      <c r="C12" s="54">
        <v>622</v>
      </c>
      <c r="D12" s="6">
        <v>0</v>
      </c>
      <c r="E12" s="51">
        <v>70</v>
      </c>
      <c r="F12" s="6">
        <v>0</v>
      </c>
      <c r="G12" s="51">
        <v>179</v>
      </c>
      <c r="H12" s="6">
        <v>0</v>
      </c>
      <c r="I12" s="7">
        <v>871</v>
      </c>
      <c r="J12" s="52">
        <f t="shared" si="0"/>
        <v>0</v>
      </c>
      <c r="K12" s="6">
        <v>0</v>
      </c>
      <c r="L12" s="7">
        <v>931</v>
      </c>
      <c r="M12" s="8">
        <f t="shared" si="1"/>
        <v>0</v>
      </c>
      <c r="N12" s="6">
        <v>0</v>
      </c>
      <c r="O12" s="7">
        <v>894</v>
      </c>
      <c r="P12" s="8">
        <v>0</v>
      </c>
    </row>
    <row r="13" spans="1:16" ht="19.5" customHeight="1">
      <c r="A13" s="50" t="s">
        <v>13</v>
      </c>
      <c r="B13" s="6">
        <v>0</v>
      </c>
      <c r="C13" s="51">
        <v>1764</v>
      </c>
      <c r="D13" s="6">
        <v>0</v>
      </c>
      <c r="E13" s="51">
        <v>156</v>
      </c>
      <c r="F13" s="6">
        <v>0</v>
      </c>
      <c r="G13" s="51">
        <v>425</v>
      </c>
      <c r="H13" s="6">
        <v>0</v>
      </c>
      <c r="I13" s="7">
        <v>2345</v>
      </c>
      <c r="J13" s="52">
        <f t="shared" si="0"/>
        <v>0</v>
      </c>
      <c r="K13" s="6">
        <v>0</v>
      </c>
      <c r="L13" s="7">
        <v>2311</v>
      </c>
      <c r="M13" s="8">
        <f t="shared" si="1"/>
        <v>0</v>
      </c>
      <c r="N13" s="6">
        <v>0</v>
      </c>
      <c r="O13" s="7">
        <v>2337</v>
      </c>
      <c r="P13" s="8">
        <v>0</v>
      </c>
    </row>
    <row r="14" spans="1:16" ht="19.5" customHeight="1">
      <c r="A14" s="50" t="s">
        <v>14</v>
      </c>
      <c r="B14" s="6">
        <v>0</v>
      </c>
      <c r="C14" s="51">
        <v>2647</v>
      </c>
      <c r="D14" s="6">
        <v>0</v>
      </c>
      <c r="E14" s="51">
        <v>211</v>
      </c>
      <c r="F14" s="6">
        <v>0</v>
      </c>
      <c r="G14" s="51">
        <v>568</v>
      </c>
      <c r="H14" s="6">
        <v>0</v>
      </c>
      <c r="I14" s="7">
        <v>3426</v>
      </c>
      <c r="J14" s="52">
        <f t="shared" si="0"/>
        <v>0</v>
      </c>
      <c r="K14" s="6">
        <v>0</v>
      </c>
      <c r="L14" s="7">
        <v>3448</v>
      </c>
      <c r="M14" s="8">
        <f t="shared" si="1"/>
        <v>0</v>
      </c>
      <c r="N14" s="6">
        <v>0</v>
      </c>
      <c r="O14" s="7">
        <v>3490</v>
      </c>
      <c r="P14" s="8">
        <v>0</v>
      </c>
    </row>
    <row r="15" spans="1:16" ht="19.5" customHeight="1">
      <c r="A15" s="50" t="s">
        <v>15</v>
      </c>
      <c r="B15" s="6">
        <v>0</v>
      </c>
      <c r="C15" s="51">
        <v>2613</v>
      </c>
      <c r="D15" s="6">
        <v>0</v>
      </c>
      <c r="E15" s="51">
        <v>209</v>
      </c>
      <c r="F15" s="6">
        <v>0</v>
      </c>
      <c r="G15" s="51">
        <v>541</v>
      </c>
      <c r="H15" s="6">
        <v>0</v>
      </c>
      <c r="I15" s="7">
        <v>3363</v>
      </c>
      <c r="J15" s="52">
        <f t="shared" si="0"/>
        <v>0</v>
      </c>
      <c r="K15" s="6">
        <v>0</v>
      </c>
      <c r="L15" s="7">
        <v>3390</v>
      </c>
      <c r="M15" s="8">
        <f t="shared" si="1"/>
        <v>0</v>
      </c>
      <c r="N15" s="6">
        <v>0</v>
      </c>
      <c r="O15" s="7">
        <v>3401</v>
      </c>
      <c r="P15" s="8">
        <v>0</v>
      </c>
    </row>
    <row r="16" spans="1:16" ht="19.5" customHeight="1">
      <c r="A16" s="50" t="s">
        <v>16</v>
      </c>
      <c r="B16" s="6">
        <v>1</v>
      </c>
      <c r="C16" s="51">
        <v>2659</v>
      </c>
      <c r="D16" s="6">
        <v>0</v>
      </c>
      <c r="E16" s="51">
        <v>211</v>
      </c>
      <c r="F16" s="6">
        <v>0</v>
      </c>
      <c r="G16" s="51">
        <v>566</v>
      </c>
      <c r="H16" s="6">
        <v>1</v>
      </c>
      <c r="I16" s="7">
        <v>3436</v>
      </c>
      <c r="J16" s="53">
        <f>H16/I16*100</f>
        <v>0.02910360884749709</v>
      </c>
      <c r="K16" s="6">
        <v>1</v>
      </c>
      <c r="L16" s="7">
        <v>3437</v>
      </c>
      <c r="M16" s="8">
        <f t="shared" si="1"/>
        <v>0.02909514111143439</v>
      </c>
      <c r="N16" s="6">
        <v>1</v>
      </c>
      <c r="O16" s="7">
        <v>3466</v>
      </c>
      <c r="P16" s="8">
        <v>0</v>
      </c>
    </row>
    <row r="17" spans="1:16" ht="19.5" customHeight="1">
      <c r="A17" s="50" t="s">
        <v>17</v>
      </c>
      <c r="B17" s="6">
        <v>0</v>
      </c>
      <c r="C17" s="51">
        <v>2665</v>
      </c>
      <c r="D17" s="6">
        <v>0</v>
      </c>
      <c r="E17" s="51">
        <v>211</v>
      </c>
      <c r="F17" s="6">
        <v>0</v>
      </c>
      <c r="G17" s="51">
        <v>566</v>
      </c>
      <c r="H17" s="6">
        <v>0</v>
      </c>
      <c r="I17" s="7">
        <v>3442</v>
      </c>
      <c r="J17" s="52">
        <f t="shared" si="0"/>
        <v>0</v>
      </c>
      <c r="K17" s="6">
        <v>0</v>
      </c>
      <c r="L17" s="7">
        <v>3425</v>
      </c>
      <c r="M17" s="8">
        <f t="shared" si="1"/>
        <v>0</v>
      </c>
      <c r="N17" s="6">
        <v>0</v>
      </c>
      <c r="O17" s="7">
        <v>3476</v>
      </c>
      <c r="P17" s="8">
        <v>0</v>
      </c>
    </row>
    <row r="18" spans="1:16" ht="19.5" customHeight="1">
      <c r="A18" s="50" t="s">
        <v>18</v>
      </c>
      <c r="B18" s="6">
        <v>0</v>
      </c>
      <c r="C18" s="51">
        <v>2650</v>
      </c>
      <c r="D18" s="6">
        <v>0</v>
      </c>
      <c r="E18" s="51">
        <v>211</v>
      </c>
      <c r="F18" s="6">
        <v>0</v>
      </c>
      <c r="G18" s="51">
        <v>566</v>
      </c>
      <c r="H18" s="6">
        <v>0</v>
      </c>
      <c r="I18" s="7">
        <v>3427</v>
      </c>
      <c r="J18" s="52">
        <f t="shared" si="0"/>
        <v>0</v>
      </c>
      <c r="K18" s="6">
        <v>0</v>
      </c>
      <c r="L18" s="7">
        <v>3427</v>
      </c>
      <c r="M18" s="8">
        <f t="shared" si="1"/>
        <v>0</v>
      </c>
      <c r="N18" s="6">
        <v>0</v>
      </c>
      <c r="O18" s="7">
        <v>3476</v>
      </c>
      <c r="P18" s="8">
        <v>0</v>
      </c>
    </row>
    <row r="19" spans="1:16" ht="19.5" customHeight="1">
      <c r="A19" s="50" t="s">
        <v>19</v>
      </c>
      <c r="B19" s="6">
        <v>0</v>
      </c>
      <c r="C19" s="51">
        <v>2668</v>
      </c>
      <c r="D19" s="6">
        <v>0</v>
      </c>
      <c r="E19" s="51">
        <v>217</v>
      </c>
      <c r="F19" s="6">
        <v>0</v>
      </c>
      <c r="G19" s="51">
        <v>574</v>
      </c>
      <c r="H19" s="6">
        <v>0</v>
      </c>
      <c r="I19" s="7">
        <v>3459</v>
      </c>
      <c r="J19" s="52">
        <f t="shared" si="0"/>
        <v>0</v>
      </c>
      <c r="K19" s="6">
        <v>0</v>
      </c>
      <c r="L19" s="7">
        <v>3467</v>
      </c>
      <c r="M19" s="8">
        <f t="shared" si="1"/>
        <v>0</v>
      </c>
      <c r="N19" s="6">
        <v>0</v>
      </c>
      <c r="O19" s="7">
        <v>3500</v>
      </c>
      <c r="P19" s="8">
        <v>0</v>
      </c>
    </row>
    <row r="20" spans="1:16" ht="19.5" customHeight="1">
      <c r="A20" s="50" t="s">
        <v>20</v>
      </c>
      <c r="B20" s="6">
        <v>0</v>
      </c>
      <c r="C20" s="51">
        <v>2649</v>
      </c>
      <c r="D20" s="6">
        <v>0</v>
      </c>
      <c r="E20" s="51">
        <v>211</v>
      </c>
      <c r="F20" s="6">
        <v>0</v>
      </c>
      <c r="G20" s="51">
        <v>566</v>
      </c>
      <c r="H20" s="6">
        <v>0</v>
      </c>
      <c r="I20" s="7">
        <v>3426</v>
      </c>
      <c r="J20" s="52">
        <f t="shared" si="0"/>
        <v>0</v>
      </c>
      <c r="K20" s="6">
        <v>0</v>
      </c>
      <c r="L20" s="7">
        <v>3426</v>
      </c>
      <c r="M20" s="8">
        <f t="shared" si="1"/>
        <v>0</v>
      </c>
      <c r="N20" s="6">
        <v>0</v>
      </c>
      <c r="O20" s="7">
        <v>3474</v>
      </c>
      <c r="P20" s="8">
        <v>0</v>
      </c>
    </row>
    <row r="21" spans="1:16" ht="19.5" customHeight="1">
      <c r="A21" s="50" t="s">
        <v>21</v>
      </c>
      <c r="B21" s="6">
        <v>0</v>
      </c>
      <c r="C21" s="51">
        <v>2706</v>
      </c>
      <c r="D21" s="6">
        <v>0</v>
      </c>
      <c r="E21" s="51">
        <v>223</v>
      </c>
      <c r="F21" s="6">
        <v>0</v>
      </c>
      <c r="G21" s="51">
        <v>579</v>
      </c>
      <c r="H21" s="6">
        <v>0</v>
      </c>
      <c r="I21" s="7">
        <v>3508</v>
      </c>
      <c r="J21" s="52">
        <f t="shared" si="0"/>
        <v>0</v>
      </c>
      <c r="K21" s="6">
        <v>0</v>
      </c>
      <c r="L21" s="7">
        <v>3531</v>
      </c>
      <c r="M21" s="8">
        <f t="shared" si="1"/>
        <v>0</v>
      </c>
      <c r="N21" s="6">
        <v>0</v>
      </c>
      <c r="O21" s="7">
        <v>3600</v>
      </c>
      <c r="P21" s="8">
        <v>0</v>
      </c>
    </row>
    <row r="22" spans="1:16" ht="19.5" customHeight="1">
      <c r="A22" s="50" t="s">
        <v>22</v>
      </c>
      <c r="B22" s="6">
        <v>0</v>
      </c>
      <c r="C22" s="51">
        <v>2707</v>
      </c>
      <c r="D22" s="6">
        <v>0</v>
      </c>
      <c r="E22" s="51">
        <v>223</v>
      </c>
      <c r="F22" s="6">
        <v>0</v>
      </c>
      <c r="G22" s="51">
        <v>579</v>
      </c>
      <c r="H22" s="6">
        <v>0</v>
      </c>
      <c r="I22" s="7">
        <v>3509</v>
      </c>
      <c r="J22" s="52">
        <f t="shared" si="0"/>
        <v>0</v>
      </c>
      <c r="K22" s="6">
        <v>0</v>
      </c>
      <c r="L22" s="7">
        <v>3530</v>
      </c>
      <c r="M22" s="8">
        <f t="shared" si="1"/>
        <v>0</v>
      </c>
      <c r="N22" s="6">
        <v>0</v>
      </c>
      <c r="O22" s="7">
        <v>3600</v>
      </c>
      <c r="P22" s="8">
        <v>0</v>
      </c>
    </row>
    <row r="23" spans="1:16" ht="19.5" customHeight="1">
      <c r="A23" s="50" t="s">
        <v>23</v>
      </c>
      <c r="B23" s="6">
        <v>0</v>
      </c>
      <c r="C23" s="51">
        <v>2660</v>
      </c>
      <c r="D23" s="6">
        <v>0</v>
      </c>
      <c r="E23" s="51">
        <v>218</v>
      </c>
      <c r="F23" s="6">
        <v>0</v>
      </c>
      <c r="G23" s="51">
        <v>525</v>
      </c>
      <c r="H23" s="6">
        <v>0</v>
      </c>
      <c r="I23" s="7">
        <v>3403</v>
      </c>
      <c r="J23" s="52">
        <f t="shared" si="0"/>
        <v>0</v>
      </c>
      <c r="K23" s="6">
        <v>0</v>
      </c>
      <c r="L23" s="7">
        <v>3411</v>
      </c>
      <c r="M23" s="8">
        <f t="shared" si="1"/>
        <v>0</v>
      </c>
      <c r="N23" s="6">
        <v>0</v>
      </c>
      <c r="O23" s="7">
        <v>3439</v>
      </c>
      <c r="P23" s="8">
        <v>0</v>
      </c>
    </row>
    <row r="24" spans="1:16" ht="19.5" customHeight="1">
      <c r="A24" s="50" t="s">
        <v>24</v>
      </c>
      <c r="B24" s="6">
        <v>0</v>
      </c>
      <c r="C24" s="51">
        <v>2602</v>
      </c>
      <c r="D24" s="6">
        <v>0</v>
      </c>
      <c r="E24" s="51">
        <v>214</v>
      </c>
      <c r="F24" s="6">
        <v>0</v>
      </c>
      <c r="G24" s="51">
        <v>517</v>
      </c>
      <c r="H24" s="6">
        <v>0</v>
      </c>
      <c r="I24" s="7">
        <v>3333</v>
      </c>
      <c r="J24" s="52">
        <f t="shared" si="0"/>
        <v>0</v>
      </c>
      <c r="K24" s="6">
        <v>0</v>
      </c>
      <c r="L24" s="7">
        <v>3360</v>
      </c>
      <c r="M24" s="8">
        <f t="shared" si="1"/>
        <v>0</v>
      </c>
      <c r="N24" s="6">
        <v>0</v>
      </c>
      <c r="O24" s="7">
        <v>3368</v>
      </c>
      <c r="P24" s="8">
        <v>0</v>
      </c>
    </row>
    <row r="25" spans="1:16" ht="19.5" customHeight="1">
      <c r="A25" s="50" t="s">
        <v>25</v>
      </c>
      <c r="B25" s="6">
        <v>0</v>
      </c>
      <c r="C25" s="51">
        <v>2654</v>
      </c>
      <c r="D25" s="6">
        <v>0</v>
      </c>
      <c r="E25" s="51">
        <v>211</v>
      </c>
      <c r="F25" s="6">
        <v>0</v>
      </c>
      <c r="G25" s="51">
        <v>512</v>
      </c>
      <c r="H25" s="6">
        <v>0</v>
      </c>
      <c r="I25" s="7">
        <v>3377</v>
      </c>
      <c r="J25" s="52">
        <f t="shared" si="0"/>
        <v>0</v>
      </c>
      <c r="K25" s="6">
        <v>0</v>
      </c>
      <c r="L25" s="7">
        <v>3338</v>
      </c>
      <c r="M25" s="8">
        <f t="shared" si="1"/>
        <v>0</v>
      </c>
      <c r="N25" s="6">
        <v>0</v>
      </c>
      <c r="O25" s="7">
        <v>3401</v>
      </c>
      <c r="P25" s="8">
        <v>0</v>
      </c>
    </row>
    <row r="26" spans="1:16" ht="19.5" customHeight="1">
      <c r="A26" s="50" t="s">
        <v>26</v>
      </c>
      <c r="B26" s="6">
        <v>0</v>
      </c>
      <c r="C26" s="51">
        <v>2631</v>
      </c>
      <c r="D26" s="6">
        <v>0</v>
      </c>
      <c r="E26" s="51">
        <v>211</v>
      </c>
      <c r="F26" s="6">
        <v>0</v>
      </c>
      <c r="G26" s="51">
        <v>512</v>
      </c>
      <c r="H26" s="6">
        <v>0</v>
      </c>
      <c r="I26" s="7">
        <v>3354</v>
      </c>
      <c r="J26" s="52">
        <f t="shared" si="0"/>
        <v>0</v>
      </c>
      <c r="K26" s="6">
        <v>0</v>
      </c>
      <c r="L26" s="7">
        <v>3323</v>
      </c>
      <c r="M26" s="8">
        <f t="shared" si="1"/>
        <v>0</v>
      </c>
      <c r="N26" s="6">
        <v>0</v>
      </c>
      <c r="O26" s="7">
        <v>3392</v>
      </c>
      <c r="P26" s="8">
        <v>0</v>
      </c>
    </row>
    <row r="27" spans="1:16" ht="19.5" customHeight="1">
      <c r="A27" s="50" t="s">
        <v>27</v>
      </c>
      <c r="B27" s="6">
        <v>0</v>
      </c>
      <c r="C27" s="51">
        <v>2611</v>
      </c>
      <c r="D27" s="6">
        <v>0</v>
      </c>
      <c r="E27" s="51">
        <v>212</v>
      </c>
      <c r="F27" s="6">
        <v>0</v>
      </c>
      <c r="G27" s="51">
        <v>568</v>
      </c>
      <c r="H27" s="6">
        <v>0</v>
      </c>
      <c r="I27" s="7">
        <v>3391</v>
      </c>
      <c r="J27" s="52">
        <f t="shared" si="0"/>
        <v>0</v>
      </c>
      <c r="K27" s="6">
        <v>0</v>
      </c>
      <c r="L27" s="7">
        <v>3393</v>
      </c>
      <c r="M27" s="8">
        <f t="shared" si="1"/>
        <v>0</v>
      </c>
      <c r="N27" s="6">
        <v>0</v>
      </c>
      <c r="O27" s="7">
        <v>3440</v>
      </c>
      <c r="P27" s="8">
        <v>0</v>
      </c>
    </row>
    <row r="28" spans="1:16" ht="19.5" customHeight="1">
      <c r="A28" s="50" t="s">
        <v>28</v>
      </c>
      <c r="B28" s="6">
        <v>0</v>
      </c>
      <c r="C28" s="51">
        <v>2644</v>
      </c>
      <c r="D28" s="6">
        <v>0</v>
      </c>
      <c r="E28" s="51">
        <v>205</v>
      </c>
      <c r="F28" s="6">
        <v>0</v>
      </c>
      <c r="G28" s="51">
        <v>574</v>
      </c>
      <c r="H28" s="6">
        <v>0</v>
      </c>
      <c r="I28" s="7">
        <v>3423</v>
      </c>
      <c r="J28" s="52">
        <f t="shared" si="0"/>
        <v>0</v>
      </c>
      <c r="K28" s="6">
        <v>0</v>
      </c>
      <c r="L28" s="7">
        <v>3416</v>
      </c>
      <c r="M28" s="8">
        <f t="shared" si="1"/>
        <v>0</v>
      </c>
      <c r="N28" s="6">
        <v>0</v>
      </c>
      <c r="O28" s="7">
        <v>3458</v>
      </c>
      <c r="P28" s="8">
        <v>0</v>
      </c>
    </row>
    <row r="29" spans="1:16" ht="30" customHeight="1">
      <c r="A29" s="55" t="s">
        <v>5</v>
      </c>
      <c r="B29" s="6">
        <v>2</v>
      </c>
      <c r="C29" s="51">
        <v>3064</v>
      </c>
      <c r="D29" s="6">
        <v>0</v>
      </c>
      <c r="E29" s="51">
        <v>351</v>
      </c>
      <c r="F29" s="6">
        <v>0</v>
      </c>
      <c r="G29" s="51">
        <v>721</v>
      </c>
      <c r="H29" s="6">
        <v>2</v>
      </c>
      <c r="I29" s="7">
        <v>4136</v>
      </c>
      <c r="J29" s="53">
        <f t="shared" si="0"/>
        <v>0.04835589941972921</v>
      </c>
      <c r="K29" s="6">
        <v>2</v>
      </c>
      <c r="L29" s="7">
        <v>4247</v>
      </c>
      <c r="M29" s="9">
        <f t="shared" si="1"/>
        <v>0.04709206498704968</v>
      </c>
      <c r="N29" s="6">
        <v>2</v>
      </c>
      <c r="O29" s="7">
        <v>4074</v>
      </c>
      <c r="P29" s="9">
        <v>0.05</v>
      </c>
    </row>
    <row r="30" spans="1:16" ht="19.5" customHeight="1">
      <c r="A30" s="56" t="s">
        <v>29</v>
      </c>
      <c r="B30" s="10">
        <v>14</v>
      </c>
      <c r="C30" s="57">
        <v>2654</v>
      </c>
      <c r="D30" s="10">
        <f>D31-W32</f>
        <v>0</v>
      </c>
      <c r="E30" s="57">
        <v>233</v>
      </c>
      <c r="F30" s="58"/>
      <c r="G30" s="59" t="s">
        <v>45</v>
      </c>
      <c r="H30" s="10">
        <f>B30+D30</f>
        <v>14</v>
      </c>
      <c r="I30" s="11">
        <f>SUM(C30,E30,G30)</f>
        <v>2887</v>
      </c>
      <c r="J30" s="60">
        <f>H30/I30*100</f>
        <v>0.48493245583650846</v>
      </c>
      <c r="K30" s="10">
        <v>17</v>
      </c>
      <c r="L30" s="11">
        <v>2916</v>
      </c>
      <c r="M30" s="9">
        <f>K30/L30*100</f>
        <v>0.5829903978052127</v>
      </c>
      <c r="N30" s="10">
        <v>14</v>
      </c>
      <c r="O30" s="11">
        <v>2919</v>
      </c>
      <c r="P30" s="9">
        <v>0.48</v>
      </c>
    </row>
    <row r="31" spans="1:16" ht="19.5" customHeight="1">
      <c r="A31" s="61"/>
      <c r="B31" s="62">
        <v>-23</v>
      </c>
      <c r="C31" s="63">
        <v>-2663</v>
      </c>
      <c r="D31" s="64"/>
      <c r="E31" s="63">
        <v>-233</v>
      </c>
      <c r="F31" s="62" t="s">
        <v>45</v>
      </c>
      <c r="G31" s="63">
        <v>-22</v>
      </c>
      <c r="H31" s="62">
        <v>-23</v>
      </c>
      <c r="I31" s="12">
        <v>-2918</v>
      </c>
      <c r="J31" s="65"/>
      <c r="K31" s="13">
        <v>-29</v>
      </c>
      <c r="L31" s="12">
        <v>-2952</v>
      </c>
      <c r="M31" s="14"/>
      <c r="N31" s="13">
        <v>-25</v>
      </c>
      <c r="O31" s="12">
        <v>-2959</v>
      </c>
      <c r="P31" s="14"/>
    </row>
    <row r="32" spans="1:16" ht="19.5" customHeight="1">
      <c r="A32" s="56" t="s">
        <v>30</v>
      </c>
      <c r="B32" s="10">
        <v>1</v>
      </c>
      <c r="C32" s="57">
        <v>2555</v>
      </c>
      <c r="D32" s="10">
        <v>0</v>
      </c>
      <c r="E32" s="57">
        <v>226</v>
      </c>
      <c r="F32" s="58" t="s">
        <v>32</v>
      </c>
      <c r="G32" s="59" t="s">
        <v>45</v>
      </c>
      <c r="H32" s="10">
        <f>B32+D32</f>
        <v>1</v>
      </c>
      <c r="I32" s="11">
        <f>SUM(C32,E32,G32)</f>
        <v>2781</v>
      </c>
      <c r="J32" s="60">
        <f>H32/I32*100</f>
        <v>0.03595828838547285</v>
      </c>
      <c r="K32" s="10">
        <v>1</v>
      </c>
      <c r="L32" s="11">
        <v>2782</v>
      </c>
      <c r="M32" s="9">
        <f>K32/L32*100</f>
        <v>0.03594536304816679</v>
      </c>
      <c r="N32" s="10">
        <v>1</v>
      </c>
      <c r="O32" s="11">
        <v>2779</v>
      </c>
      <c r="P32" s="9">
        <v>0.04</v>
      </c>
    </row>
    <row r="33" spans="1:16" ht="19.5" customHeight="1">
      <c r="A33" s="61"/>
      <c r="B33" s="62">
        <v>-68</v>
      </c>
      <c r="C33" s="63">
        <v>-2622</v>
      </c>
      <c r="D33" s="62">
        <v>-2</v>
      </c>
      <c r="E33" s="63">
        <v>-228</v>
      </c>
      <c r="F33" s="62" t="s">
        <v>45</v>
      </c>
      <c r="G33" s="63">
        <v>-20</v>
      </c>
      <c r="H33" s="62">
        <v>-70</v>
      </c>
      <c r="I33" s="12">
        <v>-2870</v>
      </c>
      <c r="J33" s="65"/>
      <c r="K33" s="13">
        <v>-79</v>
      </c>
      <c r="L33" s="12">
        <v>-2882</v>
      </c>
      <c r="M33" s="14"/>
      <c r="N33" s="13">
        <v>-100</v>
      </c>
      <c r="O33" s="12">
        <v>-2905</v>
      </c>
      <c r="P33" s="14"/>
    </row>
    <row r="34" spans="1:16" ht="19.5" customHeight="1">
      <c r="A34" s="66" t="s">
        <v>31</v>
      </c>
      <c r="B34" s="10">
        <v>0</v>
      </c>
      <c r="C34" s="57">
        <v>2574</v>
      </c>
      <c r="D34" s="10">
        <v>0</v>
      </c>
      <c r="E34" s="67">
        <v>212</v>
      </c>
      <c r="F34" s="10">
        <v>0</v>
      </c>
      <c r="G34" s="57">
        <v>588</v>
      </c>
      <c r="H34" s="10">
        <v>0</v>
      </c>
      <c r="I34" s="15">
        <v>3374</v>
      </c>
      <c r="J34" s="68">
        <f>H34/I34*100</f>
        <v>0</v>
      </c>
      <c r="K34" s="10">
        <v>0</v>
      </c>
      <c r="L34" s="15">
        <v>3373</v>
      </c>
      <c r="M34" s="16">
        <f>K34/L34*100</f>
        <v>0</v>
      </c>
      <c r="N34" s="10">
        <v>0</v>
      </c>
      <c r="O34" s="15">
        <v>3387</v>
      </c>
      <c r="P34" s="16">
        <v>0</v>
      </c>
    </row>
    <row r="35" spans="1:16" ht="19.5" customHeight="1">
      <c r="A35" s="1" t="s">
        <v>38</v>
      </c>
      <c r="B35" s="69">
        <v>45</v>
      </c>
      <c r="C35" s="70">
        <v>3896</v>
      </c>
      <c r="D35" s="69">
        <f>D36-D44</f>
        <v>1</v>
      </c>
      <c r="E35" s="70">
        <v>406</v>
      </c>
      <c r="F35" s="69">
        <f>F36-F44</f>
        <v>0</v>
      </c>
      <c r="G35" s="70">
        <v>1071</v>
      </c>
      <c r="H35" s="71">
        <v>46</v>
      </c>
      <c r="I35" s="72">
        <v>5373</v>
      </c>
      <c r="J35" s="73">
        <f>H35/I35*100</f>
        <v>0.8561325144239718</v>
      </c>
      <c r="K35" s="17">
        <v>46</v>
      </c>
      <c r="L35" s="19">
        <v>5375</v>
      </c>
      <c r="M35" s="20">
        <f>K35/L35*100</f>
        <v>0.8558139534883722</v>
      </c>
      <c r="N35" s="17">
        <v>44</v>
      </c>
      <c r="O35" s="19">
        <v>5409</v>
      </c>
      <c r="P35" s="20">
        <v>0.81</v>
      </c>
    </row>
    <row r="36" spans="1:16" ht="19.5" customHeight="1">
      <c r="A36" s="2"/>
      <c r="B36" s="18">
        <f>SUM(B6:B29,B30,B32,B34)</f>
        <v>48</v>
      </c>
      <c r="C36" s="74"/>
      <c r="D36" s="18">
        <f>SUM(D6:D29,D30,D32,D34)</f>
        <v>1</v>
      </c>
      <c r="E36" s="74"/>
      <c r="F36" s="18">
        <f>SUM(F6:F29,F30,F32,F34)</f>
        <v>0</v>
      </c>
      <c r="G36" s="74"/>
      <c r="H36" s="18">
        <f>SUM(H6:H29,H30,H32,H34)</f>
        <v>49</v>
      </c>
      <c r="I36" s="75"/>
      <c r="J36" s="76"/>
      <c r="K36" s="18">
        <v>48</v>
      </c>
      <c r="L36" s="77"/>
      <c r="M36" s="21"/>
      <c r="N36" s="18">
        <f>SUM(N6:N29,N30,N32,N34)</f>
        <v>50</v>
      </c>
      <c r="O36" s="77"/>
      <c r="P36" s="21"/>
    </row>
    <row r="37" spans="1:13" ht="15" customHeight="1">
      <c r="A37" s="78" t="s">
        <v>37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5" customHeight="1">
      <c r="A38" s="24" t="s">
        <v>40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4" ht="40.5" customHeight="1">
      <c r="A39" s="78" t="s">
        <v>39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</row>
    <row r="40" spans="1:13" ht="42" customHeight="1">
      <c r="A40" s="78" t="s">
        <v>43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</row>
    <row r="42" ht="15" customHeight="1">
      <c r="A42" s="24" t="s">
        <v>49</v>
      </c>
    </row>
  </sheetData>
  <sheetProtection/>
  <mergeCells count="24">
    <mergeCell ref="A40:M40"/>
    <mergeCell ref="J35:J36"/>
    <mergeCell ref="L35:L36"/>
    <mergeCell ref="M35:M36"/>
    <mergeCell ref="A37:M37"/>
    <mergeCell ref="A39:N39"/>
    <mergeCell ref="H4:J4"/>
    <mergeCell ref="K4:M4"/>
    <mergeCell ref="A30:A31"/>
    <mergeCell ref="A32:A33"/>
    <mergeCell ref="C35:C36"/>
    <mergeCell ref="E35:E36"/>
    <mergeCell ref="G35:G36"/>
    <mergeCell ref="I35:I36"/>
    <mergeCell ref="N3:P3"/>
    <mergeCell ref="N4:P4"/>
    <mergeCell ref="O35:O36"/>
    <mergeCell ref="P35:P36"/>
    <mergeCell ref="A3:A5"/>
    <mergeCell ref="B3:J3"/>
    <mergeCell ref="K3:M3"/>
    <mergeCell ref="B4:C4"/>
    <mergeCell ref="D4:E4"/>
    <mergeCell ref="F4:G4"/>
  </mergeCells>
  <printOptions/>
  <pageMargins left="0.78740157480315" right="0.78740157480315" top="0.78740157480315" bottom="0.78740157480315" header="0.393700787401575" footer="0.393700787401575"/>
  <pageSetup horizontalDpi="600" verticalDpi="600" orientation="portrait" paperSize="9" scale="58" r:id="rId1"/>
  <headerFooter>
    <oddHeader>&amp;L&amp;"ＭＳ ゴシック,標準"平成29年版　環境統計集&amp;R&amp;"ＭＳ ゴシック,標準"5章 水環境（水質）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2017-07-03T02:51:05Z</cp:lastPrinted>
  <dcterms:created xsi:type="dcterms:W3CDTF">2004-10-08T13:17:38Z</dcterms:created>
  <dcterms:modified xsi:type="dcterms:W3CDTF">2017-08-30T07:24:54Z</dcterms:modified>
  <cp:category/>
  <cp:version/>
  <cp:contentType/>
  <cp:contentStatus/>
</cp:coreProperties>
</file>