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310" windowWidth="14535" windowHeight="11760" tabRatio="687" activeTab="0"/>
  </bookViews>
  <sheets>
    <sheet name="水質表" sheetId="1" r:id="rId1"/>
    <sheet name="底質表" sheetId="2" r:id="rId2"/>
    <sheet name="水生生物表" sheetId="3" r:id="rId3"/>
  </sheets>
  <definedNames>
    <definedName name="_xlnm.Print_Area" localSheetId="0">'水質表'!$A$1:$P$22</definedName>
    <definedName name="_xlnm.Print_Area" localSheetId="2">'水生生物表'!$A$1:$Q$212</definedName>
    <definedName name="_xlnm.Print_Area" localSheetId="1">'底質表'!$A$1:$U$33</definedName>
  </definedNames>
  <calcPr fullCalcOnLoad="1"/>
</workbook>
</file>

<file path=xl/sharedStrings.xml><?xml version="1.0" encoding="utf-8"?>
<sst xmlns="http://schemas.openxmlformats.org/spreadsheetml/2006/main" count="1925" uniqueCount="574">
  <si>
    <t>地点</t>
  </si>
  <si>
    <t>採取日</t>
  </si>
  <si>
    <t>門</t>
  </si>
  <si>
    <t>綱</t>
  </si>
  <si>
    <t>目</t>
  </si>
  <si>
    <t>科</t>
  </si>
  <si>
    <t>種名</t>
  </si>
  <si>
    <t>和名</t>
  </si>
  <si>
    <t>個体数</t>
  </si>
  <si>
    <t>阿武隈川水系</t>
  </si>
  <si>
    <t>節足動物</t>
  </si>
  <si>
    <t>昆虫</t>
  </si>
  <si>
    <t>Stenopsyche marmorata</t>
  </si>
  <si>
    <t>軟甲</t>
  </si>
  <si>
    <t>脊椎動物</t>
  </si>
  <si>
    <t>硬骨魚</t>
  </si>
  <si>
    <t>Cyprinus carpio</t>
  </si>
  <si>
    <t xml:space="preserve">Hemibarbus barbus </t>
  </si>
  <si>
    <t xml:space="preserve">Micropterus dolomieu </t>
  </si>
  <si>
    <t xml:space="preserve">Tribolodon hakonensis </t>
  </si>
  <si>
    <t xml:space="preserve">Oncorhynchus masou </t>
  </si>
  <si>
    <t>Stenopsyche sauteri</t>
  </si>
  <si>
    <t>秋元湖</t>
  </si>
  <si>
    <t>甲殻</t>
  </si>
  <si>
    <t xml:space="preserve">Carassius auratus </t>
  </si>
  <si>
    <t>硬骨魚</t>
  </si>
  <si>
    <t>Salvelinus leucomaenis</t>
  </si>
  <si>
    <t>いわき市沖</t>
  </si>
  <si>
    <t>棘皮動物</t>
  </si>
  <si>
    <t>軟体動物</t>
  </si>
  <si>
    <t>二枚貝</t>
  </si>
  <si>
    <t>ﾏﾙｽﾀﾞﾚｶﾞｲ</t>
  </si>
  <si>
    <t>軟骨魚</t>
  </si>
  <si>
    <t xml:space="preserve">Okamejei kenojei </t>
  </si>
  <si>
    <t>－</t>
  </si>
  <si>
    <t>Paralichthys olivaceus</t>
  </si>
  <si>
    <t>Pleuronectes yokohamae</t>
  </si>
  <si>
    <t>褐藻植物</t>
  </si>
  <si>
    <t>褐藻</t>
  </si>
  <si>
    <t>Eisenia bicyclis</t>
  </si>
  <si>
    <t>ｳﾆ</t>
  </si>
  <si>
    <t xml:space="preserve">Strongylocentrotus nudus  </t>
  </si>
  <si>
    <t>腹足</t>
  </si>
  <si>
    <t>原始腹足</t>
  </si>
  <si>
    <t xml:space="preserve">Mustelus manazo </t>
  </si>
  <si>
    <t>ｴｲ</t>
  </si>
  <si>
    <t>ｶﾞﾝｷﾞｴｲ</t>
  </si>
  <si>
    <t>計</t>
  </si>
  <si>
    <t>－</t>
  </si>
  <si>
    <t>ﾄﾝﾎﾞ</t>
  </si>
  <si>
    <t>ｻﾅｴﾄﾝﾎﾞ</t>
  </si>
  <si>
    <t>ﾋｹﾞﾅｶﾞｶﾜﾄﾋﾞｹﾗ</t>
  </si>
  <si>
    <t>ﾄﾞｼﾞｮｳ</t>
  </si>
  <si>
    <t>ｱﾌﾞﾗﾊﾔ</t>
  </si>
  <si>
    <t>ｺｲ</t>
  </si>
  <si>
    <t>ｳｸﾞｲ</t>
  </si>
  <si>
    <t>ﾌｸﾄﾞｼﾞｮｳ</t>
  </si>
  <si>
    <t>ﾄﾞｼﾞｮｳ</t>
  </si>
  <si>
    <t>ｱｵﾐﾄﾞﾛ属</t>
  </si>
  <si>
    <t>ｶﾜﾆﾅ</t>
  </si>
  <si>
    <t>ｺｵｲﾑｼ属</t>
  </si>
  <si>
    <t>十脚</t>
  </si>
  <si>
    <t>ﾇﾏｴﾋﾞ</t>
  </si>
  <si>
    <t>両生</t>
  </si>
  <si>
    <t>有尾</t>
  </si>
  <si>
    <t>特記事項</t>
  </si>
  <si>
    <t>ｱｶｶﾞｴﾙ</t>
  </si>
  <si>
    <t>無尾</t>
  </si>
  <si>
    <t>吸腔</t>
  </si>
  <si>
    <t>Semisulcospira libertina</t>
  </si>
  <si>
    <t>ｽﾄﾚﾌﾟﾄ植物</t>
  </si>
  <si>
    <t>接合藻</t>
  </si>
  <si>
    <t>Misgurnus anguillicaudatus</t>
  </si>
  <si>
    <t>ﾅﾏｽﾞ</t>
  </si>
  <si>
    <t>ｷｭｳﾘｳｵ</t>
  </si>
  <si>
    <t>Plecoglossus altivelis</t>
  </si>
  <si>
    <t>ｱﾕ(天然遡上)</t>
  </si>
  <si>
    <t>ｽｽﾞｷ</t>
  </si>
  <si>
    <t>ｻﾝﾌｨｯｼｭ</t>
  </si>
  <si>
    <t>ｻｹ</t>
  </si>
  <si>
    <t>ﾊｾﾞ</t>
  </si>
  <si>
    <t>ｱｶｶﾞｴﾙ</t>
  </si>
  <si>
    <t>Rana rugosa</t>
  </si>
  <si>
    <t>ﾂﾁｶﾞｴﾙ</t>
  </si>
  <si>
    <t>ﾄｳｷｮｳﾀﾞﾙﾏｶﾞｴﾙ</t>
  </si>
  <si>
    <t>Misgurnus anguillicaudatus</t>
  </si>
  <si>
    <t>Semisulcospira libertina</t>
  </si>
  <si>
    <t>Sieboldius albardae</t>
  </si>
  <si>
    <t>ｵﾆﾔﾝﾏ</t>
  </si>
  <si>
    <t>ｶﾒﾑｼ</t>
  </si>
  <si>
    <t>ｺｵｲﾑｼ</t>
  </si>
  <si>
    <t>ﾁﾗｶｹﾞﾛｳ</t>
  </si>
  <si>
    <t>ﾐﾔﾏｶﾜﾄﾝﾎﾞ</t>
  </si>
  <si>
    <t>ｵﾅｶﾞｻﾅｴ</t>
  </si>
  <si>
    <t>ｺｵﾆﾔﾝﾏ</t>
  </si>
  <si>
    <t>ﾋﾒｻﾅｴ</t>
  </si>
  <si>
    <t>ｵｼﾞﾛｻﾅｴ</t>
  </si>
  <si>
    <t>ｺﾔﾏﾄﾝﾎﾞ</t>
  </si>
  <si>
    <t>ﾋｹﾞﾅｶﾞｶﾜﾄﾋﾞｹﾗ</t>
  </si>
  <si>
    <t>ｶｹﾞﾛｳ</t>
  </si>
  <si>
    <t>Isonychia japonica</t>
  </si>
  <si>
    <t>ﾄﾝﾎﾞ</t>
  </si>
  <si>
    <t>Calopteryx cornelia</t>
  </si>
  <si>
    <t>ｻﾅｴﾄﾝﾎﾞ</t>
  </si>
  <si>
    <t>Onychogomphus viridicostus</t>
  </si>
  <si>
    <t>Sieboldius albardae</t>
  </si>
  <si>
    <t>Stylogomphus suzukii</t>
  </si>
  <si>
    <t>Macromia amphigena amphigena</t>
  </si>
  <si>
    <t>Silurus asotus</t>
  </si>
  <si>
    <t>ｺｸﾁﾊﾞｽ</t>
  </si>
  <si>
    <t>ﾔﾏﾒ</t>
  </si>
  <si>
    <t>ｷﾞﾝﾌﾞﾅ</t>
  </si>
  <si>
    <t>ﾆｺﾞｲ</t>
  </si>
  <si>
    <t>被子植物</t>
  </si>
  <si>
    <t>単子葉植物</t>
  </si>
  <si>
    <t>ｻﾞﾘｶﾞﾆ</t>
  </si>
  <si>
    <t>猪苗代湖</t>
  </si>
  <si>
    <t>ｶﾜﾄﾝﾎﾞ</t>
  </si>
  <si>
    <t>双子葉植物</t>
  </si>
  <si>
    <t>ﾋﾗﾒ</t>
  </si>
  <si>
    <t>ﾎｳﾎﾞｳ</t>
  </si>
  <si>
    <t>ﾎﾝｳﾆﾓﾄﾞｷ</t>
  </si>
  <si>
    <t>Glyptocidaris crenularis</t>
  </si>
  <si>
    <t>ﾐﾐｶﾞｲ</t>
  </si>
  <si>
    <t>ﾎﾝｳﾆ</t>
  </si>
  <si>
    <t>ｵｵﾊﾞﾌﾝｳﾆ</t>
  </si>
  <si>
    <t>ｶﾚｲ</t>
  </si>
  <si>
    <t>ﾒｼﾞﾛｻﾞﾒ</t>
  </si>
  <si>
    <t>ﾄﾞﾁｻﾞﾒ</t>
  </si>
  <si>
    <t>ｶｻｺﾞ</t>
  </si>
  <si>
    <t>ｺﾝﾌﾞ</t>
  </si>
  <si>
    <t>ｱｻﾘ(貝殻)</t>
  </si>
  <si>
    <t>ｱｻﾘ(軟体部)</t>
  </si>
  <si>
    <t>ﾏｶﾞｷ(軟体部)</t>
  </si>
  <si>
    <t>ﾏｶﾞｷ(貝殻)</t>
  </si>
  <si>
    <t>緑藻植物</t>
  </si>
  <si>
    <t>ｱｵｻ藻</t>
  </si>
  <si>
    <t>軟甲</t>
  </si>
  <si>
    <t>十脚</t>
  </si>
  <si>
    <t>ﾜﾀﾘｶﾞﾆ</t>
  </si>
  <si>
    <t>相馬市沖</t>
  </si>
  <si>
    <t>CPOM(ﾘﾀｰ)</t>
  </si>
  <si>
    <t>採取重量
(kg-wet)</t>
  </si>
  <si>
    <t>放射性セシウム(Bq/kg-wet)</t>
  </si>
  <si>
    <t>Sr-90
(Bq/kg-wet)</t>
  </si>
  <si>
    <t>成体</t>
  </si>
  <si>
    <t>胃内容物</t>
  </si>
  <si>
    <t>成長段階</t>
  </si>
  <si>
    <t>幼体</t>
  </si>
  <si>
    <t>成魚</t>
  </si>
  <si>
    <t>未成魚</t>
  </si>
  <si>
    <t>小型魚類</t>
  </si>
  <si>
    <t>内容物有り(詳細は不明)</t>
  </si>
  <si>
    <t>ｶﾆ類</t>
  </si>
  <si>
    <t>ｴﾋﾞ類</t>
  </si>
  <si>
    <t>新田川</t>
  </si>
  <si>
    <t>ｶｴﾙ類(ｵﾀﾏｼﾞｬｸｼ)</t>
  </si>
  <si>
    <t>新田川</t>
  </si>
  <si>
    <t>真野川</t>
  </si>
  <si>
    <t>pH</t>
  </si>
  <si>
    <t>BOD</t>
  </si>
  <si>
    <t>COD</t>
  </si>
  <si>
    <t>DO</t>
  </si>
  <si>
    <t>電気伝導率</t>
  </si>
  <si>
    <t>塩分</t>
  </si>
  <si>
    <t>TOC</t>
  </si>
  <si>
    <t>SS</t>
  </si>
  <si>
    <t>濁度</t>
  </si>
  <si>
    <t>（mg/L）</t>
  </si>
  <si>
    <t>（mS/m）</t>
  </si>
  <si>
    <t>（度）</t>
  </si>
  <si>
    <t>真野川</t>
  </si>
  <si>
    <t>&lt;0.5</t>
  </si>
  <si>
    <t>E-1(表層）</t>
  </si>
  <si>
    <t>I-2(表層）</t>
  </si>
  <si>
    <t>A-1(表層)</t>
  </si>
  <si>
    <t>緯度</t>
  </si>
  <si>
    <t>経度</t>
  </si>
  <si>
    <t>Sr-90</t>
  </si>
  <si>
    <t>Cs-134</t>
  </si>
  <si>
    <t>Cs-137</t>
  </si>
  <si>
    <t>(Bq/L)</t>
  </si>
  <si>
    <t>B-2</t>
  </si>
  <si>
    <t>C-1</t>
  </si>
  <si>
    <t>C-3</t>
  </si>
  <si>
    <t>D-1</t>
  </si>
  <si>
    <t>D-2</t>
  </si>
  <si>
    <t>F-3(表層）</t>
  </si>
  <si>
    <t>G-1(表層）</t>
  </si>
  <si>
    <t>J-2</t>
  </si>
  <si>
    <t>J-3</t>
  </si>
  <si>
    <t>K-2(表層）</t>
  </si>
  <si>
    <t>秋元湖</t>
  </si>
  <si>
    <t>A-2
(原瀬川)</t>
  </si>
  <si>
    <t>B-3
(摺上川)</t>
  </si>
  <si>
    <t>B-2
(阿武隈川)</t>
  </si>
  <si>
    <t>G-1
G-2
(北岸)</t>
  </si>
  <si>
    <t>H-1
(南岸)</t>
  </si>
  <si>
    <t>I-1
I-2
I-3
(久之浜)</t>
  </si>
  <si>
    <t>I-4
(久之浜)</t>
  </si>
  <si>
    <t>J-1
J-2
J-3
(松川浦)</t>
  </si>
  <si>
    <t>○水質結果一覧</t>
  </si>
  <si>
    <t>はやま湖
（真野ダム）</t>
  </si>
  <si>
    <t>いわき市沖
（久之浜）</t>
  </si>
  <si>
    <t>阿武隈川河口沖
（亘理町沖）</t>
  </si>
  <si>
    <t>相馬市沖
（松川浦）</t>
  </si>
  <si>
    <t>&lt;0.5</t>
  </si>
  <si>
    <t>&lt;1</t>
  </si>
  <si>
    <t>&lt;1</t>
  </si>
  <si>
    <t>－</t>
  </si>
  <si>
    <t>－</t>
  </si>
  <si>
    <t>H24年度夏期調査</t>
  </si>
  <si>
    <t>Cs-134</t>
  </si>
  <si>
    <t>Cs-137</t>
  </si>
  <si>
    <t>ｱﾏｶﾞｴﾙ</t>
  </si>
  <si>
    <t>Hyla japonica</t>
  </si>
  <si>
    <t>ﾆﾎﾝｱﾏｶﾞｴﾙ</t>
  </si>
  <si>
    <t>－</t>
  </si>
  <si>
    <t>Rana porosa porosa</t>
  </si>
  <si>
    <t>Phoxinus lagowskii steindachneri</t>
  </si>
  <si>
    <t>Noemacheilus barbatulus</t>
  </si>
  <si>
    <t>ｻﾜｶﾞﾆ</t>
  </si>
  <si>
    <t xml:space="preserve">Geothelphusa dehaani </t>
  </si>
  <si>
    <t>Atyidae</t>
  </si>
  <si>
    <t>ﾇﾏｴﾋﾞ科</t>
  </si>
  <si>
    <t>Calopteryx cornelia</t>
  </si>
  <si>
    <t>Onychogomphus viridicostus</t>
  </si>
  <si>
    <t>Sinogomphus flavolimbatus</t>
  </si>
  <si>
    <t>Anotogaster sieboldii</t>
  </si>
  <si>
    <t>ｴｿﾞﾄﾝﾎﾞ</t>
  </si>
  <si>
    <t>Macromia amphigena amphigena</t>
  </si>
  <si>
    <t>Appasus sp.</t>
  </si>
  <si>
    <t>ﾎｼﾐﾄﾞﾛ</t>
  </si>
  <si>
    <t>Spirogyra sp.</t>
  </si>
  <si>
    <t>－</t>
  </si>
  <si>
    <t>ｱｶｶﾞｴﾙ</t>
  </si>
  <si>
    <t>－</t>
  </si>
  <si>
    <t>Nipponocypris temminckii</t>
  </si>
  <si>
    <t>ｶﾜﾑﾂ</t>
  </si>
  <si>
    <t>ﾅﾏｽﾞ</t>
  </si>
  <si>
    <t>ｷﾞｷﾞ</t>
  </si>
  <si>
    <t>Pseudobagrus tokiensis</t>
  </si>
  <si>
    <t>ｷﾞﾊﾞﾁ</t>
  </si>
  <si>
    <t>Misgurnus anguillicaudatus</t>
  </si>
  <si>
    <t>ﾄﾞｼﾞｮｳ</t>
  </si>
  <si>
    <t>Noemacheilus barbatulus</t>
  </si>
  <si>
    <t>ｱﾒﾘｶｻﾞﾘｶﾞﾆ</t>
  </si>
  <si>
    <t>Procambarus clarkii</t>
  </si>
  <si>
    <t>ｵﾆﾔﾝﾏ</t>
  </si>
  <si>
    <t>Anotogaster sieboldii</t>
  </si>
  <si>
    <t>ﾍﾋﾞﾄﾝﾎﾞ</t>
  </si>
  <si>
    <t>Parachauliodes japonicus</t>
  </si>
  <si>
    <t>ﾔﾏﾄｸﾛｽｼﾞﾍﾋﾞﾄﾝﾎﾞ</t>
  </si>
  <si>
    <t>Protohermes grandis</t>
  </si>
  <si>
    <t>ﾋｹﾞﾅｶﾞｶﾜﾄﾋﾞｹﾗ</t>
  </si>
  <si>
    <t>ｶﾒﾑｼ</t>
  </si>
  <si>
    <t>ｺｵｲﾑｼ</t>
  </si>
  <si>
    <t>Appasus sp.</t>
  </si>
  <si>
    <t>ﾎｼﾐﾄﾞﾛ</t>
  </si>
  <si>
    <t>Spirogyra sp.</t>
  </si>
  <si>
    <t>ｱﾒﾘｶﾅﾏｽﾞ</t>
  </si>
  <si>
    <t>Ictalurus punctatus</t>
  </si>
  <si>
    <t>ｳﾅｷﾞ</t>
  </si>
  <si>
    <t>Anguilla japonica</t>
  </si>
  <si>
    <t>Silurus asotus</t>
  </si>
  <si>
    <t xml:space="preserve">Micropterus dolomieu </t>
  </si>
  <si>
    <t>ｺｸﾁﾊﾞｽ</t>
  </si>
  <si>
    <t>ｺｲ</t>
  </si>
  <si>
    <t>Cyprinus carpio</t>
  </si>
  <si>
    <t xml:space="preserve">Hemibarbus barbus </t>
  </si>
  <si>
    <t>ﾆｺﾞｲ</t>
  </si>
  <si>
    <t>Carassius sp.</t>
  </si>
  <si>
    <t>ﾌﾅ属</t>
  </si>
  <si>
    <t>Tribolodon sp.</t>
  </si>
  <si>
    <t>ｳｸﾞｲ属</t>
  </si>
  <si>
    <t>ｷｭｳﾘｳｵ</t>
  </si>
  <si>
    <t>Plecoglossus altivelis</t>
  </si>
  <si>
    <t>C-1
C-2</t>
  </si>
  <si>
    <t>ﾆｺﾞｲ</t>
  </si>
  <si>
    <t>Tribolodon sp.</t>
  </si>
  <si>
    <t>ｺｲ</t>
  </si>
  <si>
    <t>Zacco platypus</t>
  </si>
  <si>
    <t>ｵｲｶﾜ</t>
  </si>
  <si>
    <t>Pseudogobio esocinus</t>
  </si>
  <si>
    <t>ｶﾏﾂｶ</t>
  </si>
  <si>
    <t>Rhinogobius sp.</t>
  </si>
  <si>
    <t>ﾖｼﾉﾎﾞﾘ属</t>
  </si>
  <si>
    <t>ｷｭｳﾘｳｵ</t>
  </si>
  <si>
    <t>Plecoglossus altivelis</t>
  </si>
  <si>
    <t>ｱﾕ(天然遡上)</t>
  </si>
  <si>
    <t>内容物有り(詳細は不明)</t>
  </si>
  <si>
    <t>D-4</t>
  </si>
  <si>
    <t>ｱﾒﾘｶｻﾞﾘｶﾞﾆ</t>
  </si>
  <si>
    <t>Procambarus clarkii</t>
  </si>
  <si>
    <t>Atyidae</t>
  </si>
  <si>
    <t>ｲﾜｶﾞﾆ</t>
  </si>
  <si>
    <t>Eriocheir japonica</t>
  </si>
  <si>
    <t>ﾓｸｽﾞｶﾞﾆ</t>
  </si>
  <si>
    <t>ｶﾜﾆﾅ</t>
  </si>
  <si>
    <t>Gomphidae</t>
  </si>
  <si>
    <t>ｻﾅｴﾄﾝﾎﾞ科</t>
  </si>
  <si>
    <t>ｶﾜｹﾞﾗ</t>
  </si>
  <si>
    <t>Kamimurai sp.</t>
  </si>
  <si>
    <t>ｶﾐﾑﾗｶﾜｹﾞﾗ属</t>
  </si>
  <si>
    <t>ｶﾒﾑｼ</t>
  </si>
  <si>
    <t>ｺｵｲﾑｼ</t>
  </si>
  <si>
    <t>Appasus sp.</t>
  </si>
  <si>
    <t>ﾍﾋﾞﾄﾝﾎﾞ</t>
  </si>
  <si>
    <t>Parachauliodes japonicus</t>
  </si>
  <si>
    <t>ﾔﾏﾄｸﾛｽｼﾞﾍﾋﾞﾄﾝﾎﾞ</t>
  </si>
  <si>
    <t>Protohermes grandis</t>
  </si>
  <si>
    <t>ﾋｹﾞﾅｶﾞｶﾜﾄﾋﾞｹﾗ</t>
  </si>
  <si>
    <t>ｵﾓﾀﾞｶ</t>
  </si>
  <si>
    <t>ﾋﾙﾑｼﾛ</t>
  </si>
  <si>
    <t>Potamogeton oxyphyllus</t>
  </si>
  <si>
    <t>ﾔﾅｷﾞﾓ</t>
  </si>
  <si>
    <t>ｺｹ植物</t>
  </si>
  <si>
    <t>Bryophyta</t>
  </si>
  <si>
    <t>ﾎｼﾐﾄﾞﾛ</t>
  </si>
  <si>
    <t>Spirogyra sp.</t>
  </si>
  <si>
    <t>D-1
D-2</t>
  </si>
  <si>
    <t>Zacco platypus</t>
  </si>
  <si>
    <t>ｵｲｶﾜ</t>
  </si>
  <si>
    <t xml:space="preserve">Gobiidae </t>
  </si>
  <si>
    <t>ﾊｾﾞ科</t>
  </si>
  <si>
    <t>ｱﾕ(放流)</t>
  </si>
  <si>
    <t>F-1
F-2
F-3</t>
  </si>
  <si>
    <t>ｲﾓﾘ</t>
  </si>
  <si>
    <t>Cynops pyrrhogaster</t>
  </si>
  <si>
    <t>ｱｶﾊﾗｲﾓﾘ</t>
  </si>
  <si>
    <t>Rana ornativentris</t>
  </si>
  <si>
    <t>ﾔﾏｱｶｶﾞｴﾙ</t>
  </si>
  <si>
    <t>Rana rugosa</t>
  </si>
  <si>
    <t>ﾂﾁｶﾞｴﾙ</t>
  </si>
  <si>
    <t>ｱｵｶﾞｴﾙ</t>
  </si>
  <si>
    <t>Buergeria buergeri</t>
  </si>
  <si>
    <t>ｶｼﾞｶｶﾞｴﾙ(ｵﾀﾏｼﾞｬｸｼ)</t>
  </si>
  <si>
    <t>Micropterus salmoides</t>
  </si>
  <si>
    <t>ｵｵｸﾁﾊﾞｽ</t>
  </si>
  <si>
    <t>ｲﾜﾅ</t>
  </si>
  <si>
    <t>Lepomis macrochirus</t>
  </si>
  <si>
    <t>ﾌﾞﾙｰｷﾞﾙ</t>
  </si>
  <si>
    <t>Phoxinus lagowskii steindachneri</t>
  </si>
  <si>
    <t>ｱﾌﾞﾗﾊﾔ</t>
  </si>
  <si>
    <t>脊椎動物</t>
  </si>
  <si>
    <t>硬骨魚</t>
  </si>
  <si>
    <t xml:space="preserve">Hypomesus nipponensis </t>
  </si>
  <si>
    <t>ﾜｶｻｷﾞ</t>
  </si>
  <si>
    <t>Pacifastacus leniusculus trowbridgii</t>
  </si>
  <si>
    <t>ｳﾁﾀﾞｻﾞﾘｶﾞﾆ</t>
  </si>
  <si>
    <t>ﾄﾁｶｶﾞﾐ</t>
  </si>
  <si>
    <t xml:space="preserve">Vallisneria denseserrulata </t>
  </si>
  <si>
    <t>ｺｳｶﾞｲﾓ</t>
  </si>
  <si>
    <t>Elodea nuttallii</t>
  </si>
  <si>
    <t>ｺｶﾅﾀﾞﾓ</t>
  </si>
  <si>
    <t>多数</t>
  </si>
  <si>
    <t>－</t>
  </si>
  <si>
    <t>Cobitidae</t>
  </si>
  <si>
    <t>ﾄﾞｼﾞｮｳ科</t>
  </si>
  <si>
    <t>ﾎｼﾐﾄﾞﾛ</t>
  </si>
  <si>
    <t>Spirogyra sp.</t>
  </si>
  <si>
    <t>ｱｶｶﾞｴﾙ</t>
  </si>
  <si>
    <t>Rana porosa porosa</t>
  </si>
  <si>
    <t>ﾄｳｷｮｳﾀﾞﾙﾏｶﾞｴﾙ</t>
  </si>
  <si>
    <t>ｺｲ</t>
  </si>
  <si>
    <t>Pseudogobio esocinus</t>
  </si>
  <si>
    <t>ｶﾏﾂｶ</t>
  </si>
  <si>
    <t>ｵｲｶﾜ</t>
  </si>
  <si>
    <t xml:space="preserve">Gymnogobius urotaenia </t>
  </si>
  <si>
    <t>ｳｷｺﾞﾘ</t>
  </si>
  <si>
    <t>原始紐舌</t>
  </si>
  <si>
    <t>ﾀﾆｼ</t>
  </si>
  <si>
    <t xml:space="preserve">Bellamya japonica </t>
  </si>
  <si>
    <t>ｵｵﾀﾆｼ</t>
  </si>
  <si>
    <t>ｽｲﾚﾝ</t>
  </si>
  <si>
    <t>Nuphar japonicum</t>
  </si>
  <si>
    <t>ｺｳﾎﾈ</t>
  </si>
  <si>
    <t>ﾄﾁｶｶﾞﾐ</t>
  </si>
  <si>
    <t>Hydrocharis dubia</t>
  </si>
  <si>
    <t>ﾄﾁｶｶﾞﾐ</t>
  </si>
  <si>
    <t>Elodea nuttallii</t>
  </si>
  <si>
    <t>ｺｶﾅﾀﾞﾓ</t>
  </si>
  <si>
    <t>はやま湖(真野川水系）</t>
  </si>
  <si>
    <t>E-4</t>
  </si>
  <si>
    <t>Rhinogobius flumineus</t>
  </si>
  <si>
    <t>ｶﾜﾖｼﾉﾎﾞﾘ</t>
  </si>
  <si>
    <t>ｶｹﾞﾛｳ</t>
  </si>
  <si>
    <t>ﾁﾗｶｹﾞﾛｳ</t>
  </si>
  <si>
    <t>ﾄﾝﾎﾞ</t>
  </si>
  <si>
    <t>ｶﾜﾄﾝﾎﾞ</t>
  </si>
  <si>
    <t>ｻﾅｴﾄﾝﾎﾞ</t>
  </si>
  <si>
    <t>ﾄﾝﾎﾞ</t>
  </si>
  <si>
    <t>ｴｿﾞﾄﾝﾎﾞ</t>
  </si>
  <si>
    <t>ﾁｬﾊﾞﾈﾋｹﾞﾅｶﾞｶﾜﾄﾋﾞｹﾗ</t>
  </si>
  <si>
    <t>E-1
E-2
E-3</t>
  </si>
  <si>
    <t>ｲﾜﾅ</t>
  </si>
  <si>
    <t>ｽｽﾞｷ</t>
  </si>
  <si>
    <t>ｲｼﾅｷﾞ</t>
  </si>
  <si>
    <t>Stereolepis doederleini</t>
  </si>
  <si>
    <t>ｵｵｸﾁｲｼﾅｷﾞ</t>
  </si>
  <si>
    <t>空胃</t>
  </si>
  <si>
    <t>ﾏﾄｳﾀﾞｲ</t>
  </si>
  <si>
    <t>Zenopsis nebulosa</t>
  </si>
  <si>
    <t>ｶｶﾞﾐﾀﾞｲ</t>
  </si>
  <si>
    <t>ﾋﾗﾒ</t>
  </si>
  <si>
    <t>ﾏｺｶﾞﾚｲ</t>
  </si>
  <si>
    <t>空胃</t>
  </si>
  <si>
    <t>Eopsetta grigorjewi</t>
  </si>
  <si>
    <t>ﾑｼｶﾞﾚｲ</t>
  </si>
  <si>
    <t>ｴﾋﾞ類、ｶﾆ類</t>
  </si>
  <si>
    <t>－</t>
  </si>
  <si>
    <t xml:space="preserve">Pleuronichthys japonicus </t>
  </si>
  <si>
    <t>ﾅｶﾞﾚﾒｲﾀｶﾞﾚｲ</t>
  </si>
  <si>
    <t>ｺﾞｶｲ類、ｴﾋﾞ類</t>
  </si>
  <si>
    <t>Lepidotrigla microptera</t>
  </si>
  <si>
    <t>ｶﾅｶﾞｼﾗ</t>
  </si>
  <si>
    <t>ﾌｸﾞ</t>
  </si>
  <si>
    <t>Takifugu poecilonotus</t>
  </si>
  <si>
    <t>ｺﾓﾝﾌｸﾞ</t>
  </si>
  <si>
    <t>ﾎｼｻﾞﾒ</t>
  </si>
  <si>
    <t>ｺﾓﾝｶｽﾍﾞ</t>
  </si>
  <si>
    <t>頭足</t>
  </si>
  <si>
    <t>十腕形</t>
  </si>
  <si>
    <t>ｺｳｲｶ</t>
  </si>
  <si>
    <t>Sepia sp.</t>
  </si>
  <si>
    <t>ｺｳｲｶ属</t>
  </si>
  <si>
    <t>ﾂｶﾞﾙｳﾆ</t>
  </si>
  <si>
    <t>Haliotis discus</t>
  </si>
  <si>
    <t>ｱﾜﾋﾞ(貝殻)</t>
  </si>
  <si>
    <t>ｱﾜﾋﾞ(軟体部)</t>
  </si>
  <si>
    <t>ｷﾀﾑﾗｻｷｳﾆ</t>
  </si>
  <si>
    <t>ｱﾗﾒ</t>
  </si>
  <si>
    <t>Pleuronectidae</t>
  </si>
  <si>
    <t>ｶﾚｲ科</t>
  </si>
  <si>
    <t>ﾎﾞﾗ</t>
  </si>
  <si>
    <t>Mugil cephalus</t>
  </si>
  <si>
    <t>ﾆｼﾝ</t>
  </si>
  <si>
    <t>Konosirus punctatus</t>
  </si>
  <si>
    <t>ｺﾉｼﾛ</t>
  </si>
  <si>
    <t>ﾊｾﾞ</t>
  </si>
  <si>
    <t>Gobiidae</t>
  </si>
  <si>
    <t>ﾄｳｺﾞﾛｳｲﾜｼ</t>
  </si>
  <si>
    <t>Atherinidae</t>
  </si>
  <si>
    <t>ﾄｳｺﾞﾛｳｲﾜｼ科</t>
  </si>
  <si>
    <t>ﾌｸﾞ</t>
  </si>
  <si>
    <t>Takifugu niphobles</t>
  </si>
  <si>
    <t>ｸｻﾌｸﾞ</t>
  </si>
  <si>
    <t xml:space="preserve">Portunus trituberculatus </t>
  </si>
  <si>
    <t>ｶﾞｻﾐ</t>
  </si>
  <si>
    <t xml:space="preserve">Hemigrapsus penicillatus </t>
  </si>
  <si>
    <t>ｹﾌｻｲｿｶﾞﾆ</t>
  </si>
  <si>
    <t>ﾃｯﾎﾟｳｴﾋﾞ</t>
  </si>
  <si>
    <t>Alpheus sp.</t>
  </si>
  <si>
    <t>ﾃｯﾎﾟｳｴﾋﾞ属</t>
  </si>
  <si>
    <t>ｱﾐ</t>
  </si>
  <si>
    <t>Mysidae</t>
  </si>
  <si>
    <t>ｱﾐ科</t>
  </si>
  <si>
    <t>環形動物</t>
  </si>
  <si>
    <t>多毛</t>
  </si>
  <si>
    <t>Polychaeta</t>
  </si>
  <si>
    <t>ｺﾞｶｲ綱</t>
  </si>
  <si>
    <t>ｳｸﾞｲｽｶﾞｲ</t>
  </si>
  <si>
    <t>ｲﾀﾎﾞｶﾞｷ</t>
  </si>
  <si>
    <t>Crassostrea gigas</t>
  </si>
  <si>
    <t>ﾏﾙｽﾀﾞﾚｶﾞｲ</t>
  </si>
  <si>
    <t>Ruditapes philippinarum</t>
  </si>
  <si>
    <t>ｲﾊﾞﾗﾓ</t>
  </si>
  <si>
    <t>ｱﾏﾓ</t>
  </si>
  <si>
    <t>Zostera marina</t>
  </si>
  <si>
    <t>ｱｵｻ</t>
  </si>
  <si>
    <t>Ulva pertusa</t>
  </si>
  <si>
    <t>ｱﾅｱｵｻ</t>
  </si>
  <si>
    <t>亘理町沖</t>
  </si>
  <si>
    <t>K-1
K-2
K-3
(阿武隈川河口沖)</t>
  </si>
  <si>
    <t>ｱｼﾞ</t>
  </si>
  <si>
    <t>Seriola quinqueradiata</t>
  </si>
  <si>
    <t>ﾌﾞﾘ</t>
  </si>
  <si>
    <t>ｻﾊﾞ</t>
  </si>
  <si>
    <t>Scomber australasicus</t>
  </si>
  <si>
    <t>ｺﾞﾏｻﾊﾞ</t>
  </si>
  <si>
    <t>ND</t>
  </si>
  <si>
    <t>ND(&lt;1.0)</t>
  </si>
  <si>
    <t>ND(&lt;0.82)</t>
  </si>
  <si>
    <t>Trachurus japonicus</t>
  </si>
  <si>
    <t>ﾏｱｼﾞ</t>
  </si>
  <si>
    <t>ｶｻｺﾞ</t>
  </si>
  <si>
    <t>ﾌｻｶｻｺﾞ</t>
  </si>
  <si>
    <t>Sebastes sp.</t>
  </si>
  <si>
    <t>ﾒﾊﾞﾙ属</t>
  </si>
  <si>
    <t xml:space="preserve">Pleuronichthys cornutus   </t>
  </si>
  <si>
    <t>ﾒｲﾀｶﾞﾚｲ</t>
  </si>
  <si>
    <t>ｺﾞｶｲ類</t>
  </si>
  <si>
    <t>Takifugu pardalis</t>
  </si>
  <si>
    <t>ﾋｶﾞﾝﾌｸﾞ</t>
  </si>
  <si>
    <t>ｶﾞｻﾞﾐ</t>
  </si>
  <si>
    <t>ND(&lt;0.77)</t>
  </si>
  <si>
    <t>○水生生物結果一覧</t>
  </si>
  <si>
    <t>幼体</t>
  </si>
  <si>
    <t>幼体</t>
  </si>
  <si>
    <t>ﾆｺﾞｲ</t>
  </si>
  <si>
    <t>E-1(底層）</t>
  </si>
  <si>
    <t>F-3(底層）</t>
  </si>
  <si>
    <t>G-1(底層）</t>
  </si>
  <si>
    <t>I-2(底層）</t>
  </si>
  <si>
    <t>K-2(底層）</t>
  </si>
  <si>
    <t>ﾄﾋﾞｹﾗ</t>
  </si>
  <si>
    <t>ﾄﾋﾞｹﾗ</t>
  </si>
  <si>
    <t>○底質結果一覧</t>
  </si>
  <si>
    <t>H24年度夏期調査</t>
  </si>
  <si>
    <t>粒度組成</t>
  </si>
  <si>
    <t>放射性物質</t>
  </si>
  <si>
    <t>pH</t>
  </si>
  <si>
    <t>酸化還元電位</t>
  </si>
  <si>
    <t>含水率</t>
  </si>
  <si>
    <t>IL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</si>
  <si>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</si>
  <si>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</si>
  <si>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</si>
  <si>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</si>
  <si>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</si>
  <si>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</si>
  <si>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</si>
  <si>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</si>
  <si>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</si>
  <si>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</si>
  <si>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</si>
  <si>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</si>
  <si>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</si>
  <si>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</si>
  <si>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</si>
  <si>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</si>
  <si>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</si>
  <si>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</si>
  <si>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</si>
  <si>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</si>
  <si>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</si>
  <si>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</si>
  <si>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t>mg/g,dry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</si>
  <si>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</si>
  <si>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</si>
  <si>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(Bq/kg-dry)</t>
  </si>
  <si>
    <t>A-1</t>
  </si>
  <si>
    <t>B-1</t>
  </si>
  <si>
    <t>B-2</t>
  </si>
  <si>
    <t>&lt;1</t>
  </si>
  <si>
    <t>－</t>
  </si>
  <si>
    <t>C-1</t>
  </si>
  <si>
    <t>C-2</t>
  </si>
  <si>
    <t>C-3</t>
  </si>
  <si>
    <t>D-1</t>
  </si>
  <si>
    <t>D-2</t>
  </si>
  <si>
    <t>D-3</t>
  </si>
  <si>
    <t>E-1</t>
  </si>
  <si>
    <t>E-2</t>
  </si>
  <si>
    <t>E-3</t>
  </si>
  <si>
    <t>F-1</t>
  </si>
  <si>
    <t>F-2</t>
  </si>
  <si>
    <t>F-3</t>
  </si>
  <si>
    <t>G-1</t>
  </si>
  <si>
    <t>G-2</t>
  </si>
  <si>
    <t>H-1</t>
  </si>
  <si>
    <t>I-1</t>
  </si>
  <si>
    <t>I-2</t>
  </si>
  <si>
    <t>ND(&lt;0.16)</t>
  </si>
  <si>
    <t>I-3</t>
  </si>
  <si>
    <t>相馬市沖
（松川浦）</t>
  </si>
  <si>
    <t>J-1</t>
  </si>
  <si>
    <t>J-2</t>
  </si>
  <si>
    <t>ND(&lt;0.16)</t>
  </si>
  <si>
    <t>J-3</t>
  </si>
  <si>
    <t>－</t>
  </si>
  <si>
    <t>K-1</t>
  </si>
  <si>
    <t>K-2</t>
  </si>
  <si>
    <t>K-3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</si>
</sst>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</numFmts>
  <fonts count="4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/>
    </xf>
    <xf numFmtId="185" fontId="1" fillId="0" borderId="16" xfId="0" applyNumberFormat="1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185" fontId="1" fillId="0" borderId="14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187" fontId="1" fillId="0" borderId="10" xfId="0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187" fontId="1" fillId="33" borderId="16" xfId="0" applyNumberFormat="1" applyFont="1" applyFill="1" applyBorder="1" applyAlignment="1">
      <alignment vertical="center"/>
    </xf>
    <xf numFmtId="185" fontId="1" fillId="33" borderId="16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vertical="center"/>
    </xf>
    <xf numFmtId="189" fontId="1" fillId="33" borderId="16" xfId="0" applyNumberFormat="1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5" borderId="22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187" fontId="1" fillId="35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5" borderId="28" xfId="0" applyFont="1" applyFill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187" fontId="1" fillId="35" borderId="15" xfId="0" applyNumberFormat="1" applyFont="1" applyFill="1" applyBorder="1" applyAlignment="1">
      <alignment horizontal="center" vertical="center"/>
    </xf>
    <xf numFmtId="185" fontId="1" fillId="35" borderId="15" xfId="0" applyNumberFormat="1" applyFont="1" applyFill="1" applyBorder="1" applyAlignment="1">
      <alignment vertical="center"/>
    </xf>
    <xf numFmtId="187" fontId="1" fillId="35" borderId="15" xfId="0" applyNumberFormat="1" applyFont="1" applyFill="1" applyBorder="1" applyAlignment="1">
      <alignment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vertical="center"/>
    </xf>
    <xf numFmtId="186" fontId="1" fillId="0" borderId="10" xfId="0" applyNumberFormat="1" applyFont="1" applyBorder="1" applyAlignment="1">
      <alignment vertical="center"/>
    </xf>
    <xf numFmtId="186" fontId="1" fillId="0" borderId="16" xfId="0" applyNumberFormat="1" applyFont="1" applyBorder="1" applyAlignment="1">
      <alignment vertical="center"/>
    </xf>
    <xf numFmtId="186" fontId="1" fillId="0" borderId="10" xfId="0" applyNumberFormat="1" applyFont="1" applyFill="1" applyBorder="1" applyAlignment="1">
      <alignment vertical="center"/>
    </xf>
    <xf numFmtId="186" fontId="1" fillId="0" borderId="15" xfId="0" applyNumberFormat="1" applyFont="1" applyBorder="1" applyAlignment="1">
      <alignment vertical="center"/>
    </xf>
    <xf numFmtId="189" fontId="1" fillId="0" borderId="10" xfId="0" applyNumberFormat="1" applyFont="1" applyFill="1" applyBorder="1" applyAlignment="1">
      <alignment vertical="center"/>
    </xf>
    <xf numFmtId="187" fontId="1" fillId="35" borderId="10" xfId="0" applyNumberFormat="1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35" borderId="33" xfId="0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textRotation="255"/>
    </xf>
    <xf numFmtId="0" fontId="1" fillId="34" borderId="33" xfId="0" applyFont="1" applyFill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87" fontId="1" fillId="0" borderId="37" xfId="0" applyNumberFormat="1" applyFont="1" applyBorder="1" applyAlignment="1">
      <alignment vertical="center"/>
    </xf>
    <xf numFmtId="0" fontId="1" fillId="36" borderId="27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vertical="center"/>
    </xf>
    <xf numFmtId="187" fontId="1" fillId="0" borderId="34" xfId="0" applyNumberFormat="1" applyFont="1" applyBorder="1" applyAlignment="1">
      <alignment vertical="center"/>
    </xf>
    <xf numFmtId="187" fontId="1" fillId="36" borderId="31" xfId="0" applyNumberFormat="1" applyFont="1" applyFill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35" borderId="19" xfId="0" applyNumberFormat="1" applyFont="1" applyFill="1" applyBorder="1" applyAlignment="1">
      <alignment vertical="center"/>
    </xf>
    <xf numFmtId="186" fontId="1" fillId="0" borderId="37" xfId="0" applyNumberFormat="1" applyFont="1" applyBorder="1" applyAlignment="1">
      <alignment vertical="center"/>
    </xf>
    <xf numFmtId="185" fontId="1" fillId="35" borderId="10" xfId="0" applyNumberFormat="1" applyFont="1" applyFill="1" applyBorder="1" applyAlignment="1">
      <alignment vertical="center"/>
    </xf>
    <xf numFmtId="187" fontId="1" fillId="36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5" borderId="28" xfId="0" applyFont="1" applyFill="1" applyBorder="1" applyAlignment="1">
      <alignment vertical="center" shrinkToFit="1"/>
    </xf>
    <xf numFmtId="0" fontId="1" fillId="35" borderId="21" xfId="0" applyFont="1" applyFill="1" applyBorder="1" applyAlignment="1">
      <alignment vertical="center" shrinkToFit="1"/>
    </xf>
    <xf numFmtId="187" fontId="1" fillId="33" borderId="10" xfId="0" applyNumberFormat="1" applyFont="1" applyFill="1" applyBorder="1" applyAlignment="1">
      <alignment horizontal="center" vertical="center"/>
    </xf>
    <xf numFmtId="186" fontId="1" fillId="35" borderId="15" xfId="0" applyNumberFormat="1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35" borderId="39" xfId="0" applyFont="1" applyFill="1" applyBorder="1" applyAlignment="1">
      <alignment vertical="center"/>
    </xf>
    <xf numFmtId="0" fontId="1" fillId="35" borderId="40" xfId="0" applyFont="1" applyFill="1" applyBorder="1" applyAlignment="1">
      <alignment vertical="center"/>
    </xf>
    <xf numFmtId="0" fontId="1" fillId="35" borderId="41" xfId="0" applyFont="1" applyFill="1" applyBorder="1" applyAlignment="1">
      <alignment vertical="center"/>
    </xf>
    <xf numFmtId="187" fontId="1" fillId="35" borderId="41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35" borderId="42" xfId="0" applyFont="1" applyFill="1" applyBorder="1" applyAlignment="1">
      <alignment vertical="center" shrinkToFit="1"/>
    </xf>
    <xf numFmtId="187" fontId="1" fillId="35" borderId="41" xfId="0" applyNumberFormat="1" applyFont="1" applyFill="1" applyBorder="1" applyAlignment="1">
      <alignment horizontal="center" vertical="center"/>
    </xf>
    <xf numFmtId="185" fontId="1" fillId="35" borderId="41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185" fontId="1" fillId="0" borderId="37" xfId="0" applyNumberFormat="1" applyFont="1" applyBorder="1" applyAlignment="1">
      <alignment vertical="center"/>
    </xf>
    <xf numFmtId="0" fontId="1" fillId="35" borderId="21" xfId="0" applyFont="1" applyFill="1" applyBorder="1" applyAlignment="1">
      <alignment vertical="center"/>
    </xf>
    <xf numFmtId="0" fontId="1" fillId="35" borderId="23" xfId="0" applyFont="1" applyFill="1" applyBorder="1" applyAlignment="1">
      <alignment vertical="center"/>
    </xf>
    <xf numFmtId="186" fontId="1" fillId="35" borderId="10" xfId="0" applyNumberFormat="1" applyFont="1" applyFill="1" applyBorder="1" applyAlignment="1">
      <alignment vertical="center"/>
    </xf>
    <xf numFmtId="187" fontId="1" fillId="0" borderId="37" xfId="0" applyNumberFormat="1" applyFont="1" applyBorder="1" applyAlignment="1">
      <alignment horizontal="center" vertical="center"/>
    </xf>
    <xf numFmtId="0" fontId="1" fillId="35" borderId="22" xfId="0" applyFont="1" applyFill="1" applyBorder="1" applyAlignment="1">
      <alignment vertical="center" shrinkToFit="1"/>
    </xf>
    <xf numFmtId="0" fontId="1" fillId="0" borderId="44" xfId="0" applyNumberFormat="1" applyFont="1" applyBorder="1" applyAlignment="1">
      <alignment horizontal="center" vertical="center"/>
    </xf>
    <xf numFmtId="187" fontId="1" fillId="33" borderId="45" xfId="0" applyNumberFormat="1" applyFont="1" applyFill="1" applyBorder="1" applyAlignment="1">
      <alignment vertical="center"/>
    </xf>
    <xf numFmtId="187" fontId="1" fillId="33" borderId="46" xfId="0" applyNumberFormat="1" applyFont="1" applyFill="1" applyBorder="1" applyAlignment="1">
      <alignment vertical="center"/>
    </xf>
    <xf numFmtId="187" fontId="1" fillId="0" borderId="46" xfId="0" applyNumberFormat="1" applyFont="1" applyFill="1" applyBorder="1" applyAlignment="1">
      <alignment vertical="center"/>
    </xf>
    <xf numFmtId="187" fontId="1" fillId="0" borderId="46" xfId="0" applyNumberFormat="1" applyFont="1" applyBorder="1" applyAlignment="1">
      <alignment vertical="center"/>
    </xf>
    <xf numFmtId="187" fontId="1" fillId="0" borderId="45" xfId="0" applyNumberFormat="1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187" fontId="1" fillId="33" borderId="26" xfId="0" applyNumberFormat="1" applyFont="1" applyFill="1" applyBorder="1" applyAlignment="1">
      <alignment vertical="center"/>
    </xf>
    <xf numFmtId="187" fontId="1" fillId="33" borderId="23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23" xfId="0" applyNumberFormat="1" applyFont="1" applyBorder="1" applyAlignment="1">
      <alignment vertical="center"/>
    </xf>
    <xf numFmtId="187" fontId="1" fillId="35" borderId="29" xfId="0" applyNumberFormat="1" applyFont="1" applyFill="1" applyBorder="1" applyAlignment="1">
      <alignment vertical="center"/>
    </xf>
    <xf numFmtId="187" fontId="1" fillId="0" borderId="26" xfId="0" applyNumberFormat="1" applyFont="1" applyBorder="1" applyAlignment="1">
      <alignment vertical="center"/>
    </xf>
    <xf numFmtId="187" fontId="1" fillId="0" borderId="29" xfId="0" applyNumberFormat="1" applyFont="1" applyBorder="1" applyAlignment="1">
      <alignment vertical="center"/>
    </xf>
    <xf numFmtId="187" fontId="1" fillId="35" borderId="46" xfId="0" applyNumberFormat="1" applyFont="1" applyFill="1" applyBorder="1" applyAlignment="1">
      <alignment vertical="center"/>
    </xf>
    <xf numFmtId="187" fontId="1" fillId="36" borderId="47" xfId="0" applyNumberFormat="1" applyFont="1" applyFill="1" applyBorder="1" applyAlignment="1">
      <alignment vertical="center"/>
    </xf>
    <xf numFmtId="187" fontId="1" fillId="0" borderId="47" xfId="0" applyNumberFormat="1" applyFont="1" applyFill="1" applyBorder="1" applyAlignment="1">
      <alignment vertical="center"/>
    </xf>
    <xf numFmtId="187" fontId="1" fillId="35" borderId="23" xfId="0" applyNumberFormat="1" applyFont="1" applyFill="1" applyBorder="1" applyAlignment="1">
      <alignment vertical="center"/>
    </xf>
    <xf numFmtId="187" fontId="1" fillId="36" borderId="29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45" xfId="0" applyNumberFormat="1" applyFont="1" applyFill="1" applyBorder="1" applyAlignment="1">
      <alignment vertical="center"/>
    </xf>
    <xf numFmtId="187" fontId="1" fillId="35" borderId="48" xfId="0" applyNumberFormat="1" applyFont="1" applyFill="1" applyBorder="1" applyAlignment="1">
      <alignment vertical="center"/>
    </xf>
    <xf numFmtId="187" fontId="1" fillId="0" borderId="26" xfId="0" applyNumberFormat="1" applyFont="1" applyFill="1" applyBorder="1" applyAlignment="1">
      <alignment vertical="center"/>
    </xf>
    <xf numFmtId="187" fontId="1" fillId="35" borderId="40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8" fontId="1" fillId="0" borderId="49" xfId="0" applyNumberFormat="1" applyFont="1" applyBorder="1" applyAlignment="1">
      <alignment horizontal="center" vertical="center"/>
    </xf>
    <xf numFmtId="189" fontId="1" fillId="33" borderId="1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9" fontId="1" fillId="0" borderId="15" xfId="0" applyNumberFormat="1" applyFont="1" applyBorder="1" applyAlignment="1">
      <alignment horizontal="center" vertical="center"/>
    </xf>
    <xf numFmtId="185" fontId="1" fillId="35" borderId="19" xfId="0" applyNumberFormat="1" applyFont="1" applyFill="1" applyBorder="1" applyAlignment="1">
      <alignment horizontal="center" vertical="center"/>
    </xf>
    <xf numFmtId="185" fontId="1" fillId="36" borderId="31" xfId="0" applyNumberFormat="1" applyFont="1" applyFill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85" fontId="1" fillId="0" borderId="19" xfId="0" applyNumberFormat="1" applyFont="1" applyBorder="1" applyAlignment="1">
      <alignment horizontal="center" vertical="center"/>
    </xf>
    <xf numFmtId="186" fontId="1" fillId="0" borderId="34" xfId="0" applyNumberFormat="1" applyFont="1" applyBorder="1" applyAlignment="1">
      <alignment horizontal="center" vertical="center"/>
    </xf>
    <xf numFmtId="186" fontId="1" fillId="0" borderId="31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86" fontId="1" fillId="35" borderId="15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185" fontId="1" fillId="35" borderId="41" xfId="0" applyNumberFormat="1" applyFont="1" applyFill="1" applyBorder="1" applyAlignment="1">
      <alignment horizontal="center" vertical="center"/>
    </xf>
    <xf numFmtId="186" fontId="1" fillId="35" borderId="10" xfId="0" applyNumberFormat="1" applyFont="1" applyFill="1" applyBorder="1" applyAlignment="1">
      <alignment horizontal="center" vertical="center"/>
    </xf>
    <xf numFmtId="189" fontId="1" fillId="0" borderId="16" xfId="0" applyNumberFormat="1" applyFont="1" applyBorder="1" applyAlignment="1">
      <alignment horizontal="center" vertical="center"/>
    </xf>
    <xf numFmtId="189" fontId="1" fillId="0" borderId="37" xfId="0" applyNumberFormat="1" applyFont="1" applyBorder="1" applyAlignment="1">
      <alignment horizontal="center" vertical="center"/>
    </xf>
    <xf numFmtId="185" fontId="1" fillId="0" borderId="37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4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85" fontId="1" fillId="0" borderId="15" xfId="0" applyNumberFormat="1" applyFont="1" applyBorder="1" applyAlignment="1">
      <alignment vertical="center"/>
    </xf>
    <xf numFmtId="187" fontId="1" fillId="33" borderId="16" xfId="0" applyNumberFormat="1" applyFont="1" applyFill="1" applyBorder="1" applyAlignment="1">
      <alignment horizontal="center" vertical="center"/>
    </xf>
    <xf numFmtId="191" fontId="1" fillId="0" borderId="31" xfId="0" applyNumberFormat="1" applyFont="1" applyBorder="1" applyAlignment="1">
      <alignment horizontal="center" vertical="center"/>
    </xf>
    <xf numFmtId="187" fontId="1" fillId="0" borderId="31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93" fontId="1" fillId="35" borderId="47" xfId="0" applyNumberFormat="1" applyFont="1" applyFill="1" applyBorder="1" applyAlignment="1">
      <alignment vertical="center"/>
    </xf>
    <xf numFmtId="193" fontId="1" fillId="35" borderId="29" xfId="0" applyNumberFormat="1" applyFont="1" applyFill="1" applyBorder="1" applyAlignment="1">
      <alignment vertical="center"/>
    </xf>
    <xf numFmtId="193" fontId="1" fillId="0" borderId="10" xfId="0" applyNumberFormat="1" applyFont="1" applyBorder="1" applyAlignment="1">
      <alignment vertical="center"/>
    </xf>
    <xf numFmtId="193" fontId="1" fillId="0" borderId="46" xfId="0" applyNumberFormat="1" applyFont="1" applyBorder="1" applyAlignment="1">
      <alignment vertical="center"/>
    </xf>
    <xf numFmtId="193" fontId="1" fillId="0" borderId="23" xfId="0" applyNumberFormat="1" applyFont="1" applyBorder="1" applyAlignment="1">
      <alignment vertical="center"/>
    </xf>
    <xf numFmtId="193" fontId="1" fillId="0" borderId="45" xfId="0" applyNumberFormat="1" applyFont="1" applyBorder="1" applyAlignment="1">
      <alignment vertical="center"/>
    </xf>
    <xf numFmtId="193" fontId="1" fillId="0" borderId="50" xfId="0" applyNumberFormat="1" applyFont="1" applyBorder="1" applyAlignment="1">
      <alignment vertical="center"/>
    </xf>
    <xf numFmtId="193" fontId="1" fillId="0" borderId="43" xfId="0" applyNumberFormat="1" applyFont="1" applyBorder="1" applyAlignment="1">
      <alignment vertical="center"/>
    </xf>
    <xf numFmtId="193" fontId="1" fillId="0" borderId="37" xfId="0" applyNumberFormat="1" applyFont="1" applyBorder="1" applyAlignment="1">
      <alignment vertical="center"/>
    </xf>
    <xf numFmtId="193" fontId="1" fillId="35" borderId="46" xfId="0" applyNumberFormat="1" applyFont="1" applyFill="1" applyBorder="1" applyAlignment="1">
      <alignment vertical="center"/>
    </xf>
    <xf numFmtId="193" fontId="1" fillId="35" borderId="23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187" fontId="1" fillId="0" borderId="0" xfId="0" applyNumberFormat="1" applyFont="1" applyBorder="1" applyAlignment="1">
      <alignment vertical="center"/>
    </xf>
    <xf numFmtId="189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93" fontId="1" fillId="0" borderId="46" xfId="0" applyNumberFormat="1" applyFont="1" applyFill="1" applyBorder="1" applyAlignment="1">
      <alignment vertical="center"/>
    </xf>
    <xf numFmtId="0" fontId="1" fillId="0" borderId="0" xfId="62" applyFont="1">
      <alignment/>
      <protection/>
    </xf>
    <xf numFmtId="0" fontId="1" fillId="0" borderId="51" xfId="62" applyFont="1" applyFill="1" applyBorder="1" applyAlignment="1">
      <alignment horizontal="center" vertical="center"/>
      <protection/>
    </xf>
    <xf numFmtId="0" fontId="1" fillId="0" borderId="51" xfId="62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51" xfId="62" applyFont="1" applyBorder="1" applyAlignment="1">
      <alignment horizontal="center" vertical="center"/>
      <protection/>
    </xf>
    <xf numFmtId="199" fontId="1" fillId="0" borderId="41" xfId="0" applyNumberFormat="1" applyFont="1" applyBorder="1" applyAlignment="1">
      <alignment horizontal="center" vertical="center"/>
    </xf>
    <xf numFmtId="199" fontId="1" fillId="0" borderId="16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/>
    </xf>
    <xf numFmtId="199" fontId="1" fillId="0" borderId="15" xfId="0" applyNumberFormat="1" applyFont="1" applyFill="1" applyBorder="1" applyAlignment="1">
      <alignment horizontal="center" vertical="center"/>
    </xf>
    <xf numFmtId="199" fontId="1" fillId="0" borderId="37" xfId="0" applyNumberFormat="1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199" fontId="1" fillId="0" borderId="5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0" xfId="62" applyFont="1">
      <alignment/>
      <protection/>
    </xf>
    <xf numFmtId="0" fontId="1" fillId="0" borderId="41" xfId="0" applyFont="1" applyBorder="1" applyAlignment="1">
      <alignment vertical="center"/>
    </xf>
    <xf numFmtId="187" fontId="1" fillId="0" borderId="41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186" fontId="1" fillId="0" borderId="41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33" borderId="37" xfId="0" applyFont="1" applyFill="1" applyBorder="1" applyAlignment="1">
      <alignment horizontal="center" vertical="center" wrapText="1"/>
    </xf>
    <xf numFmtId="187" fontId="1" fillId="33" borderId="37" xfId="0" applyNumberFormat="1" applyFont="1" applyFill="1" applyBorder="1" applyAlignment="1">
      <alignment vertical="center"/>
    </xf>
    <xf numFmtId="187" fontId="1" fillId="33" borderId="50" xfId="0" applyNumberFormat="1" applyFont="1" applyFill="1" applyBorder="1" applyAlignment="1">
      <alignment vertical="center"/>
    </xf>
    <xf numFmtId="187" fontId="1" fillId="33" borderId="43" xfId="0" applyNumberFormat="1" applyFont="1" applyFill="1" applyBorder="1" applyAlignment="1">
      <alignment vertical="center"/>
    </xf>
    <xf numFmtId="187" fontId="1" fillId="33" borderId="37" xfId="0" applyNumberFormat="1" applyFont="1" applyFill="1" applyBorder="1" applyAlignment="1">
      <alignment horizontal="center" vertical="center"/>
    </xf>
    <xf numFmtId="0" fontId="1" fillId="0" borderId="56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3" xfId="62" applyFont="1" applyBorder="1" applyAlignment="1">
      <alignment horizontal="center" vertical="center"/>
      <protection/>
    </xf>
    <xf numFmtId="0" fontId="1" fillId="0" borderId="56" xfId="62" applyFont="1" applyBorder="1" applyAlignment="1">
      <alignment horizontal="center" vertical="center"/>
      <protection/>
    </xf>
    <xf numFmtId="0" fontId="1" fillId="0" borderId="54" xfId="62" applyFont="1" applyBorder="1" applyAlignment="1">
      <alignment horizontal="center" vertical="center"/>
      <protection/>
    </xf>
    <xf numFmtId="193" fontId="1" fillId="0" borderId="10" xfId="0" applyNumberFormat="1" applyFont="1" applyFill="1" applyBorder="1" applyAlignment="1">
      <alignment vertical="center"/>
    </xf>
    <xf numFmtId="187" fontId="1" fillId="33" borderId="2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34" borderId="23" xfId="0" applyFont="1" applyFill="1" applyBorder="1" applyAlignment="1">
      <alignment vertical="center" shrinkToFit="1"/>
    </xf>
    <xf numFmtId="0" fontId="1" fillId="34" borderId="10" xfId="0" applyFont="1" applyFill="1" applyBorder="1" applyAlignment="1">
      <alignment horizontal="center" vertical="center"/>
    </xf>
    <xf numFmtId="191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5" fontId="1" fillId="36" borderId="15" xfId="0" applyNumberFormat="1" applyFont="1" applyFill="1" applyBorder="1" applyAlignment="1">
      <alignment vertical="center"/>
    </xf>
    <xf numFmtId="188" fontId="1" fillId="0" borderId="10" xfId="0" applyNumberFormat="1" applyFont="1" applyBorder="1" applyAlignment="1">
      <alignment horizontal="center" vertical="center"/>
    </xf>
    <xf numFmtId="188" fontId="1" fillId="0" borderId="15" xfId="0" applyNumberFormat="1" applyFont="1" applyFill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185" fontId="1" fillId="35" borderId="10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189" fontId="1" fillId="35" borderId="10" xfId="0" applyNumberFormat="1" applyFont="1" applyFill="1" applyBorder="1" applyAlignment="1">
      <alignment vertical="center"/>
    </xf>
    <xf numFmtId="186" fontId="1" fillId="36" borderId="31" xfId="0" applyNumberFormat="1" applyFont="1" applyFill="1" applyBorder="1" applyAlignment="1">
      <alignment horizontal="center" vertical="center"/>
    </xf>
    <xf numFmtId="185" fontId="1" fillId="0" borderId="16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191" fontId="1" fillId="0" borderId="19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horizontal="center" vertical="center"/>
    </xf>
    <xf numFmtId="193" fontId="1" fillId="0" borderId="15" xfId="0" applyNumberFormat="1" applyFont="1" applyFill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/>
    </xf>
    <xf numFmtId="0" fontId="1" fillId="33" borderId="37" xfId="0" applyFont="1" applyFill="1" applyBorder="1" applyAlignment="1">
      <alignment vertical="center"/>
    </xf>
    <xf numFmtId="186" fontId="1" fillId="33" borderId="37" xfId="0" applyNumberFormat="1" applyFont="1" applyFill="1" applyBorder="1" applyAlignment="1">
      <alignment horizontal="center" vertical="center"/>
    </xf>
    <xf numFmtId="186" fontId="1" fillId="33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193" fontId="1" fillId="35" borderId="10" xfId="0" applyNumberFormat="1" applyFont="1" applyFill="1" applyBorder="1" applyAlignment="1">
      <alignment vertical="center"/>
    </xf>
    <xf numFmtId="185" fontId="1" fillId="36" borderId="15" xfId="0" applyNumberFormat="1" applyFont="1" applyFill="1" applyBorder="1" applyAlignment="1">
      <alignment horizontal="center" vertical="center"/>
    </xf>
    <xf numFmtId="187" fontId="1" fillId="36" borderId="15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vertical="center"/>
    </xf>
    <xf numFmtId="186" fontId="1" fillId="0" borderId="37" xfId="0" applyNumberFormat="1" applyFont="1" applyFill="1" applyBorder="1" applyAlignment="1">
      <alignment vertical="center"/>
    </xf>
    <xf numFmtId="186" fontId="1" fillId="0" borderId="37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 wrapText="1"/>
    </xf>
    <xf numFmtId="187" fontId="1" fillId="0" borderId="50" xfId="0" applyNumberFormat="1" applyFont="1" applyFill="1" applyBorder="1" applyAlignment="1">
      <alignment vertical="center"/>
    </xf>
    <xf numFmtId="187" fontId="1" fillId="0" borderId="43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185" fontId="1" fillId="0" borderId="37" xfId="0" applyNumberFormat="1" applyFont="1" applyFill="1" applyBorder="1" applyAlignment="1">
      <alignment vertical="center"/>
    </xf>
    <xf numFmtId="193" fontId="1" fillId="0" borderId="23" xfId="0" applyNumberFormat="1" applyFont="1" applyFill="1" applyBorder="1" applyAlignment="1">
      <alignment vertical="center"/>
    </xf>
    <xf numFmtId="186" fontId="1" fillId="33" borderId="16" xfId="0" applyNumberFormat="1" applyFont="1" applyFill="1" applyBorder="1" applyAlignment="1">
      <alignment horizontal="center" vertical="center"/>
    </xf>
    <xf numFmtId="188" fontId="1" fillId="33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87" fontId="1" fillId="0" borderId="0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87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83" fontId="1" fillId="0" borderId="18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183" fontId="1" fillId="0" borderId="23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34" borderId="33" xfId="0" applyFont="1" applyFill="1" applyBorder="1" applyAlignment="1">
      <alignment vertical="center" shrinkToFit="1"/>
    </xf>
    <xf numFmtId="188" fontId="1" fillId="0" borderId="16" xfId="0" applyNumberFormat="1" applyFont="1" applyFill="1" applyBorder="1" applyAlignment="1">
      <alignment vertical="center"/>
    </xf>
    <xf numFmtId="0" fontId="1" fillId="0" borderId="42" xfId="0" applyFont="1" applyBorder="1" applyAlignment="1">
      <alignment vertical="center"/>
    </xf>
    <xf numFmtId="187" fontId="1" fillId="0" borderId="41" xfId="0" applyNumberFormat="1" applyFont="1" applyBorder="1" applyAlignment="1">
      <alignment vertical="center"/>
    </xf>
    <xf numFmtId="185" fontId="1" fillId="0" borderId="41" xfId="0" applyNumberFormat="1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186" fontId="1" fillId="0" borderId="45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93" fontId="1" fillId="0" borderId="50" xfId="0" applyNumberFormat="1" applyFont="1" applyFill="1" applyBorder="1" applyAlignment="1">
      <alignment vertical="center"/>
    </xf>
    <xf numFmtId="193" fontId="1" fillId="0" borderId="43" xfId="0" applyNumberFormat="1" applyFont="1" applyFill="1" applyBorder="1" applyAlignment="1">
      <alignment vertical="center"/>
    </xf>
    <xf numFmtId="0" fontId="1" fillId="0" borderId="61" xfId="0" applyFont="1" applyBorder="1" applyAlignment="1">
      <alignment vertical="center"/>
    </xf>
    <xf numFmtId="186" fontId="1" fillId="0" borderId="50" xfId="0" applyNumberFormat="1" applyFont="1" applyFill="1" applyBorder="1" applyAlignment="1">
      <alignment vertical="center"/>
    </xf>
    <xf numFmtId="186" fontId="1" fillId="0" borderId="43" xfId="0" applyNumberFormat="1" applyFont="1" applyFill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187" fontId="1" fillId="0" borderId="56" xfId="0" applyNumberFormat="1" applyFont="1" applyBorder="1" applyAlignment="1">
      <alignment vertical="center"/>
    </xf>
    <xf numFmtId="191" fontId="1" fillId="0" borderId="37" xfId="0" applyNumberFormat="1" applyFont="1" applyBorder="1" applyAlignment="1">
      <alignment vertical="center"/>
    </xf>
    <xf numFmtId="191" fontId="1" fillId="0" borderId="50" xfId="0" applyNumberFormat="1" applyFont="1" applyFill="1" applyBorder="1" applyAlignment="1">
      <alignment vertical="center"/>
    </xf>
    <xf numFmtId="191" fontId="1" fillId="0" borderId="43" xfId="0" applyNumberFormat="1" applyFont="1" applyFill="1" applyBorder="1" applyAlignment="1">
      <alignment vertical="center"/>
    </xf>
    <xf numFmtId="188" fontId="1" fillId="0" borderId="37" xfId="0" applyNumberFormat="1" applyFont="1" applyFill="1" applyBorder="1" applyAlignment="1">
      <alignment vertical="center"/>
    </xf>
    <xf numFmtId="193" fontId="1" fillId="0" borderId="37" xfId="0" applyNumberFormat="1" applyFont="1" applyFill="1" applyBorder="1" applyAlignment="1">
      <alignment vertical="center"/>
    </xf>
    <xf numFmtId="186" fontId="1" fillId="35" borderId="46" xfId="0" applyNumberFormat="1" applyFont="1" applyFill="1" applyBorder="1" applyAlignment="1">
      <alignment vertical="center"/>
    </xf>
    <xf numFmtId="186" fontId="1" fillId="35" borderId="23" xfId="0" applyNumberFormat="1" applyFont="1" applyFill="1" applyBorder="1" applyAlignment="1">
      <alignment vertical="center"/>
    </xf>
    <xf numFmtId="186" fontId="1" fillId="35" borderId="29" xfId="0" applyNumberFormat="1" applyFont="1" applyFill="1" applyBorder="1" applyAlignment="1">
      <alignment vertical="center"/>
    </xf>
    <xf numFmtId="193" fontId="1" fillId="0" borderId="26" xfId="0" applyNumberFormat="1" applyFont="1" applyBorder="1" applyAlignment="1">
      <alignment vertical="center"/>
    </xf>
    <xf numFmtId="194" fontId="1" fillId="0" borderId="16" xfId="0" applyNumberFormat="1" applyFont="1" applyFill="1" applyBorder="1" applyAlignment="1">
      <alignment vertical="center"/>
    </xf>
    <xf numFmtId="187" fontId="1" fillId="0" borderId="46" xfId="0" applyNumberFormat="1" applyFont="1" applyBorder="1" applyAlignment="1">
      <alignment horizontal="center" vertical="center"/>
    </xf>
    <xf numFmtId="187" fontId="1" fillId="0" borderId="23" xfId="0" applyNumberFormat="1" applyFont="1" applyBorder="1" applyAlignment="1">
      <alignment horizontal="center" vertical="center"/>
    </xf>
    <xf numFmtId="194" fontId="1" fillId="0" borderId="10" xfId="0" applyNumberFormat="1" applyFont="1" applyFill="1" applyBorder="1" applyAlignment="1">
      <alignment vertical="center"/>
    </xf>
    <xf numFmtId="188" fontId="1" fillId="0" borderId="11" xfId="0" applyNumberFormat="1" applyFont="1" applyBorder="1" applyAlignment="1">
      <alignment vertical="center"/>
    </xf>
    <xf numFmtId="193" fontId="1" fillId="0" borderId="52" xfId="0" applyNumberFormat="1" applyFont="1" applyFill="1" applyBorder="1" applyAlignment="1">
      <alignment horizontal="center" vertical="center"/>
    </xf>
    <xf numFmtId="188" fontId="1" fillId="0" borderId="65" xfId="0" applyNumberFormat="1" applyFont="1" applyFill="1" applyBorder="1" applyAlignment="1">
      <alignment vertical="center"/>
    </xf>
    <xf numFmtId="187" fontId="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93" fontId="1" fillId="0" borderId="16" xfId="62" applyNumberFormat="1" applyFont="1" applyFill="1" applyBorder="1" applyAlignment="1">
      <alignment horizontal="right" vertical="center"/>
      <protection/>
    </xf>
    <xf numFmtId="186" fontId="1" fillId="0" borderId="16" xfId="62" applyNumberFormat="1" applyFont="1" applyFill="1" applyBorder="1" applyAlignment="1">
      <alignment horizontal="right" vertical="center"/>
      <protection/>
    </xf>
    <xf numFmtId="181" fontId="1" fillId="0" borderId="16" xfId="62" applyNumberFormat="1" applyFont="1" applyFill="1" applyBorder="1" applyAlignment="1">
      <alignment horizontal="right" vertical="center"/>
      <protection/>
    </xf>
    <xf numFmtId="183" fontId="1" fillId="0" borderId="16" xfId="62" applyNumberFormat="1" applyFont="1" applyFill="1" applyBorder="1" applyAlignment="1">
      <alignment horizontal="right" vertical="center"/>
      <protection/>
    </xf>
    <xf numFmtId="189" fontId="1" fillId="0" borderId="16" xfId="62" applyNumberFormat="1" applyFont="1" applyFill="1" applyBorder="1" applyAlignment="1">
      <alignment vertical="center"/>
      <protection/>
    </xf>
    <xf numFmtId="185" fontId="1" fillId="0" borderId="16" xfId="62" applyNumberFormat="1" applyFont="1" applyFill="1" applyBorder="1" applyAlignment="1">
      <alignment vertical="center"/>
      <protection/>
    </xf>
    <xf numFmtId="199" fontId="1" fillId="0" borderId="16" xfId="62" applyNumberFormat="1" applyFont="1" applyFill="1" applyBorder="1" applyAlignment="1">
      <alignment vertical="center"/>
      <protection/>
    </xf>
    <xf numFmtId="193" fontId="1" fillId="0" borderId="15" xfId="62" applyNumberFormat="1" applyFont="1" applyFill="1" applyBorder="1" applyAlignment="1">
      <alignment horizontal="right" vertical="center"/>
      <protection/>
    </xf>
    <xf numFmtId="186" fontId="1" fillId="0" borderId="15" xfId="62" applyNumberFormat="1" applyFont="1" applyFill="1" applyBorder="1" applyAlignment="1">
      <alignment horizontal="right" vertical="center"/>
      <protection/>
    </xf>
    <xf numFmtId="181" fontId="1" fillId="0" borderId="15" xfId="62" applyNumberFormat="1" applyFont="1" applyFill="1" applyBorder="1" applyAlignment="1">
      <alignment horizontal="right" vertical="center"/>
      <protection/>
    </xf>
    <xf numFmtId="183" fontId="1" fillId="0" borderId="15" xfId="62" applyNumberFormat="1" applyFont="1" applyFill="1" applyBorder="1" applyAlignment="1">
      <alignment horizontal="right" vertical="center"/>
      <protection/>
    </xf>
    <xf numFmtId="189" fontId="1" fillId="0" borderId="15" xfId="62" applyNumberFormat="1" applyFont="1" applyFill="1" applyBorder="1" applyAlignment="1">
      <alignment vertical="center"/>
      <protection/>
    </xf>
    <xf numFmtId="185" fontId="1" fillId="0" borderId="15" xfId="62" applyNumberFormat="1" applyFont="1" applyFill="1" applyBorder="1" applyAlignment="1">
      <alignment vertical="center"/>
      <protection/>
    </xf>
    <xf numFmtId="183" fontId="1" fillId="0" borderId="15" xfId="62" applyNumberFormat="1" applyFont="1" applyFill="1" applyBorder="1" applyAlignment="1">
      <alignment horizontal="center" vertical="center"/>
      <protection/>
    </xf>
    <xf numFmtId="199" fontId="1" fillId="0" borderId="16" xfId="62" applyNumberFormat="1" applyFont="1" applyFill="1" applyBorder="1" applyAlignment="1">
      <alignment horizontal="right" vertical="center"/>
      <protection/>
    </xf>
    <xf numFmtId="193" fontId="1" fillId="0" borderId="16" xfId="62" applyNumberFormat="1" applyFont="1" applyFill="1" applyBorder="1" applyAlignment="1">
      <alignment vertical="center"/>
      <protection/>
    </xf>
    <xf numFmtId="186" fontId="1" fillId="0" borderId="16" xfId="62" applyNumberFormat="1" applyFont="1" applyFill="1" applyBorder="1" applyAlignment="1">
      <alignment vertical="center"/>
      <protection/>
    </xf>
    <xf numFmtId="181" fontId="1" fillId="0" borderId="16" xfId="62" applyNumberFormat="1" applyFont="1" applyFill="1" applyBorder="1" applyAlignment="1">
      <alignment vertical="center"/>
      <protection/>
    </xf>
    <xf numFmtId="183" fontId="1" fillId="0" borderId="16" xfId="62" applyNumberFormat="1" applyFont="1" applyFill="1" applyBorder="1" applyAlignment="1">
      <alignment vertical="center"/>
      <protection/>
    </xf>
    <xf numFmtId="183" fontId="1" fillId="0" borderId="16" xfId="62" applyNumberFormat="1" applyFont="1" applyFill="1" applyBorder="1" applyAlignment="1">
      <alignment horizontal="center" vertical="center"/>
      <protection/>
    </xf>
    <xf numFmtId="193" fontId="1" fillId="0" borderId="15" xfId="62" applyNumberFormat="1" applyFont="1" applyFill="1" applyBorder="1" applyAlignment="1">
      <alignment vertical="center"/>
      <protection/>
    </xf>
    <xf numFmtId="186" fontId="1" fillId="0" borderId="15" xfId="62" applyNumberFormat="1" applyFont="1" applyFill="1" applyBorder="1" applyAlignment="1">
      <alignment vertical="center"/>
      <protection/>
    </xf>
    <xf numFmtId="181" fontId="1" fillId="0" borderId="15" xfId="62" applyNumberFormat="1" applyFont="1" applyFill="1" applyBorder="1" applyAlignment="1">
      <alignment vertical="center"/>
      <protection/>
    </xf>
    <xf numFmtId="183" fontId="1" fillId="0" borderId="15" xfId="62" applyNumberFormat="1" applyFont="1" applyFill="1" applyBorder="1" applyAlignment="1">
      <alignment vertical="center"/>
      <protection/>
    </xf>
    <xf numFmtId="199" fontId="1" fillId="0" borderId="15" xfId="62" applyNumberFormat="1" applyFont="1" applyFill="1" applyBorder="1" applyAlignment="1">
      <alignment horizontal="right" vertical="center"/>
      <protection/>
    </xf>
    <xf numFmtId="190" fontId="1" fillId="0" borderId="15" xfId="62" applyNumberFormat="1" applyFont="1" applyFill="1" applyBorder="1" applyAlignment="1">
      <alignment vertical="center"/>
      <protection/>
    </xf>
    <xf numFmtId="199" fontId="1" fillId="0" borderId="15" xfId="62" applyNumberFormat="1" applyFont="1" applyFill="1" applyBorder="1" applyAlignment="1">
      <alignment vertical="center"/>
      <protection/>
    </xf>
    <xf numFmtId="186" fontId="1" fillId="37" borderId="15" xfId="0" applyNumberFormat="1" applyFont="1" applyFill="1" applyBorder="1" applyAlignment="1">
      <alignment vertical="center"/>
    </xf>
    <xf numFmtId="187" fontId="1" fillId="37" borderId="23" xfId="0" applyNumberFormat="1" applyFont="1" applyFill="1" applyBorder="1" applyAlignment="1">
      <alignment vertical="center"/>
    </xf>
    <xf numFmtId="185" fontId="1" fillId="37" borderId="37" xfId="0" applyNumberFormat="1" applyFont="1" applyFill="1" applyBorder="1" applyAlignment="1">
      <alignment vertical="center"/>
    </xf>
    <xf numFmtId="186" fontId="1" fillId="37" borderId="10" xfId="0" applyNumberFormat="1" applyFont="1" applyFill="1" applyBorder="1" applyAlignment="1">
      <alignment vertical="center"/>
    </xf>
    <xf numFmtId="186" fontId="1" fillId="37" borderId="47" xfId="0" applyNumberFormat="1" applyFont="1" applyFill="1" applyBorder="1" applyAlignment="1">
      <alignment vertical="center"/>
    </xf>
    <xf numFmtId="187" fontId="1" fillId="37" borderId="10" xfId="0" applyNumberFormat="1" applyFont="1" applyFill="1" applyBorder="1" applyAlignment="1">
      <alignment vertical="center"/>
    </xf>
    <xf numFmtId="177" fontId="1" fillId="37" borderId="16" xfId="62" applyNumberFormat="1" applyFont="1" applyFill="1" applyBorder="1" applyAlignment="1">
      <alignment vertical="center"/>
      <protection/>
    </xf>
    <xf numFmtId="177" fontId="1" fillId="37" borderId="15" xfId="62" applyNumberFormat="1" applyFont="1" applyFill="1" applyBorder="1" applyAlignment="1">
      <alignment vertical="center"/>
      <protection/>
    </xf>
    <xf numFmtId="185" fontId="1" fillId="0" borderId="1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89" fontId="1" fillId="0" borderId="16" xfId="0" applyNumberFormat="1" applyFont="1" applyFill="1" applyBorder="1" applyAlignment="1">
      <alignment vertical="center"/>
    </xf>
    <xf numFmtId="189" fontId="1" fillId="33" borderId="37" xfId="0" applyNumberFormat="1" applyFont="1" applyFill="1" applyBorder="1" applyAlignment="1">
      <alignment vertical="center"/>
    </xf>
    <xf numFmtId="186" fontId="1" fillId="36" borderId="15" xfId="0" applyNumberFormat="1" applyFont="1" applyFill="1" applyBorder="1" applyAlignment="1">
      <alignment vertical="center"/>
    </xf>
    <xf numFmtId="186" fontId="1" fillId="0" borderId="16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shrinkToFit="1"/>
    </xf>
    <xf numFmtId="0" fontId="1" fillId="37" borderId="22" xfId="0" applyFont="1" applyFill="1" applyBorder="1" applyAlignment="1">
      <alignment vertical="center"/>
    </xf>
    <xf numFmtId="0" fontId="1" fillId="35" borderId="55" xfId="0" applyFont="1" applyFill="1" applyBorder="1" applyAlignment="1">
      <alignment horizontal="center" vertical="center"/>
    </xf>
    <xf numFmtId="0" fontId="1" fillId="35" borderId="55" xfId="0" applyFont="1" applyFill="1" applyBorder="1" applyAlignment="1">
      <alignment vertical="center"/>
    </xf>
    <xf numFmtId="0" fontId="1" fillId="36" borderId="57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67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68" xfId="62" applyFont="1" applyBorder="1" applyAlignment="1">
      <alignment horizontal="center" vertical="center"/>
      <protection/>
    </xf>
    <xf numFmtId="0" fontId="1" fillId="0" borderId="67" xfId="62" applyFont="1" applyFill="1" applyBorder="1" applyAlignment="1">
      <alignment horizontal="center" vertical="center"/>
      <protection/>
    </xf>
    <xf numFmtId="0" fontId="1" fillId="0" borderId="14" xfId="62" applyFont="1" applyFill="1" applyBorder="1" applyAlignment="1">
      <alignment horizontal="center" vertical="center"/>
      <protection/>
    </xf>
    <xf numFmtId="0" fontId="1" fillId="0" borderId="68" xfId="62" applyFont="1" applyFill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51" xfId="62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99" fontId="1" fillId="0" borderId="51" xfId="0" applyNumberFormat="1" applyFont="1" applyFill="1" applyBorder="1" applyAlignment="1">
      <alignment horizontal="center" vertical="center"/>
    </xf>
    <xf numFmtId="199" fontId="1" fillId="0" borderId="11" xfId="0" applyNumberFormat="1" applyFont="1" applyFill="1" applyBorder="1" applyAlignment="1">
      <alignment horizontal="center" vertical="center"/>
    </xf>
    <xf numFmtId="199" fontId="1" fillId="37" borderId="51" xfId="0" applyNumberFormat="1" applyFont="1" applyFill="1" applyBorder="1" applyAlignment="1">
      <alignment horizontal="center" vertical="center"/>
    </xf>
    <xf numFmtId="199" fontId="1" fillId="37" borderId="11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 wrapText="1" shrinkToFit="1"/>
    </xf>
    <xf numFmtId="0" fontId="7" fillId="38" borderId="11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199" fontId="1" fillId="0" borderId="56" xfId="0" applyNumberFormat="1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255" shrinkToFit="1"/>
    </xf>
    <xf numFmtId="0" fontId="1" fillId="0" borderId="56" xfId="0" applyFont="1" applyBorder="1" applyAlignment="1">
      <alignment horizontal="center" vertical="center" textRotation="255" shrinkToFit="1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51" xfId="0" applyFont="1" applyBorder="1" applyAlignment="1">
      <alignment horizontal="center" vertical="center" wrapText="1"/>
    </xf>
    <xf numFmtId="0" fontId="0" fillId="0" borderId="5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1" fillId="0" borderId="51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7" fontId="1" fillId="0" borderId="4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37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6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87" fontId="1" fillId="0" borderId="3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wrapText="1"/>
    </xf>
    <xf numFmtId="176" fontId="1" fillId="0" borderId="56" xfId="0" applyNumberFormat="1" applyFont="1" applyBorder="1" applyAlignment="1">
      <alignment horizontal="center" vertical="center"/>
    </xf>
    <xf numFmtId="187" fontId="1" fillId="0" borderId="51" xfId="0" applyNumberFormat="1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178" fontId="1" fillId="0" borderId="16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87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189" fontId="1" fillId="34" borderId="10" xfId="0" applyNumberFormat="1" applyFont="1" applyFill="1" applyBorder="1" applyAlignment="1">
      <alignment vertical="center"/>
    </xf>
    <xf numFmtId="189" fontId="1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87" fontId="1" fillId="34" borderId="46" xfId="0" applyNumberFormat="1" applyFont="1" applyFill="1" applyBorder="1" applyAlignment="1">
      <alignment vertical="center"/>
    </xf>
    <xf numFmtId="0" fontId="1" fillId="34" borderId="46" xfId="0" applyFont="1" applyFill="1" applyBorder="1" applyAlignment="1">
      <alignment vertical="center"/>
    </xf>
    <xf numFmtId="187" fontId="1" fillId="34" borderId="23" xfId="0" applyNumberFormat="1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187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87" fontId="1" fillId="33" borderId="23" xfId="0" applyNumberFormat="1" applyFont="1" applyFill="1" applyBorder="1" applyAlignment="1">
      <alignment vertical="center"/>
    </xf>
    <xf numFmtId="187" fontId="1" fillId="33" borderId="10" xfId="0" applyNumberFormat="1" applyFont="1" applyFill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" fillId="0" borderId="56" xfId="0" applyNumberFormat="1" applyFont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vertical="center"/>
    </xf>
    <xf numFmtId="189" fontId="1" fillId="33" borderId="10" xfId="0" applyNumberFormat="1" applyFont="1" applyFill="1" applyBorder="1" applyAlignment="1">
      <alignment vertical="center"/>
    </xf>
    <xf numFmtId="18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87" fontId="1" fillId="33" borderId="21" xfId="0" applyNumberFormat="1" applyFont="1" applyFill="1" applyBorder="1" applyAlignment="1">
      <alignment vertical="center"/>
    </xf>
    <xf numFmtId="57" fontId="1" fillId="0" borderId="51" xfId="0" applyNumberFormat="1" applyFont="1" applyBorder="1" applyAlignment="1">
      <alignment horizontal="center" vertical="center"/>
    </xf>
    <xf numFmtId="187" fontId="1" fillId="34" borderId="18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83" fontId="1" fillId="34" borderId="10" xfId="0" applyNumberFormat="1" applyFont="1" applyFill="1" applyBorder="1" applyAlignment="1">
      <alignment vertical="center"/>
    </xf>
    <xf numFmtId="185" fontId="1" fillId="34" borderId="1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57" fontId="1" fillId="0" borderId="56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191" fontId="1" fillId="34" borderId="23" xfId="0" applyNumberFormat="1" applyFont="1" applyFill="1" applyBorder="1" applyAlignment="1">
      <alignment vertical="center"/>
    </xf>
    <xf numFmtId="191" fontId="0" fillId="0" borderId="23" xfId="0" applyNumberFormat="1" applyFont="1" applyBorder="1" applyAlignment="1">
      <alignment vertical="center"/>
    </xf>
    <xf numFmtId="191" fontId="1" fillId="34" borderId="10" xfId="0" applyNumberFormat="1" applyFont="1" applyFill="1" applyBorder="1" applyAlignment="1">
      <alignment vertical="center"/>
    </xf>
    <xf numFmtId="191" fontId="0" fillId="0" borderId="10" xfId="0" applyNumberFormat="1" applyFont="1" applyBorder="1" applyAlignment="1">
      <alignment vertical="center"/>
    </xf>
    <xf numFmtId="191" fontId="1" fillId="34" borderId="21" xfId="0" applyNumberFormat="1" applyFont="1" applyFill="1" applyBorder="1" applyAlignment="1">
      <alignment vertical="center"/>
    </xf>
    <xf numFmtId="191" fontId="0" fillId="0" borderId="2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center" vertical="center"/>
    </xf>
    <xf numFmtId="189" fontId="0" fillId="0" borderId="10" xfId="0" applyNumberFormat="1" applyFont="1" applyBorder="1" applyAlignment="1">
      <alignment vertical="center"/>
    </xf>
    <xf numFmtId="187" fontId="1" fillId="33" borderId="16" xfId="0" applyNumberFormat="1" applyFont="1" applyFill="1" applyBorder="1" applyAlignment="1">
      <alignment vertical="center"/>
    </xf>
    <xf numFmtId="187" fontId="1" fillId="33" borderId="24" xfId="0" applyNumberFormat="1" applyFont="1" applyFill="1" applyBorder="1" applyAlignment="1">
      <alignment vertical="center"/>
    </xf>
    <xf numFmtId="187" fontId="1" fillId="33" borderId="26" xfId="0" applyNumberFormat="1" applyFont="1" applyFill="1" applyBorder="1" applyAlignment="1">
      <alignment vertical="center"/>
    </xf>
    <xf numFmtId="187" fontId="1" fillId="33" borderId="16" xfId="0" applyNumberFormat="1" applyFont="1" applyFill="1" applyBorder="1" applyAlignment="1">
      <alignment horizontal="center" vertical="center"/>
    </xf>
    <xf numFmtId="187" fontId="1" fillId="34" borderId="21" xfId="0" applyNumberFormat="1" applyFont="1" applyFill="1" applyBorder="1" applyAlignment="1">
      <alignment vertical="center"/>
    </xf>
    <xf numFmtId="185" fontId="1" fillId="33" borderId="16" xfId="0" applyNumberFormat="1" applyFont="1" applyFill="1" applyBorder="1" applyAlignment="1">
      <alignment vertical="center"/>
    </xf>
    <xf numFmtId="185" fontId="1" fillId="33" borderId="10" xfId="0" applyNumberFormat="1" applyFont="1" applyFill="1" applyBorder="1" applyAlignment="1">
      <alignment vertical="center"/>
    </xf>
    <xf numFmtId="185" fontId="1" fillId="33" borderId="1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/>
    </xf>
    <xf numFmtId="0" fontId="1" fillId="0" borderId="0" xfId="63" applyFont="1">
      <alignment/>
      <protection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39" borderId="54" xfId="63" applyFont="1" applyFill="1" applyBorder="1" applyAlignment="1">
      <alignment horizontal="center" vertical="center"/>
      <protection/>
    </xf>
    <xf numFmtId="186" fontId="1" fillId="39" borderId="56" xfId="63" applyNumberFormat="1" applyFont="1" applyFill="1" applyBorder="1" applyAlignment="1">
      <alignment horizontal="center" vertical="center"/>
      <protection/>
    </xf>
    <xf numFmtId="0" fontId="1" fillId="39" borderId="56" xfId="63" applyFont="1" applyFill="1" applyBorder="1" applyAlignment="1">
      <alignment horizontal="center" vertical="center"/>
      <protection/>
    </xf>
    <xf numFmtId="0" fontId="1" fillId="0" borderId="56" xfId="61" applyFont="1" applyFill="1" applyBorder="1" applyAlignment="1">
      <alignment horizontal="center" vertical="center" shrinkToFit="1"/>
      <protection/>
    </xf>
    <xf numFmtId="0" fontId="1" fillId="0" borderId="74" xfId="61" applyFont="1" applyFill="1" applyBorder="1" applyAlignment="1">
      <alignment horizontal="center" vertical="center"/>
      <protection/>
    </xf>
    <xf numFmtId="0" fontId="3" fillId="0" borderId="75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" fillId="0" borderId="44" xfId="62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" fillId="0" borderId="73" xfId="62" applyFont="1" applyFill="1" applyBorder="1" applyAlignment="1">
      <alignment horizontal="center" vertical="center"/>
      <protection/>
    </xf>
    <xf numFmtId="0" fontId="3" fillId="0" borderId="56" xfId="0" applyFont="1" applyBorder="1" applyAlignment="1">
      <alignment horizontal="center" vertical="center"/>
    </xf>
    <xf numFmtId="186" fontId="1" fillId="39" borderId="56" xfId="63" applyNumberFormat="1" applyFont="1" applyFill="1" applyBorder="1" applyAlignment="1">
      <alignment horizontal="center" vertical="center" shrinkToFit="1"/>
      <protection/>
    </xf>
    <xf numFmtId="0" fontId="1" fillId="0" borderId="69" xfId="61" applyFont="1" applyFill="1" applyBorder="1" applyAlignment="1">
      <alignment horizontal="center" vertical="center"/>
      <protection/>
    </xf>
    <xf numFmtId="0" fontId="1" fillId="0" borderId="70" xfId="61" applyFont="1" applyFill="1" applyBorder="1" applyAlignment="1">
      <alignment horizontal="center" vertical="center"/>
      <protection/>
    </xf>
    <xf numFmtId="0" fontId="1" fillId="0" borderId="71" xfId="61" applyFont="1" applyFill="1" applyBorder="1" applyAlignment="1">
      <alignment horizontal="center" vertical="center"/>
      <protection/>
    </xf>
    <xf numFmtId="0" fontId="1" fillId="0" borderId="51" xfId="61" applyFont="1" applyFill="1" applyBorder="1" applyAlignment="1">
      <alignment horizontal="center" vertical="center"/>
      <protection/>
    </xf>
    <xf numFmtId="0" fontId="1" fillId="0" borderId="68" xfId="61" applyFont="1" applyFill="1" applyBorder="1" applyAlignment="1">
      <alignment horizontal="center" vertical="center"/>
      <protection/>
    </xf>
    <xf numFmtId="0" fontId="1" fillId="0" borderId="56" xfId="63" applyFont="1" applyFill="1" applyBorder="1" applyAlignment="1">
      <alignment horizontal="center" vertical="center"/>
      <protection/>
    </xf>
    <xf numFmtId="0" fontId="1" fillId="0" borderId="21" xfId="61" applyFont="1" applyFill="1" applyBorder="1" applyAlignment="1">
      <alignment horizontal="center" vertical="center" shrinkToFit="1"/>
      <protection/>
    </xf>
    <xf numFmtId="0" fontId="1" fillId="0" borderId="22" xfId="61" applyFont="1" applyFill="1" applyBorder="1" applyAlignment="1">
      <alignment horizontal="center" vertical="center" shrinkToFit="1"/>
      <protection/>
    </xf>
    <xf numFmtId="0" fontId="1" fillId="0" borderId="23" xfId="61" applyFont="1" applyFill="1" applyBorder="1" applyAlignment="1">
      <alignment horizontal="center" vertical="center" shrinkToFit="1"/>
      <protection/>
    </xf>
    <xf numFmtId="0" fontId="1" fillId="0" borderId="56" xfId="61" applyFont="1" applyFill="1" applyBorder="1" applyAlignment="1">
      <alignment horizontal="center" vertical="center"/>
      <protection/>
    </xf>
    <xf numFmtId="0" fontId="1" fillId="0" borderId="54" xfId="61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vertical="center"/>
      <protection/>
    </xf>
    <xf numFmtId="0" fontId="1" fillId="39" borderId="20" xfId="63" applyFont="1" applyFill="1" applyBorder="1" applyAlignment="1">
      <alignment horizontal="center" vertical="center"/>
      <protection/>
    </xf>
    <xf numFmtId="186" fontId="1" fillId="39" borderId="20" xfId="63" applyNumberFormat="1" applyFont="1" applyFill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39" borderId="62" xfId="63" applyFont="1" applyFill="1" applyBorder="1" applyAlignment="1">
      <alignment horizontal="center" vertical="center"/>
      <protection/>
    </xf>
    <xf numFmtId="0" fontId="1" fillId="39" borderId="63" xfId="63" applyFont="1" applyFill="1" applyBorder="1" applyAlignment="1">
      <alignment horizontal="center" vertical="center"/>
      <protection/>
    </xf>
    <xf numFmtId="0" fontId="1" fillId="39" borderId="64" xfId="63" applyFont="1" applyFill="1" applyBorder="1" applyAlignment="1">
      <alignment horizontal="center" vertical="center"/>
      <protection/>
    </xf>
    <xf numFmtId="0" fontId="1" fillId="0" borderId="56" xfId="61" applyFont="1" applyBorder="1" applyAlignment="1">
      <alignment horizontal="center" vertical="center"/>
      <protection/>
    </xf>
    <xf numFmtId="0" fontId="1" fillId="0" borderId="54" xfId="61" applyFont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199" fontId="1" fillId="0" borderId="37" xfId="0" applyNumberFormat="1" applyFont="1" applyBorder="1" applyAlignment="1">
      <alignment horizontal="center" vertical="center"/>
    </xf>
    <xf numFmtId="193" fontId="1" fillId="0" borderId="16" xfId="0" applyNumberFormat="1" applyFont="1" applyBorder="1" applyAlignment="1">
      <alignment horizontal="right" vertical="center"/>
    </xf>
    <xf numFmtId="183" fontId="1" fillId="37" borderId="16" xfId="0" applyNumberFormat="1" applyFont="1" applyFill="1" applyBorder="1" applyAlignment="1">
      <alignment horizontal="right" vertical="center"/>
    </xf>
    <xf numFmtId="187" fontId="1" fillId="0" borderId="16" xfId="0" applyNumberFormat="1" applyFont="1" applyBorder="1" applyAlignment="1">
      <alignment horizontal="right" vertical="center"/>
    </xf>
    <xf numFmtId="194" fontId="1" fillId="0" borderId="16" xfId="0" applyNumberFormat="1" applyFont="1" applyBorder="1" applyAlignment="1">
      <alignment horizontal="right" vertical="center"/>
    </xf>
    <xf numFmtId="193" fontId="1" fillId="0" borderId="16" xfId="0" applyNumberFormat="1" applyFont="1" applyBorder="1" applyAlignment="1">
      <alignment vertical="center"/>
    </xf>
    <xf numFmtId="188" fontId="1" fillId="37" borderId="16" xfId="0" applyNumberFormat="1" applyFont="1" applyFill="1" applyBorder="1" applyAlignment="1">
      <alignment horizontal="right" vertical="center"/>
    </xf>
    <xf numFmtId="182" fontId="1" fillId="37" borderId="16" xfId="0" applyNumberFormat="1" applyFont="1" applyFill="1" applyBorder="1" applyAlignment="1">
      <alignment vertical="center"/>
    </xf>
    <xf numFmtId="177" fontId="1" fillId="0" borderId="16" xfId="62" applyNumberFormat="1" applyFont="1" applyFill="1" applyBorder="1" applyAlignment="1">
      <alignment vertical="center"/>
      <protection/>
    </xf>
    <xf numFmtId="178" fontId="1" fillId="0" borderId="16" xfId="62" applyNumberFormat="1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right" vertical="center"/>
    </xf>
    <xf numFmtId="183" fontId="1" fillId="37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Border="1" applyAlignment="1">
      <alignment horizontal="right" vertical="center"/>
    </xf>
    <xf numFmtId="188" fontId="1" fillId="37" borderId="10" xfId="0" applyNumberFormat="1" applyFont="1" applyFill="1" applyBorder="1" applyAlignment="1">
      <alignment horizontal="right" vertical="center"/>
    </xf>
    <xf numFmtId="183" fontId="1" fillId="37" borderId="10" xfId="0" applyNumberFormat="1" applyFont="1" applyFill="1" applyBorder="1" applyAlignment="1">
      <alignment vertical="center"/>
    </xf>
    <xf numFmtId="177" fontId="1" fillId="0" borderId="10" xfId="62" applyNumberFormat="1" applyFont="1" applyFill="1" applyBorder="1" applyAlignment="1">
      <alignment vertical="center"/>
      <protection/>
    </xf>
    <xf numFmtId="177" fontId="1" fillId="0" borderId="10" xfId="62" applyNumberFormat="1" applyFont="1" applyFill="1" applyBorder="1" applyAlignment="1">
      <alignment horizontal="center" vertical="center"/>
      <protection/>
    </xf>
    <xf numFmtId="193" fontId="1" fillId="0" borderId="15" xfId="0" applyNumberFormat="1" applyFont="1" applyBorder="1" applyAlignment="1">
      <alignment vertical="center"/>
    </xf>
    <xf numFmtId="178" fontId="1" fillId="37" borderId="15" xfId="0" applyNumberFormat="1" applyFont="1" applyFill="1" applyBorder="1" applyAlignment="1">
      <alignment vertical="center"/>
    </xf>
    <xf numFmtId="182" fontId="1" fillId="37" borderId="15" xfId="0" applyNumberFormat="1" applyFont="1" applyFill="1" applyBorder="1" applyAlignment="1">
      <alignment vertical="center"/>
    </xf>
    <xf numFmtId="177" fontId="1" fillId="0" borderId="15" xfId="62" applyNumberFormat="1" applyFont="1" applyFill="1" applyBorder="1" applyAlignment="1">
      <alignment vertical="center"/>
      <protection/>
    </xf>
    <xf numFmtId="177" fontId="1" fillId="0" borderId="15" xfId="62" applyNumberFormat="1" applyFont="1" applyFill="1" applyBorder="1" applyAlignment="1">
      <alignment horizontal="center" vertical="center"/>
      <protection/>
    </xf>
    <xf numFmtId="193" fontId="1" fillId="37" borderId="16" xfId="0" applyNumberFormat="1" applyFont="1" applyFill="1" applyBorder="1" applyAlignment="1">
      <alignment vertical="center"/>
    </xf>
    <xf numFmtId="193" fontId="1" fillId="37" borderId="4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9" fontId="1" fillId="37" borderId="16" xfId="0" applyNumberFormat="1" applyFont="1" applyFill="1" applyBorder="1" applyAlignment="1">
      <alignment vertical="center"/>
    </xf>
    <xf numFmtId="183" fontId="1" fillId="37" borderId="16" xfId="0" applyNumberFormat="1" applyFont="1" applyFill="1" applyBorder="1" applyAlignment="1">
      <alignment vertical="center"/>
    </xf>
    <xf numFmtId="199" fontId="1" fillId="0" borderId="41" xfId="0" applyNumberFormat="1" applyFont="1" applyFill="1" applyBorder="1" applyAlignment="1">
      <alignment horizontal="center" vertical="center"/>
    </xf>
    <xf numFmtId="194" fontId="1" fillId="37" borderId="10" xfId="0" applyNumberFormat="1" applyFont="1" applyFill="1" applyBorder="1" applyAlignment="1">
      <alignment vertical="center"/>
    </xf>
    <xf numFmtId="193" fontId="1" fillId="0" borderId="15" xfId="0" applyNumberFormat="1" applyFont="1" applyBorder="1" applyAlignment="1">
      <alignment horizontal="right" vertical="center"/>
    </xf>
    <xf numFmtId="183" fontId="1" fillId="37" borderId="15" xfId="0" applyNumberFormat="1" applyFont="1" applyFill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94" fontId="1" fillId="0" borderId="15" xfId="0" applyNumberFormat="1" applyFont="1" applyBorder="1" applyAlignment="1">
      <alignment horizontal="right" vertical="center"/>
    </xf>
    <xf numFmtId="193" fontId="1" fillId="0" borderId="15" xfId="0" applyNumberFormat="1" applyFont="1" applyFill="1" applyBorder="1" applyAlignment="1">
      <alignment vertical="center"/>
    </xf>
    <xf numFmtId="188" fontId="1" fillId="37" borderId="15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vertical="center"/>
    </xf>
    <xf numFmtId="193" fontId="1" fillId="0" borderId="37" xfId="0" applyNumberFormat="1" applyFont="1" applyBorder="1" applyAlignment="1">
      <alignment horizontal="right" vertical="center"/>
    </xf>
    <xf numFmtId="183" fontId="1" fillId="37" borderId="37" xfId="0" applyNumberFormat="1" applyFont="1" applyFill="1" applyBorder="1" applyAlignment="1">
      <alignment horizontal="right" vertical="center"/>
    </xf>
    <xf numFmtId="187" fontId="1" fillId="0" borderId="37" xfId="0" applyNumberFormat="1" applyFont="1" applyBorder="1" applyAlignment="1">
      <alignment horizontal="right" vertical="center"/>
    </xf>
    <xf numFmtId="194" fontId="1" fillId="0" borderId="37" xfId="0" applyNumberFormat="1" applyFont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88" fontId="1" fillId="37" borderId="16" xfId="0" applyNumberFormat="1" applyFont="1" applyFill="1" applyBorder="1" applyAlignment="1">
      <alignment vertical="center"/>
    </xf>
    <xf numFmtId="179" fontId="1" fillId="0" borderId="16" xfId="62" applyNumberFormat="1" applyFont="1" applyFill="1" applyBorder="1" applyAlignment="1">
      <alignment horizontal="right" vertical="center"/>
      <protection/>
    </xf>
    <xf numFmtId="193" fontId="1" fillId="37" borderId="10" xfId="0" applyNumberFormat="1" applyFont="1" applyFill="1" applyBorder="1" applyAlignment="1">
      <alignment horizontal="right" vertical="center"/>
    </xf>
    <xf numFmtId="193" fontId="1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193" fontId="1" fillId="0" borderId="15" xfId="0" applyNumberFormat="1" applyFont="1" applyFill="1" applyBorder="1" applyAlignment="1">
      <alignment horizontal="right" vertical="center"/>
    </xf>
    <xf numFmtId="188" fontId="1" fillId="37" borderId="15" xfId="0" applyNumberFormat="1" applyFont="1" applyFill="1" applyBorder="1" applyAlignment="1">
      <alignment horizontal="right" vertical="center"/>
    </xf>
    <xf numFmtId="193" fontId="1" fillId="0" borderId="16" xfId="0" applyNumberFormat="1" applyFont="1" applyBorder="1" applyAlignment="1">
      <alignment horizontal="center" vertical="center"/>
    </xf>
    <xf numFmtId="225" fontId="1" fillId="0" borderId="16" xfId="0" applyNumberFormat="1" applyFont="1" applyBorder="1" applyAlignment="1">
      <alignment vertical="center"/>
    </xf>
    <xf numFmtId="177" fontId="1" fillId="0" borderId="16" xfId="62" applyNumberFormat="1" applyFont="1" applyFill="1" applyBorder="1" applyAlignment="1">
      <alignment horizontal="right" vertical="center"/>
      <protection/>
    </xf>
    <xf numFmtId="188" fontId="1" fillId="37" borderId="10" xfId="0" applyNumberFormat="1" applyFont="1" applyFill="1" applyBorder="1" applyAlignment="1">
      <alignment vertical="center"/>
    </xf>
    <xf numFmtId="194" fontId="1" fillId="37" borderId="15" xfId="0" applyNumberFormat="1" applyFont="1" applyFill="1" applyBorder="1" applyAlignment="1">
      <alignment vertical="center"/>
    </xf>
    <xf numFmtId="183" fontId="1" fillId="37" borderId="15" xfId="0" applyNumberFormat="1" applyFont="1" applyFill="1" applyBorder="1" applyAlignment="1">
      <alignment vertical="center"/>
    </xf>
    <xf numFmtId="177" fontId="1" fillId="0" borderId="16" xfId="62" applyNumberFormat="1" applyFont="1" applyFill="1" applyBorder="1" applyAlignment="1">
      <alignment horizontal="center" vertical="center"/>
      <protection/>
    </xf>
    <xf numFmtId="225" fontId="1" fillId="0" borderId="10" xfId="0" applyNumberFormat="1" applyFont="1" applyBorder="1" applyAlignment="1">
      <alignment vertical="center"/>
    </xf>
    <xf numFmtId="199" fontId="1" fillId="37" borderId="10" xfId="0" applyNumberFormat="1" applyFont="1" applyFill="1" applyBorder="1" applyAlignment="1">
      <alignment horizontal="center" vertical="center"/>
    </xf>
    <xf numFmtId="179" fontId="1" fillId="0" borderId="15" xfId="62" applyNumberFormat="1" applyFont="1" applyFill="1" applyBorder="1" applyAlignment="1">
      <alignment vertical="center"/>
      <protection/>
    </xf>
    <xf numFmtId="194" fontId="1" fillId="37" borderId="16" xfId="0" applyNumberFormat="1" applyFont="1" applyFill="1" applyBorder="1" applyAlignment="1">
      <alignment vertical="center"/>
    </xf>
    <xf numFmtId="178" fontId="1" fillId="0" borderId="16" xfId="62" applyNumberFormat="1" applyFont="1" applyFill="1" applyBorder="1" applyAlignment="1">
      <alignment horizontal="right" vertical="center"/>
      <protection/>
    </xf>
    <xf numFmtId="181" fontId="1" fillId="0" borderId="10" xfId="0" applyNumberFormat="1" applyFont="1" applyFill="1" applyBorder="1" applyAlignment="1">
      <alignment vertical="center"/>
    </xf>
    <xf numFmtId="0" fontId="1" fillId="38" borderId="51" xfId="0" applyFont="1" applyFill="1" applyBorder="1" applyAlignment="1">
      <alignment horizontal="center" vertical="center" wrapText="1" shrinkToFit="1"/>
    </xf>
    <xf numFmtId="194" fontId="1" fillId="0" borderId="16" xfId="0" applyNumberFormat="1" applyFont="1" applyBorder="1" applyAlignment="1">
      <alignment vertical="center"/>
    </xf>
    <xf numFmtId="184" fontId="1" fillId="37" borderId="16" xfId="0" applyNumberFormat="1" applyFont="1" applyFill="1" applyBorder="1" applyAlignment="1">
      <alignment vertical="center"/>
    </xf>
    <xf numFmtId="0" fontId="7" fillId="38" borderId="56" xfId="0" applyFont="1" applyFill="1" applyBorder="1" applyAlignment="1">
      <alignment horizontal="center" vertical="center" shrinkToFit="1"/>
    </xf>
    <xf numFmtId="194" fontId="1" fillId="0" borderId="10" xfId="0" applyNumberFormat="1" applyFont="1" applyBorder="1" applyAlignment="1">
      <alignment vertical="center"/>
    </xf>
    <xf numFmtId="184" fontId="1" fillId="37" borderId="10" xfId="0" applyNumberFormat="1" applyFont="1" applyFill="1" applyBorder="1" applyAlignment="1">
      <alignment vertical="center"/>
    </xf>
    <xf numFmtId="193" fontId="1" fillId="0" borderId="15" xfId="0" applyNumberFormat="1" applyFont="1" applyBorder="1" applyAlignment="1">
      <alignment horizontal="center" vertical="center"/>
    </xf>
    <xf numFmtId="184" fontId="1" fillId="37" borderId="15" xfId="0" applyNumberFormat="1" applyFont="1" applyFill="1" applyBorder="1" applyAlignment="1">
      <alignment vertical="center"/>
    </xf>
    <xf numFmtId="183" fontId="1" fillId="37" borderId="10" xfId="0" applyNumberFormat="1" applyFont="1" applyFill="1" applyBorder="1" applyAlignment="1" quotePrefix="1">
      <alignment horizontal="right" vertical="center"/>
    </xf>
    <xf numFmtId="194" fontId="1" fillId="0" borderId="15" xfId="0" applyNumberFormat="1" applyFont="1" applyBorder="1" applyAlignment="1">
      <alignment vertical="center"/>
    </xf>
    <xf numFmtId="183" fontId="1" fillId="37" borderId="37" xfId="0" applyNumberFormat="1" applyFont="1" applyFill="1" applyBorder="1" applyAlignment="1">
      <alignment vertical="center"/>
    </xf>
    <xf numFmtId="194" fontId="1" fillId="0" borderId="37" xfId="0" applyNumberFormat="1" applyFont="1" applyBorder="1" applyAlignment="1">
      <alignment vertical="center"/>
    </xf>
    <xf numFmtId="181" fontId="1" fillId="0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6" fontId="1" fillId="0" borderId="0" xfId="63" applyNumberFormat="1" applyFont="1">
      <alignment/>
      <protection/>
    </xf>
    <xf numFmtId="0" fontId="1" fillId="0" borderId="0" xfId="0" applyFont="1" applyBorder="1" applyAlignment="1">
      <alignment vertical="center" textRotation="255"/>
    </xf>
    <xf numFmtId="186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186" fontId="1" fillId="0" borderId="0" xfId="0" applyNumberFormat="1" applyFont="1" applyBorder="1" applyAlignment="1">
      <alignment vertical="center"/>
    </xf>
    <xf numFmtId="185" fontId="1" fillId="0" borderId="0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8" xfId="61"/>
    <cellStyle name="標準_測定結果_H20_品川水質_2009.03修正2" xfId="62"/>
    <cellStyle name="標準_測定結果_H23_大船渡湾水質底泥調査20111.11.1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22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5" customHeight="1"/>
  <cols>
    <col min="1" max="1" width="12.50390625" style="242" customWidth="1"/>
    <col min="2" max="2" width="10.125" style="242" customWidth="1"/>
    <col min="3" max="4" width="12.25390625" style="242" customWidth="1"/>
    <col min="5" max="16384" width="9.00390625" style="242" customWidth="1"/>
  </cols>
  <sheetData>
    <row r="1" ht="15" customHeight="1">
      <c r="A1" s="263" t="s">
        <v>201</v>
      </c>
    </row>
    <row r="2" spans="1:16" ht="15" customHeight="1">
      <c r="A2" s="442" t="s">
        <v>0</v>
      </c>
      <c r="B2" s="443"/>
      <c r="C2" s="443"/>
      <c r="D2" s="444"/>
      <c r="E2" s="439" t="s">
        <v>211</v>
      </c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1"/>
    </row>
    <row r="3" spans="1:16" ht="15" customHeight="1">
      <c r="A3" s="251"/>
      <c r="B3" s="252"/>
      <c r="C3" s="445" t="s">
        <v>176</v>
      </c>
      <c r="D3" s="445" t="s">
        <v>177</v>
      </c>
      <c r="E3" s="447" t="s">
        <v>159</v>
      </c>
      <c r="F3" s="243" t="s">
        <v>160</v>
      </c>
      <c r="G3" s="243" t="s">
        <v>161</v>
      </c>
      <c r="H3" s="243" t="s">
        <v>162</v>
      </c>
      <c r="I3" s="244" t="s">
        <v>163</v>
      </c>
      <c r="J3" s="447" t="s">
        <v>164</v>
      </c>
      <c r="K3" s="243" t="s">
        <v>165</v>
      </c>
      <c r="L3" s="243" t="s">
        <v>166</v>
      </c>
      <c r="M3" s="243" t="s">
        <v>167</v>
      </c>
      <c r="N3" s="253" t="s">
        <v>179</v>
      </c>
      <c r="O3" s="253" t="s">
        <v>180</v>
      </c>
      <c r="P3" s="253" t="s">
        <v>178</v>
      </c>
    </row>
    <row r="4" spans="1:16" ht="15" customHeight="1">
      <c r="A4" s="250"/>
      <c r="B4" s="249"/>
      <c r="C4" s="446"/>
      <c r="D4" s="446"/>
      <c r="E4" s="448"/>
      <c r="F4" s="279" t="s">
        <v>168</v>
      </c>
      <c r="G4" s="279" t="s">
        <v>168</v>
      </c>
      <c r="H4" s="279" t="s">
        <v>168</v>
      </c>
      <c r="I4" s="279" t="s">
        <v>169</v>
      </c>
      <c r="J4" s="448"/>
      <c r="K4" s="279" t="s">
        <v>168</v>
      </c>
      <c r="L4" s="279" t="s">
        <v>168</v>
      </c>
      <c r="M4" s="280" t="s">
        <v>170</v>
      </c>
      <c r="N4" s="281" t="s">
        <v>181</v>
      </c>
      <c r="O4" s="282" t="s">
        <v>181</v>
      </c>
      <c r="P4" s="283" t="s">
        <v>181</v>
      </c>
    </row>
    <row r="5" spans="1:16" ht="18.75" customHeight="1">
      <c r="A5" s="449" t="s">
        <v>9</v>
      </c>
      <c r="B5" s="130" t="s">
        <v>175</v>
      </c>
      <c r="C5" s="260">
        <v>37.620583333333336</v>
      </c>
      <c r="D5" s="260">
        <v>140.52195</v>
      </c>
      <c r="E5" s="390">
        <v>7.6</v>
      </c>
      <c r="F5" s="390">
        <v>1.4</v>
      </c>
      <c r="G5" s="390">
        <v>4.2</v>
      </c>
      <c r="H5" s="390">
        <v>7.7</v>
      </c>
      <c r="I5" s="391">
        <v>17.78</v>
      </c>
      <c r="J5" s="392">
        <v>0.09</v>
      </c>
      <c r="K5" s="391">
        <v>1.1</v>
      </c>
      <c r="L5" s="393">
        <v>5</v>
      </c>
      <c r="M5" s="391">
        <v>4.5</v>
      </c>
      <c r="N5" s="394">
        <v>0.084</v>
      </c>
      <c r="O5" s="395">
        <v>0.13</v>
      </c>
      <c r="P5" s="396">
        <v>0.0017</v>
      </c>
    </row>
    <row r="6" spans="1:16" ht="18.75" customHeight="1">
      <c r="A6" s="450"/>
      <c r="B6" s="262" t="s">
        <v>182</v>
      </c>
      <c r="C6" s="254">
        <v>37.8119</v>
      </c>
      <c r="D6" s="254">
        <v>140.5056</v>
      </c>
      <c r="E6" s="397">
        <v>8</v>
      </c>
      <c r="F6" s="397">
        <v>1.2</v>
      </c>
      <c r="G6" s="397">
        <v>3.7</v>
      </c>
      <c r="H6" s="397">
        <v>9.6</v>
      </c>
      <c r="I6" s="398">
        <v>16.71</v>
      </c>
      <c r="J6" s="399">
        <v>0.08</v>
      </c>
      <c r="K6" s="398">
        <v>1.1</v>
      </c>
      <c r="L6" s="400">
        <v>6</v>
      </c>
      <c r="M6" s="398">
        <v>4.3</v>
      </c>
      <c r="N6" s="401">
        <v>0.072</v>
      </c>
      <c r="O6" s="402">
        <v>0.11</v>
      </c>
      <c r="P6" s="403" t="s">
        <v>209</v>
      </c>
    </row>
    <row r="7" spans="1:16" ht="18.75" customHeight="1">
      <c r="A7" s="449" t="s">
        <v>155</v>
      </c>
      <c r="B7" s="245" t="s">
        <v>183</v>
      </c>
      <c r="C7" s="255">
        <v>37.66145</v>
      </c>
      <c r="D7" s="255">
        <v>140.9113</v>
      </c>
      <c r="E7" s="390">
        <v>7.8</v>
      </c>
      <c r="F7" s="390" t="s">
        <v>206</v>
      </c>
      <c r="G7" s="390">
        <v>2.5</v>
      </c>
      <c r="H7" s="390">
        <v>9.5</v>
      </c>
      <c r="I7" s="391">
        <v>7.21</v>
      </c>
      <c r="J7" s="392">
        <v>0.04</v>
      </c>
      <c r="K7" s="391">
        <v>1.2</v>
      </c>
      <c r="L7" s="393">
        <v>3</v>
      </c>
      <c r="M7" s="391">
        <v>1.5</v>
      </c>
      <c r="N7" s="395">
        <v>0.2</v>
      </c>
      <c r="O7" s="395">
        <v>0.31</v>
      </c>
      <c r="P7" s="396">
        <v>0.0031</v>
      </c>
    </row>
    <row r="8" spans="1:16" ht="18.75" customHeight="1">
      <c r="A8" s="461"/>
      <c r="B8" s="246" t="s">
        <v>184</v>
      </c>
      <c r="C8" s="257">
        <v>37.64415</v>
      </c>
      <c r="D8" s="257">
        <v>140.99978333333334</v>
      </c>
      <c r="E8" s="397">
        <v>7.4</v>
      </c>
      <c r="F8" s="397" t="s">
        <v>172</v>
      </c>
      <c r="G8" s="397">
        <v>2.6</v>
      </c>
      <c r="H8" s="397">
        <v>9.2</v>
      </c>
      <c r="I8" s="398">
        <v>9.39</v>
      </c>
      <c r="J8" s="399">
        <v>0.05</v>
      </c>
      <c r="K8" s="398">
        <v>1.7</v>
      </c>
      <c r="L8" s="400">
        <v>4</v>
      </c>
      <c r="M8" s="398">
        <v>2.1</v>
      </c>
      <c r="N8" s="402">
        <v>0.15</v>
      </c>
      <c r="O8" s="402">
        <v>0.23</v>
      </c>
      <c r="P8" s="403" t="s">
        <v>209</v>
      </c>
    </row>
    <row r="9" spans="1:16" ht="18.75" customHeight="1">
      <c r="A9" s="462" t="s">
        <v>171</v>
      </c>
      <c r="B9" s="247" t="s">
        <v>185</v>
      </c>
      <c r="C9" s="258">
        <v>37.73316666666667</v>
      </c>
      <c r="D9" s="258">
        <v>140.9254</v>
      </c>
      <c r="E9" s="390">
        <v>7.6</v>
      </c>
      <c r="F9" s="390" t="s">
        <v>172</v>
      </c>
      <c r="G9" s="390">
        <v>2.5</v>
      </c>
      <c r="H9" s="390">
        <v>9.6</v>
      </c>
      <c r="I9" s="391">
        <v>10.19</v>
      </c>
      <c r="J9" s="392">
        <v>0.05</v>
      </c>
      <c r="K9" s="391">
        <v>2.1</v>
      </c>
      <c r="L9" s="393">
        <v>2</v>
      </c>
      <c r="M9" s="391">
        <v>1.2</v>
      </c>
      <c r="N9" s="395">
        <v>0.12</v>
      </c>
      <c r="O9" s="395">
        <v>0.19</v>
      </c>
      <c r="P9" s="404">
        <v>0.0026</v>
      </c>
    </row>
    <row r="10" spans="1:16" ht="18.75" customHeight="1">
      <c r="A10" s="463"/>
      <c r="B10" s="235" t="s">
        <v>186</v>
      </c>
      <c r="C10" s="256">
        <v>37.709466666666664</v>
      </c>
      <c r="D10" s="256">
        <v>140.9566</v>
      </c>
      <c r="E10" s="397">
        <v>7.2</v>
      </c>
      <c r="F10" s="397" t="s">
        <v>172</v>
      </c>
      <c r="G10" s="397">
        <v>2.9</v>
      </c>
      <c r="H10" s="397">
        <v>8.1</v>
      </c>
      <c r="I10" s="398">
        <v>11.7</v>
      </c>
      <c r="J10" s="399">
        <v>0.06</v>
      </c>
      <c r="K10" s="398">
        <v>1.8</v>
      </c>
      <c r="L10" s="400">
        <v>4</v>
      </c>
      <c r="M10" s="398">
        <v>2.2</v>
      </c>
      <c r="N10" s="401">
        <v>0.078</v>
      </c>
      <c r="O10" s="402">
        <v>0.13</v>
      </c>
      <c r="P10" s="403" t="s">
        <v>209</v>
      </c>
    </row>
    <row r="11" spans="1:16" ht="18.75" customHeight="1">
      <c r="A11" s="455" t="s">
        <v>202</v>
      </c>
      <c r="B11" s="245" t="s">
        <v>173</v>
      </c>
      <c r="C11" s="451">
        <v>37.734233333333336</v>
      </c>
      <c r="D11" s="451">
        <v>140.80935</v>
      </c>
      <c r="E11" s="405">
        <v>7.8</v>
      </c>
      <c r="F11" s="390">
        <v>1.6</v>
      </c>
      <c r="G11" s="405">
        <v>4.6</v>
      </c>
      <c r="H11" s="405">
        <v>8.4</v>
      </c>
      <c r="I11" s="406">
        <v>6.82</v>
      </c>
      <c r="J11" s="407">
        <v>0.03</v>
      </c>
      <c r="K11" s="406">
        <v>2.1</v>
      </c>
      <c r="L11" s="408">
        <v>2</v>
      </c>
      <c r="M11" s="406">
        <v>1.9</v>
      </c>
      <c r="N11" s="394">
        <v>0.056</v>
      </c>
      <c r="O11" s="394">
        <v>0.09</v>
      </c>
      <c r="P11" s="409" t="s">
        <v>209</v>
      </c>
    </row>
    <row r="12" spans="1:16" ht="18.75" customHeight="1">
      <c r="A12" s="456"/>
      <c r="B12" s="261" t="s">
        <v>500</v>
      </c>
      <c r="C12" s="452"/>
      <c r="D12" s="452"/>
      <c r="E12" s="410">
        <v>7.5</v>
      </c>
      <c r="F12" s="397">
        <v>1.6</v>
      </c>
      <c r="G12" s="410">
        <v>4.5</v>
      </c>
      <c r="H12" s="410">
        <v>8.3</v>
      </c>
      <c r="I12" s="411">
        <v>7.1</v>
      </c>
      <c r="J12" s="412">
        <v>0.04</v>
      </c>
      <c r="K12" s="411">
        <v>2</v>
      </c>
      <c r="L12" s="413">
        <v>3</v>
      </c>
      <c r="M12" s="411">
        <v>2.7</v>
      </c>
      <c r="N12" s="401">
        <v>0.078</v>
      </c>
      <c r="O12" s="402">
        <v>0.12</v>
      </c>
      <c r="P12" s="414">
        <v>0.0019</v>
      </c>
    </row>
    <row r="13" spans="1:16" ht="18.75" customHeight="1">
      <c r="A13" s="457" t="s">
        <v>192</v>
      </c>
      <c r="B13" s="245" t="s">
        <v>187</v>
      </c>
      <c r="C13" s="453">
        <v>37.6652</v>
      </c>
      <c r="D13" s="451">
        <v>140.13288333333333</v>
      </c>
      <c r="E13" s="405">
        <v>7.4</v>
      </c>
      <c r="F13" s="390">
        <v>0.9</v>
      </c>
      <c r="G13" s="405">
        <v>2.9</v>
      </c>
      <c r="H13" s="405">
        <v>7.8</v>
      </c>
      <c r="I13" s="406">
        <v>5.99</v>
      </c>
      <c r="J13" s="407">
        <v>0.03</v>
      </c>
      <c r="K13" s="406">
        <v>1.2</v>
      </c>
      <c r="L13" s="393" t="s">
        <v>207</v>
      </c>
      <c r="M13" s="406">
        <v>0.6</v>
      </c>
      <c r="N13" s="394">
        <v>0.022</v>
      </c>
      <c r="O13" s="394">
        <v>0.032</v>
      </c>
      <c r="P13" s="409" t="s">
        <v>34</v>
      </c>
    </row>
    <row r="14" spans="1:16" ht="18.75" customHeight="1">
      <c r="A14" s="456"/>
      <c r="B14" s="246" t="s">
        <v>501</v>
      </c>
      <c r="C14" s="454"/>
      <c r="D14" s="452"/>
      <c r="E14" s="410">
        <v>6.8</v>
      </c>
      <c r="F14" s="397">
        <v>0.8</v>
      </c>
      <c r="G14" s="410">
        <v>3.7</v>
      </c>
      <c r="H14" s="410">
        <v>5.2</v>
      </c>
      <c r="I14" s="411">
        <v>5</v>
      </c>
      <c r="J14" s="412">
        <v>0.03</v>
      </c>
      <c r="K14" s="411">
        <v>1.3</v>
      </c>
      <c r="L14" s="413">
        <v>2</v>
      </c>
      <c r="M14" s="411">
        <v>1.3</v>
      </c>
      <c r="N14" s="401">
        <v>0.018</v>
      </c>
      <c r="O14" s="401">
        <v>0.028</v>
      </c>
      <c r="P14" s="414">
        <v>0.0018</v>
      </c>
    </row>
    <row r="15" spans="1:16" ht="18.75" customHeight="1">
      <c r="A15" s="457" t="s">
        <v>116</v>
      </c>
      <c r="B15" s="245" t="s">
        <v>188</v>
      </c>
      <c r="C15" s="451">
        <v>37.505433333333336</v>
      </c>
      <c r="D15" s="451">
        <v>140.113833333333</v>
      </c>
      <c r="E15" s="405">
        <v>6</v>
      </c>
      <c r="F15" s="390" t="s">
        <v>172</v>
      </c>
      <c r="G15" s="405">
        <v>0.9</v>
      </c>
      <c r="H15" s="405">
        <v>7.7</v>
      </c>
      <c r="I15" s="406">
        <v>12.49</v>
      </c>
      <c r="J15" s="407">
        <v>0.06</v>
      </c>
      <c r="K15" s="406">
        <v>0.5</v>
      </c>
      <c r="L15" s="408">
        <v>1</v>
      </c>
      <c r="M15" s="406">
        <v>0.3</v>
      </c>
      <c r="N15" s="394">
        <v>0.018</v>
      </c>
      <c r="O15" s="394">
        <v>0.029</v>
      </c>
      <c r="P15" s="409" t="s">
        <v>209</v>
      </c>
    </row>
    <row r="16" spans="1:16" ht="18.75" customHeight="1">
      <c r="A16" s="458"/>
      <c r="B16" s="248" t="s">
        <v>502</v>
      </c>
      <c r="C16" s="464"/>
      <c r="D16" s="464"/>
      <c r="E16" s="410">
        <v>4.8</v>
      </c>
      <c r="F16" s="397">
        <v>1.1</v>
      </c>
      <c r="G16" s="410">
        <v>1</v>
      </c>
      <c r="H16" s="410">
        <v>8</v>
      </c>
      <c r="I16" s="411">
        <v>15.36</v>
      </c>
      <c r="J16" s="412">
        <v>0.08</v>
      </c>
      <c r="K16" s="411">
        <v>0.5</v>
      </c>
      <c r="L16" s="400" t="s">
        <v>208</v>
      </c>
      <c r="M16" s="411">
        <v>0.3</v>
      </c>
      <c r="N16" s="401">
        <v>0.018</v>
      </c>
      <c r="O16" s="401">
        <v>0.032</v>
      </c>
      <c r="P16" s="414">
        <v>0.0011</v>
      </c>
    </row>
    <row r="17" spans="1:16" ht="18.75" customHeight="1">
      <c r="A17" s="459" t="s">
        <v>203</v>
      </c>
      <c r="B17" s="245" t="s">
        <v>174</v>
      </c>
      <c r="C17" s="451">
        <v>37.199783333333336</v>
      </c>
      <c r="D17" s="451">
        <v>141.08503333333334</v>
      </c>
      <c r="E17" s="405">
        <v>8.1</v>
      </c>
      <c r="F17" s="390">
        <v>1.1</v>
      </c>
      <c r="G17" s="405">
        <v>0.8</v>
      </c>
      <c r="H17" s="405">
        <v>8</v>
      </c>
      <c r="I17" s="423">
        <v>4700</v>
      </c>
      <c r="J17" s="407">
        <v>33.65</v>
      </c>
      <c r="K17" s="406">
        <v>1.1</v>
      </c>
      <c r="L17" s="393" t="s">
        <v>208</v>
      </c>
      <c r="M17" s="406">
        <v>0.8</v>
      </c>
      <c r="N17" s="394">
        <v>0.024</v>
      </c>
      <c r="O17" s="394">
        <v>0.041</v>
      </c>
      <c r="P17" s="409" t="s">
        <v>210</v>
      </c>
    </row>
    <row r="18" spans="1:16" ht="18.75" customHeight="1">
      <c r="A18" s="460"/>
      <c r="B18" s="261" t="s">
        <v>503</v>
      </c>
      <c r="C18" s="452"/>
      <c r="D18" s="452"/>
      <c r="E18" s="410">
        <v>8.1</v>
      </c>
      <c r="F18" s="397">
        <v>0.8</v>
      </c>
      <c r="G18" s="410">
        <v>0.9</v>
      </c>
      <c r="H18" s="410">
        <v>8</v>
      </c>
      <c r="I18" s="424">
        <v>4730</v>
      </c>
      <c r="J18" s="412">
        <v>33.89</v>
      </c>
      <c r="K18" s="411">
        <v>1</v>
      </c>
      <c r="L18" s="413">
        <v>3</v>
      </c>
      <c r="M18" s="411">
        <v>0.7</v>
      </c>
      <c r="N18" s="415">
        <v>0.0089</v>
      </c>
      <c r="O18" s="401">
        <v>0.016</v>
      </c>
      <c r="P18" s="414">
        <v>0.0017</v>
      </c>
    </row>
    <row r="19" spans="1:16" ht="18.75" customHeight="1">
      <c r="A19" s="459" t="s">
        <v>205</v>
      </c>
      <c r="B19" s="245" t="s">
        <v>189</v>
      </c>
      <c r="C19" s="255">
        <v>37.81555</v>
      </c>
      <c r="D19" s="255">
        <v>140.97623333333334</v>
      </c>
      <c r="E19" s="405">
        <v>7.8</v>
      </c>
      <c r="F19" s="390">
        <v>2.5</v>
      </c>
      <c r="G19" s="405">
        <v>4.3</v>
      </c>
      <c r="H19" s="405">
        <v>4.8</v>
      </c>
      <c r="I19" s="423">
        <v>4460</v>
      </c>
      <c r="J19" s="407">
        <v>31.42</v>
      </c>
      <c r="K19" s="406">
        <v>2.6</v>
      </c>
      <c r="L19" s="408">
        <v>12</v>
      </c>
      <c r="M19" s="406">
        <v>7.6</v>
      </c>
      <c r="N19" s="394">
        <v>0.076</v>
      </c>
      <c r="O19" s="395">
        <v>0.13</v>
      </c>
      <c r="P19" s="404">
        <v>0.0024</v>
      </c>
    </row>
    <row r="20" spans="1:16" ht="18.75" customHeight="1">
      <c r="A20" s="460"/>
      <c r="B20" s="246" t="s">
        <v>190</v>
      </c>
      <c r="C20" s="257">
        <v>37.8207166666666</v>
      </c>
      <c r="D20" s="257">
        <v>140.97675</v>
      </c>
      <c r="E20" s="410">
        <v>8</v>
      </c>
      <c r="F20" s="397">
        <v>1.4</v>
      </c>
      <c r="G20" s="410">
        <v>3.1</v>
      </c>
      <c r="H20" s="410">
        <v>5.8</v>
      </c>
      <c r="I20" s="424">
        <v>4460</v>
      </c>
      <c r="J20" s="412">
        <v>31.7</v>
      </c>
      <c r="K20" s="411">
        <v>2</v>
      </c>
      <c r="L20" s="413">
        <v>10</v>
      </c>
      <c r="M20" s="411">
        <v>5.9</v>
      </c>
      <c r="N20" s="401">
        <v>0.091</v>
      </c>
      <c r="O20" s="402">
        <v>0.14</v>
      </c>
      <c r="P20" s="403" t="s">
        <v>210</v>
      </c>
    </row>
    <row r="21" spans="1:16" ht="18.75" customHeight="1">
      <c r="A21" s="459" t="s">
        <v>204</v>
      </c>
      <c r="B21" s="245" t="s">
        <v>191</v>
      </c>
      <c r="C21" s="451">
        <v>38.0455</v>
      </c>
      <c r="D21" s="451">
        <v>140.93998333333334</v>
      </c>
      <c r="E21" s="405">
        <v>8.1</v>
      </c>
      <c r="F21" s="390">
        <v>1.3</v>
      </c>
      <c r="G21" s="405">
        <v>4.9</v>
      </c>
      <c r="H21" s="405">
        <v>7.3</v>
      </c>
      <c r="I21" s="423">
        <v>3050</v>
      </c>
      <c r="J21" s="407">
        <v>22.51</v>
      </c>
      <c r="K21" s="406">
        <v>2.2</v>
      </c>
      <c r="L21" s="408">
        <v>3</v>
      </c>
      <c r="M21" s="406">
        <v>2.8</v>
      </c>
      <c r="N21" s="394">
        <v>0.022</v>
      </c>
      <c r="O21" s="394">
        <v>0.034</v>
      </c>
      <c r="P21" s="409" t="s">
        <v>210</v>
      </c>
    </row>
    <row r="22" spans="1:16" ht="18.75" customHeight="1">
      <c r="A22" s="460"/>
      <c r="B22" s="246" t="s">
        <v>504</v>
      </c>
      <c r="C22" s="452"/>
      <c r="D22" s="452"/>
      <c r="E22" s="410">
        <v>8.1</v>
      </c>
      <c r="F22" s="397">
        <v>0.9</v>
      </c>
      <c r="G22" s="410">
        <v>2.6</v>
      </c>
      <c r="H22" s="410">
        <v>7</v>
      </c>
      <c r="I22" s="424">
        <v>4670</v>
      </c>
      <c r="J22" s="412">
        <v>33.55</v>
      </c>
      <c r="K22" s="411">
        <v>1.5</v>
      </c>
      <c r="L22" s="413">
        <v>2</v>
      </c>
      <c r="M22" s="411">
        <v>0.9</v>
      </c>
      <c r="N22" s="415">
        <v>0.0078</v>
      </c>
      <c r="O22" s="401">
        <v>0.015</v>
      </c>
      <c r="P22" s="416">
        <v>0.0017</v>
      </c>
    </row>
  </sheetData>
  <sheetProtection/>
  <mergeCells count="25">
    <mergeCell ref="D21:D22"/>
    <mergeCell ref="C21:C22"/>
    <mergeCell ref="A19:A20"/>
    <mergeCell ref="A21:A22"/>
    <mergeCell ref="D17:D18"/>
    <mergeCell ref="A7:A8"/>
    <mergeCell ref="A9:A10"/>
    <mergeCell ref="D15:D16"/>
    <mergeCell ref="C15:C16"/>
    <mergeCell ref="A17:A18"/>
    <mergeCell ref="C17:C18"/>
    <mergeCell ref="D13:D14"/>
    <mergeCell ref="C13:C14"/>
    <mergeCell ref="A11:A12"/>
    <mergeCell ref="C11:C12"/>
    <mergeCell ref="D11:D12"/>
    <mergeCell ref="A13:A14"/>
    <mergeCell ref="A15:A16"/>
    <mergeCell ref="E2:P2"/>
    <mergeCell ref="A2:D2"/>
    <mergeCell ref="D3:D4"/>
    <mergeCell ref="C3:C4"/>
    <mergeCell ref="E3:E4"/>
    <mergeCell ref="A5:A6"/>
    <mergeCell ref="J3:J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U97"/>
  <sheetViews>
    <sheetView view="pageBreakPreview" zoomScaleSheetLayoutView="100" workbookViewId="0" topLeftCell="A1">
      <selection activeCell="B7" sqref="A7:IV33"/>
    </sheetView>
  </sheetViews>
  <sheetFormatPr defaultColWidth="11.00390625" defaultRowHeight="15" customHeight="1"/>
  <cols>
    <col min="1" max="1" width="13.875" style="1" customWidth="1"/>
    <col min="2" max="2" width="8.125" style="1" customWidth="1"/>
    <col min="3" max="4" width="12.25390625" style="1" customWidth="1"/>
    <col min="5" max="5" width="7.375" style="1" customWidth="1"/>
    <col min="6" max="6" width="10.625" style="605" customWidth="1"/>
    <col min="7" max="8" width="7.375" style="606" customWidth="1"/>
    <col min="9" max="16384" width="11.00390625" style="607" customWidth="1"/>
  </cols>
  <sheetData>
    <row r="1" ht="15" customHeight="1">
      <c r="A1" s="263" t="s">
        <v>507</v>
      </c>
    </row>
    <row r="2" spans="1:21" ht="15" customHeight="1">
      <c r="A2" s="474" t="s">
        <v>0</v>
      </c>
      <c r="B2" s="608"/>
      <c r="C2" s="608"/>
      <c r="D2" s="475"/>
      <c r="E2" s="609" t="s">
        <v>508</v>
      </c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1"/>
    </row>
    <row r="3" spans="1:21" ht="15" customHeight="1">
      <c r="A3" s="251"/>
      <c r="B3" s="252"/>
      <c r="C3" s="445" t="s">
        <v>176</v>
      </c>
      <c r="D3" s="445" t="s">
        <v>177</v>
      </c>
      <c r="E3" s="612"/>
      <c r="F3" s="613"/>
      <c r="G3" s="614"/>
      <c r="H3" s="614"/>
      <c r="I3" s="614"/>
      <c r="J3" s="615"/>
      <c r="K3" s="616" t="s">
        <v>509</v>
      </c>
      <c r="L3" s="617"/>
      <c r="M3" s="617"/>
      <c r="N3" s="617"/>
      <c r="O3" s="617"/>
      <c r="P3" s="617"/>
      <c r="Q3" s="617"/>
      <c r="R3" s="618"/>
      <c r="S3" s="619" t="s">
        <v>510</v>
      </c>
      <c r="T3" s="620"/>
      <c r="U3" s="621"/>
    </row>
    <row r="4" spans="1:21" ht="15" customHeight="1">
      <c r="A4" s="251"/>
      <c r="B4" s="252"/>
      <c r="C4" s="622"/>
      <c r="D4" s="622"/>
      <c r="E4" s="612" t="s">
        <v>511</v>
      </c>
      <c r="F4" s="623" t="s">
        <v>512</v>
      </c>
      <c r="G4" s="614" t="s">
        <v>513</v>
      </c>
      <c r="H4" s="614" t="s">
        <v>514</v>
      </c>
      <c r="I4" s="614" t="s">
        <v>515</v>
      </c>
      <c r="J4" s="615" t="s">
        <v>516</v>
      </c>
      <c r="K4" s="624" t="s">
        <v>517</v>
      </c>
      <c r="L4" s="625" t="s">
        <v>518</v>
      </c>
      <c r="M4" s="625" t="s">
        <v>519</v>
      </c>
      <c r="N4" s="625" t="s">
        <v>520</v>
      </c>
      <c r="O4" s="625" t="s">
        <v>521</v>
      </c>
      <c r="P4" s="626" t="s">
        <v>522</v>
      </c>
      <c r="Q4" s="627" t="s">
        <v>523</v>
      </c>
      <c r="R4" s="628" t="s">
        <v>524</v>
      </c>
      <c r="S4" s="243" t="s">
        <v>525</v>
      </c>
      <c r="T4" s="243" t="s">
        <v>526</v>
      </c>
      <c r="U4" s="243" t="s">
        <v>527</v>
      </c>
    </row>
    <row r="5" spans="1:21" ht="15" customHeight="1">
      <c r="A5" s="251"/>
      <c r="B5" s="252"/>
      <c r="C5" s="622"/>
      <c r="D5" s="622"/>
      <c r="E5" s="612"/>
      <c r="F5" s="613" t="s">
        <v>528</v>
      </c>
      <c r="G5" s="614"/>
      <c r="H5" s="614"/>
      <c r="I5" s="614"/>
      <c r="J5" s="629"/>
      <c r="K5" s="630" t="s">
        <v>529</v>
      </c>
      <c r="L5" s="631" t="s">
        <v>530</v>
      </c>
      <c r="M5" s="631" t="s">
        <v>531</v>
      </c>
      <c r="N5" s="631" t="s">
        <v>532</v>
      </c>
      <c r="O5" s="631" t="s">
        <v>533</v>
      </c>
      <c r="P5" s="632" t="s">
        <v>534</v>
      </c>
      <c r="Q5" s="633"/>
      <c r="R5" s="634"/>
      <c r="S5" s="635"/>
      <c r="T5" s="635"/>
      <c r="U5" s="635"/>
    </row>
    <row r="6" spans="1:21" ht="15" customHeight="1">
      <c r="A6" s="250"/>
      <c r="B6" s="249"/>
      <c r="C6" s="446"/>
      <c r="D6" s="446"/>
      <c r="E6" s="636"/>
      <c r="F6" s="637" t="s">
        <v>535</v>
      </c>
      <c r="G6" s="636" t="s">
        <v>536</v>
      </c>
      <c r="H6" s="636" t="s">
        <v>536</v>
      </c>
      <c r="I6" s="636" t="s">
        <v>537</v>
      </c>
      <c r="J6" s="638" t="s">
        <v>538</v>
      </c>
      <c r="K6" s="639" t="s">
        <v>536</v>
      </c>
      <c r="L6" s="640" t="s">
        <v>536</v>
      </c>
      <c r="M6" s="640" t="s">
        <v>536</v>
      </c>
      <c r="N6" s="640" t="s">
        <v>536</v>
      </c>
      <c r="O6" s="640" t="s">
        <v>536</v>
      </c>
      <c r="P6" s="641" t="s">
        <v>536</v>
      </c>
      <c r="Q6" s="642" t="s">
        <v>539</v>
      </c>
      <c r="R6" s="643" t="s">
        <v>539</v>
      </c>
      <c r="S6" s="279" t="s">
        <v>540</v>
      </c>
      <c r="T6" s="644" t="s">
        <v>540</v>
      </c>
      <c r="U6" s="279" t="s">
        <v>540</v>
      </c>
    </row>
    <row r="7" spans="1:21" ht="18.75" customHeight="1">
      <c r="A7" s="449" t="s">
        <v>9</v>
      </c>
      <c r="B7" s="130" t="s">
        <v>541</v>
      </c>
      <c r="C7" s="645">
        <v>37.620583333333336</v>
      </c>
      <c r="D7" s="645">
        <v>140.52195</v>
      </c>
      <c r="E7" s="646">
        <v>7.4</v>
      </c>
      <c r="F7" s="647">
        <v>-5.5</v>
      </c>
      <c r="G7" s="646">
        <v>43.3</v>
      </c>
      <c r="H7" s="646">
        <v>5.1</v>
      </c>
      <c r="I7" s="648">
        <v>7</v>
      </c>
      <c r="J7" s="649">
        <v>2.665</v>
      </c>
      <c r="K7" s="650">
        <v>2.6</v>
      </c>
      <c r="L7" s="650">
        <v>10</v>
      </c>
      <c r="M7" s="650">
        <v>43.7</v>
      </c>
      <c r="N7" s="650">
        <v>9.9</v>
      </c>
      <c r="O7" s="650">
        <v>13.8</v>
      </c>
      <c r="P7" s="650">
        <v>20</v>
      </c>
      <c r="Q7" s="651">
        <v>0.29</v>
      </c>
      <c r="R7" s="652">
        <v>9.5</v>
      </c>
      <c r="S7" s="653">
        <v>1800</v>
      </c>
      <c r="T7" s="653">
        <v>2900</v>
      </c>
      <c r="U7" s="654">
        <v>0.53</v>
      </c>
    </row>
    <row r="8" spans="1:21" ht="18.75" customHeight="1">
      <c r="A8" s="462"/>
      <c r="B8" s="655" t="s">
        <v>542</v>
      </c>
      <c r="C8" s="656">
        <v>37.784483333333334</v>
      </c>
      <c r="D8" s="656">
        <v>140.49226666666667</v>
      </c>
      <c r="E8" s="657">
        <v>7.2</v>
      </c>
      <c r="F8" s="658">
        <v>145</v>
      </c>
      <c r="G8" s="657">
        <v>29</v>
      </c>
      <c r="H8" s="657">
        <v>1.9</v>
      </c>
      <c r="I8" s="659">
        <v>1</v>
      </c>
      <c r="J8" s="660">
        <v>2.742</v>
      </c>
      <c r="K8" s="224">
        <v>27.7</v>
      </c>
      <c r="L8" s="224">
        <v>5.7</v>
      </c>
      <c r="M8" s="224">
        <v>18.4</v>
      </c>
      <c r="N8" s="224">
        <v>30.6</v>
      </c>
      <c r="O8" s="224">
        <v>7.4</v>
      </c>
      <c r="P8" s="224">
        <v>10.2</v>
      </c>
      <c r="Q8" s="661">
        <v>0.26</v>
      </c>
      <c r="R8" s="662">
        <v>19</v>
      </c>
      <c r="S8" s="663">
        <v>260</v>
      </c>
      <c r="T8" s="663">
        <v>420</v>
      </c>
      <c r="U8" s="664" t="s">
        <v>34</v>
      </c>
    </row>
    <row r="9" spans="1:21" ht="18.75" customHeight="1">
      <c r="A9" s="450"/>
      <c r="B9" s="655" t="s">
        <v>543</v>
      </c>
      <c r="C9" s="656">
        <v>37.8119</v>
      </c>
      <c r="D9" s="656">
        <v>140.5056</v>
      </c>
      <c r="E9" s="657">
        <v>7.4</v>
      </c>
      <c r="F9" s="658">
        <v>198</v>
      </c>
      <c r="G9" s="657">
        <v>27.5</v>
      </c>
      <c r="H9" s="657">
        <v>1.5</v>
      </c>
      <c r="I9" s="659" t="s">
        <v>544</v>
      </c>
      <c r="J9" s="660">
        <v>2.698</v>
      </c>
      <c r="K9" s="665">
        <v>2.5</v>
      </c>
      <c r="L9" s="665">
        <v>4.5</v>
      </c>
      <c r="M9" s="665">
        <v>63.5</v>
      </c>
      <c r="N9" s="665">
        <v>26.1</v>
      </c>
      <c r="O9" s="665">
        <v>0.2</v>
      </c>
      <c r="P9" s="665">
        <v>3.2</v>
      </c>
      <c r="Q9" s="666">
        <v>0.33</v>
      </c>
      <c r="R9" s="667">
        <v>9.5</v>
      </c>
      <c r="S9" s="668">
        <v>190</v>
      </c>
      <c r="T9" s="668">
        <v>310</v>
      </c>
      <c r="U9" s="669" t="s">
        <v>545</v>
      </c>
    </row>
    <row r="10" spans="1:21" ht="18.75" customHeight="1">
      <c r="A10" s="449" t="s">
        <v>155</v>
      </c>
      <c r="B10" s="245" t="s">
        <v>546</v>
      </c>
      <c r="C10" s="255">
        <v>37.66145</v>
      </c>
      <c r="D10" s="255">
        <v>140.9113</v>
      </c>
      <c r="E10" s="646">
        <v>7.2</v>
      </c>
      <c r="F10" s="647">
        <v>372</v>
      </c>
      <c r="G10" s="646">
        <v>19.7</v>
      </c>
      <c r="H10" s="646">
        <v>1</v>
      </c>
      <c r="I10" s="648" t="s">
        <v>208</v>
      </c>
      <c r="J10" s="649">
        <v>2.658</v>
      </c>
      <c r="K10" s="670">
        <v>36.4</v>
      </c>
      <c r="L10" s="670">
        <v>48.1</v>
      </c>
      <c r="M10" s="670">
        <v>14.2</v>
      </c>
      <c r="N10" s="650">
        <v>0.68</v>
      </c>
      <c r="O10" s="671">
        <v>0.6</v>
      </c>
      <c r="P10" s="672"/>
      <c r="Q10" s="673">
        <v>1.6</v>
      </c>
      <c r="R10" s="674">
        <v>19</v>
      </c>
      <c r="S10" s="653">
        <v>970</v>
      </c>
      <c r="T10" s="653">
        <v>1600</v>
      </c>
      <c r="U10" s="654">
        <v>0.34</v>
      </c>
    </row>
    <row r="11" spans="1:21" ht="18.75" customHeight="1">
      <c r="A11" s="463"/>
      <c r="B11" s="235" t="s">
        <v>547</v>
      </c>
      <c r="C11" s="675">
        <v>37.664366666666666</v>
      </c>
      <c r="D11" s="675">
        <v>140.94521666666665</v>
      </c>
      <c r="E11" s="657">
        <v>6.8</v>
      </c>
      <c r="F11" s="658">
        <v>191</v>
      </c>
      <c r="G11" s="657">
        <v>61.4</v>
      </c>
      <c r="H11" s="657">
        <v>11.6</v>
      </c>
      <c r="I11" s="659">
        <v>44</v>
      </c>
      <c r="J11" s="660">
        <v>2.55</v>
      </c>
      <c r="K11" s="657">
        <v>10.9</v>
      </c>
      <c r="L11" s="224">
        <v>2.5</v>
      </c>
      <c r="M11" s="224">
        <v>8.9</v>
      </c>
      <c r="N11" s="224">
        <v>23</v>
      </c>
      <c r="O11" s="284">
        <v>24</v>
      </c>
      <c r="P11" s="224">
        <v>30.7</v>
      </c>
      <c r="Q11" s="676">
        <v>0.049</v>
      </c>
      <c r="R11" s="662">
        <v>19</v>
      </c>
      <c r="S11" s="663">
        <v>12000</v>
      </c>
      <c r="T11" s="663">
        <v>19000</v>
      </c>
      <c r="U11" s="664" t="s">
        <v>34</v>
      </c>
    </row>
    <row r="12" spans="1:21" ht="18.75" customHeight="1">
      <c r="A12" s="463"/>
      <c r="B12" s="248" t="s">
        <v>548</v>
      </c>
      <c r="C12" s="257">
        <v>37.64415</v>
      </c>
      <c r="D12" s="257">
        <v>140.99978333333334</v>
      </c>
      <c r="E12" s="677">
        <v>7</v>
      </c>
      <c r="F12" s="678">
        <v>345</v>
      </c>
      <c r="G12" s="677">
        <v>28.6</v>
      </c>
      <c r="H12" s="677">
        <v>2.2</v>
      </c>
      <c r="I12" s="679">
        <v>2</v>
      </c>
      <c r="J12" s="680">
        <v>2.691</v>
      </c>
      <c r="K12" s="665">
        <v>2.7</v>
      </c>
      <c r="L12" s="665">
        <v>7.1</v>
      </c>
      <c r="M12" s="665">
        <v>43.8</v>
      </c>
      <c r="N12" s="665">
        <v>31.4</v>
      </c>
      <c r="O12" s="681">
        <v>4</v>
      </c>
      <c r="P12" s="665">
        <v>11</v>
      </c>
      <c r="Q12" s="682">
        <v>0.27</v>
      </c>
      <c r="R12" s="683">
        <v>4.75</v>
      </c>
      <c r="S12" s="668">
        <v>230</v>
      </c>
      <c r="T12" s="668">
        <v>350</v>
      </c>
      <c r="U12" s="669" t="s">
        <v>545</v>
      </c>
    </row>
    <row r="13" spans="1:21" ht="18.75" customHeight="1">
      <c r="A13" s="449" t="s">
        <v>171</v>
      </c>
      <c r="B13" s="245" t="s">
        <v>549</v>
      </c>
      <c r="C13" s="258">
        <v>37.73316666666667</v>
      </c>
      <c r="D13" s="258">
        <v>140.9254</v>
      </c>
      <c r="E13" s="684">
        <v>7.1</v>
      </c>
      <c r="F13" s="685">
        <v>345</v>
      </c>
      <c r="G13" s="684">
        <v>31.1</v>
      </c>
      <c r="H13" s="684">
        <v>2.9</v>
      </c>
      <c r="I13" s="686">
        <v>1</v>
      </c>
      <c r="J13" s="687">
        <v>2.718</v>
      </c>
      <c r="K13" s="646">
        <v>6.6</v>
      </c>
      <c r="L13" s="646">
        <v>8.9</v>
      </c>
      <c r="M13" s="646">
        <v>68</v>
      </c>
      <c r="N13" s="646">
        <v>12.7</v>
      </c>
      <c r="O13" s="688">
        <v>1.5</v>
      </c>
      <c r="P13" s="646">
        <v>2.3</v>
      </c>
      <c r="Q13" s="689">
        <v>0.42</v>
      </c>
      <c r="R13" s="674">
        <v>19</v>
      </c>
      <c r="S13" s="653">
        <v>820</v>
      </c>
      <c r="T13" s="653">
        <v>1300</v>
      </c>
      <c r="U13" s="690">
        <v>2.1</v>
      </c>
    </row>
    <row r="14" spans="1:21" ht="18.75" customHeight="1">
      <c r="A14" s="463"/>
      <c r="B14" s="235" t="s">
        <v>550</v>
      </c>
      <c r="C14" s="256">
        <v>37.709466666666664</v>
      </c>
      <c r="D14" s="256">
        <v>140.9566</v>
      </c>
      <c r="E14" s="657">
        <v>7.1</v>
      </c>
      <c r="F14" s="658">
        <v>398</v>
      </c>
      <c r="G14" s="657">
        <v>20.5</v>
      </c>
      <c r="H14" s="657">
        <v>1.5</v>
      </c>
      <c r="I14" s="659" t="s">
        <v>208</v>
      </c>
      <c r="J14" s="660">
        <v>2.69</v>
      </c>
      <c r="K14" s="691">
        <v>30.1</v>
      </c>
      <c r="L14" s="691">
        <v>40.1</v>
      </c>
      <c r="M14" s="691">
        <v>27.1</v>
      </c>
      <c r="N14" s="691">
        <v>1.5</v>
      </c>
      <c r="O14" s="692">
        <v>1.2</v>
      </c>
      <c r="P14" s="693">
        <v>1.2</v>
      </c>
      <c r="Q14" s="691">
        <v>1.3</v>
      </c>
      <c r="R14" s="658">
        <v>19</v>
      </c>
      <c r="S14" s="663">
        <v>570</v>
      </c>
      <c r="T14" s="663">
        <v>840</v>
      </c>
      <c r="U14" s="664" t="s">
        <v>545</v>
      </c>
    </row>
    <row r="15" spans="1:21" ht="18.75" customHeight="1">
      <c r="A15" s="463"/>
      <c r="B15" s="246" t="s">
        <v>551</v>
      </c>
      <c r="C15" s="257">
        <v>37.70526666666667</v>
      </c>
      <c r="D15" s="257">
        <v>140.96208333333334</v>
      </c>
      <c r="E15" s="657">
        <v>6.9</v>
      </c>
      <c r="F15" s="658">
        <v>388</v>
      </c>
      <c r="G15" s="657">
        <v>25.1</v>
      </c>
      <c r="H15" s="657">
        <v>1.9</v>
      </c>
      <c r="I15" s="659">
        <v>1</v>
      </c>
      <c r="J15" s="660">
        <v>2.693</v>
      </c>
      <c r="K15" s="677">
        <v>25.5</v>
      </c>
      <c r="L15" s="677">
        <v>15.6</v>
      </c>
      <c r="M15" s="677">
        <v>40.7</v>
      </c>
      <c r="N15" s="677">
        <v>13.5</v>
      </c>
      <c r="O15" s="694">
        <v>1</v>
      </c>
      <c r="P15" s="677">
        <v>3.7</v>
      </c>
      <c r="Q15" s="695">
        <v>0.66</v>
      </c>
      <c r="R15" s="678">
        <v>19</v>
      </c>
      <c r="S15" s="668">
        <v>390</v>
      </c>
      <c r="T15" s="668">
        <v>680</v>
      </c>
      <c r="U15" s="669" t="s">
        <v>545</v>
      </c>
    </row>
    <row r="16" spans="1:21" ht="18.75" customHeight="1">
      <c r="A16" s="455" t="s">
        <v>202</v>
      </c>
      <c r="B16" s="245" t="s">
        <v>552</v>
      </c>
      <c r="C16" s="255">
        <v>37.734233333333336</v>
      </c>
      <c r="D16" s="255">
        <v>140.80935</v>
      </c>
      <c r="E16" s="646">
        <v>6.7</v>
      </c>
      <c r="F16" s="647">
        <v>141</v>
      </c>
      <c r="G16" s="646">
        <v>77.3</v>
      </c>
      <c r="H16" s="646">
        <v>27.7</v>
      </c>
      <c r="I16" s="648">
        <v>91</v>
      </c>
      <c r="J16" s="649">
        <v>2.32</v>
      </c>
      <c r="K16" s="696" t="s">
        <v>34</v>
      </c>
      <c r="L16" s="650">
        <v>0</v>
      </c>
      <c r="M16" s="650">
        <v>0.1</v>
      </c>
      <c r="N16" s="650">
        <v>6.9</v>
      </c>
      <c r="O16" s="650">
        <v>48.4</v>
      </c>
      <c r="P16" s="650">
        <v>44.6</v>
      </c>
      <c r="Q16" s="697">
        <v>0.0078</v>
      </c>
      <c r="R16" s="674">
        <v>2</v>
      </c>
      <c r="S16" s="653">
        <v>19000</v>
      </c>
      <c r="T16" s="653">
        <v>30000</v>
      </c>
      <c r="U16" s="698">
        <v>14</v>
      </c>
    </row>
    <row r="17" spans="1:21" ht="18.75" customHeight="1">
      <c r="A17" s="458"/>
      <c r="B17" s="235" t="s">
        <v>553</v>
      </c>
      <c r="C17" s="256">
        <v>37.726083333333335</v>
      </c>
      <c r="D17" s="256">
        <v>140.82126666666667</v>
      </c>
      <c r="E17" s="657">
        <v>6.6</v>
      </c>
      <c r="F17" s="658">
        <v>157</v>
      </c>
      <c r="G17" s="657">
        <v>46.3</v>
      </c>
      <c r="H17" s="657">
        <v>8</v>
      </c>
      <c r="I17" s="659">
        <v>46</v>
      </c>
      <c r="J17" s="660">
        <v>2.611</v>
      </c>
      <c r="K17" s="657">
        <v>21.4</v>
      </c>
      <c r="L17" s="224">
        <v>15.2</v>
      </c>
      <c r="M17" s="224">
        <v>14.9</v>
      </c>
      <c r="N17" s="224">
        <v>13.2</v>
      </c>
      <c r="O17" s="224">
        <v>17.5</v>
      </c>
      <c r="P17" s="224">
        <v>17.8</v>
      </c>
      <c r="Q17" s="699">
        <v>0.28</v>
      </c>
      <c r="R17" s="662">
        <v>19</v>
      </c>
      <c r="S17" s="663">
        <v>2400</v>
      </c>
      <c r="T17" s="663">
        <v>3800</v>
      </c>
      <c r="U17" s="664" t="s">
        <v>34</v>
      </c>
    </row>
    <row r="18" spans="1:21" ht="18.75" customHeight="1">
      <c r="A18" s="458"/>
      <c r="B18" s="235" t="s">
        <v>554</v>
      </c>
      <c r="C18" s="256">
        <v>37.72926666666667</v>
      </c>
      <c r="D18" s="256">
        <v>140.83091666666667</v>
      </c>
      <c r="E18" s="657">
        <v>6.5</v>
      </c>
      <c r="F18" s="658">
        <v>131</v>
      </c>
      <c r="G18" s="657">
        <v>54.6</v>
      </c>
      <c r="H18" s="657">
        <v>8.6</v>
      </c>
      <c r="I18" s="659">
        <v>17</v>
      </c>
      <c r="J18" s="660">
        <v>2.609</v>
      </c>
      <c r="K18" s="665">
        <v>13.7</v>
      </c>
      <c r="L18" s="665">
        <v>8.5</v>
      </c>
      <c r="M18" s="665">
        <v>11.8</v>
      </c>
      <c r="N18" s="665">
        <v>13.6</v>
      </c>
      <c r="O18" s="665">
        <v>28.8</v>
      </c>
      <c r="P18" s="665">
        <v>23.6</v>
      </c>
      <c r="Q18" s="700">
        <v>0.058</v>
      </c>
      <c r="R18" s="701">
        <v>19</v>
      </c>
      <c r="S18" s="668">
        <v>3000</v>
      </c>
      <c r="T18" s="668">
        <v>4700</v>
      </c>
      <c r="U18" s="669" t="s">
        <v>34</v>
      </c>
    </row>
    <row r="19" spans="1:21" ht="18.75" customHeight="1" collapsed="1">
      <c r="A19" s="457" t="s">
        <v>22</v>
      </c>
      <c r="B19" s="245" t="s">
        <v>555</v>
      </c>
      <c r="C19" s="255">
        <v>37.65683333333333</v>
      </c>
      <c r="D19" s="255">
        <v>140.12955</v>
      </c>
      <c r="E19" s="646">
        <v>7.2</v>
      </c>
      <c r="F19" s="647">
        <v>82.3</v>
      </c>
      <c r="G19" s="646">
        <v>64.6</v>
      </c>
      <c r="H19" s="646">
        <v>8.4</v>
      </c>
      <c r="I19" s="648">
        <v>17</v>
      </c>
      <c r="J19" s="649">
        <v>2.634</v>
      </c>
      <c r="K19" s="696" t="s">
        <v>34</v>
      </c>
      <c r="L19" s="646">
        <v>0.1</v>
      </c>
      <c r="M19" s="650">
        <v>0</v>
      </c>
      <c r="N19" s="650">
        <v>0.1</v>
      </c>
      <c r="O19" s="650">
        <v>46.9</v>
      </c>
      <c r="P19" s="650">
        <v>52.9</v>
      </c>
      <c r="Q19" s="697">
        <v>0.0041</v>
      </c>
      <c r="R19" s="674">
        <v>2</v>
      </c>
      <c r="S19" s="653">
        <v>1100</v>
      </c>
      <c r="T19" s="653">
        <v>1700</v>
      </c>
      <c r="U19" s="702" t="s">
        <v>34</v>
      </c>
    </row>
    <row r="20" spans="1:21" ht="18.75" customHeight="1">
      <c r="A20" s="458"/>
      <c r="B20" s="235" t="s">
        <v>556</v>
      </c>
      <c r="C20" s="256">
        <v>37.66146666666667</v>
      </c>
      <c r="D20" s="256">
        <v>140.12221666666667</v>
      </c>
      <c r="E20" s="657">
        <v>6.9</v>
      </c>
      <c r="F20" s="658">
        <v>27.4</v>
      </c>
      <c r="G20" s="657">
        <v>76</v>
      </c>
      <c r="H20" s="657">
        <v>12</v>
      </c>
      <c r="I20" s="659">
        <v>31</v>
      </c>
      <c r="J20" s="660">
        <v>2.559</v>
      </c>
      <c r="K20" s="236" t="s">
        <v>34</v>
      </c>
      <c r="L20" s="657">
        <v>0.1</v>
      </c>
      <c r="M20" s="224">
        <v>1.2</v>
      </c>
      <c r="N20" s="224">
        <v>0.9</v>
      </c>
      <c r="O20" s="224">
        <v>40.7</v>
      </c>
      <c r="P20" s="224">
        <v>57.1</v>
      </c>
      <c r="Q20" s="703">
        <v>0.0025</v>
      </c>
      <c r="R20" s="662">
        <v>2</v>
      </c>
      <c r="S20" s="663">
        <v>400</v>
      </c>
      <c r="T20" s="663">
        <v>720</v>
      </c>
      <c r="U20" s="664" t="s">
        <v>34</v>
      </c>
    </row>
    <row r="21" spans="1:21" ht="18.75" customHeight="1">
      <c r="A21" s="458"/>
      <c r="B21" s="235" t="s">
        <v>557</v>
      </c>
      <c r="C21" s="704">
        <v>37.6652</v>
      </c>
      <c r="D21" s="256">
        <v>140.13288333333333</v>
      </c>
      <c r="E21" s="657">
        <v>6.6</v>
      </c>
      <c r="F21" s="658">
        <v>52.3</v>
      </c>
      <c r="G21" s="657">
        <v>68.4</v>
      </c>
      <c r="H21" s="657">
        <v>15.2</v>
      </c>
      <c r="I21" s="659">
        <v>41</v>
      </c>
      <c r="J21" s="660">
        <v>2.609</v>
      </c>
      <c r="K21" s="677">
        <v>4.2</v>
      </c>
      <c r="L21" s="677">
        <v>1.1</v>
      </c>
      <c r="M21" s="665">
        <v>13.3</v>
      </c>
      <c r="N21" s="665">
        <v>27.2</v>
      </c>
      <c r="O21" s="665">
        <v>29.5</v>
      </c>
      <c r="P21" s="665">
        <v>24.7</v>
      </c>
      <c r="Q21" s="700">
        <v>0.056</v>
      </c>
      <c r="R21" s="701">
        <v>19</v>
      </c>
      <c r="S21" s="668">
        <v>360</v>
      </c>
      <c r="T21" s="668">
        <v>560</v>
      </c>
      <c r="U21" s="705">
        <v>1.9</v>
      </c>
    </row>
    <row r="22" spans="1:21" ht="18.75" customHeight="1">
      <c r="A22" s="457" t="s">
        <v>116</v>
      </c>
      <c r="B22" s="245" t="s">
        <v>558</v>
      </c>
      <c r="C22" s="255">
        <v>37.505433333333336</v>
      </c>
      <c r="D22" s="255">
        <v>140.113833333333</v>
      </c>
      <c r="E22" s="646">
        <v>6.9</v>
      </c>
      <c r="F22" s="647">
        <v>6</v>
      </c>
      <c r="G22" s="646">
        <v>75.7</v>
      </c>
      <c r="H22" s="646">
        <v>7.3</v>
      </c>
      <c r="I22" s="648">
        <v>20</v>
      </c>
      <c r="J22" s="649">
        <v>2.568</v>
      </c>
      <c r="K22" s="646">
        <v>2.5</v>
      </c>
      <c r="L22" s="646">
        <v>2.1</v>
      </c>
      <c r="M22" s="650">
        <v>10.4</v>
      </c>
      <c r="N22" s="650">
        <v>29.5</v>
      </c>
      <c r="O22" s="650">
        <v>22.3</v>
      </c>
      <c r="P22" s="650">
        <v>33.2</v>
      </c>
      <c r="Q22" s="706">
        <v>0.032</v>
      </c>
      <c r="R22" s="652">
        <v>9.5</v>
      </c>
      <c r="S22" s="653">
        <v>2000</v>
      </c>
      <c r="T22" s="653">
        <v>3200</v>
      </c>
      <c r="U22" s="707">
        <v>0.47</v>
      </c>
    </row>
    <row r="23" spans="1:21" ht="18.75" customHeight="1">
      <c r="A23" s="458"/>
      <c r="B23" s="235" t="s">
        <v>559</v>
      </c>
      <c r="C23" s="256">
        <v>37.50051666666667</v>
      </c>
      <c r="D23" s="256">
        <v>140.14013333333332</v>
      </c>
      <c r="E23" s="657">
        <v>6.9</v>
      </c>
      <c r="F23" s="658">
        <v>74.9</v>
      </c>
      <c r="G23" s="657">
        <v>51.1</v>
      </c>
      <c r="H23" s="657">
        <v>6</v>
      </c>
      <c r="I23" s="659">
        <v>16</v>
      </c>
      <c r="J23" s="660">
        <v>2.626</v>
      </c>
      <c r="K23" s="657">
        <v>2.4</v>
      </c>
      <c r="L23" s="224">
        <v>3.1</v>
      </c>
      <c r="M23" s="224">
        <v>4</v>
      </c>
      <c r="N23" s="224">
        <v>24.7</v>
      </c>
      <c r="O23" s="224">
        <v>45.9</v>
      </c>
      <c r="P23" s="224">
        <v>19.9</v>
      </c>
      <c r="Q23" s="676">
        <v>0.035</v>
      </c>
      <c r="R23" s="708">
        <v>4.75</v>
      </c>
      <c r="S23" s="663">
        <v>1200</v>
      </c>
      <c r="T23" s="663">
        <v>1900</v>
      </c>
      <c r="U23" s="664" t="s">
        <v>34</v>
      </c>
    </row>
    <row r="24" spans="1:21" ht="18.75" customHeight="1">
      <c r="A24" s="458"/>
      <c r="B24" s="235" t="s">
        <v>560</v>
      </c>
      <c r="C24" s="256">
        <v>37.42046666666667</v>
      </c>
      <c r="D24" s="256">
        <v>140.10113333333334</v>
      </c>
      <c r="E24" s="657">
        <v>6.8</v>
      </c>
      <c r="F24" s="658">
        <v>160</v>
      </c>
      <c r="G24" s="657">
        <v>30.2</v>
      </c>
      <c r="H24" s="657">
        <v>1.8</v>
      </c>
      <c r="I24" s="659">
        <v>1</v>
      </c>
      <c r="J24" s="660">
        <v>2.697</v>
      </c>
      <c r="K24" s="665">
        <v>1</v>
      </c>
      <c r="L24" s="665">
        <v>6.4</v>
      </c>
      <c r="M24" s="665">
        <v>65.8</v>
      </c>
      <c r="N24" s="665">
        <v>23.7</v>
      </c>
      <c r="O24" s="665">
        <v>0.5</v>
      </c>
      <c r="P24" s="665">
        <v>2.6</v>
      </c>
      <c r="Q24" s="682">
        <v>0.31</v>
      </c>
      <c r="R24" s="683">
        <v>4.75</v>
      </c>
      <c r="S24" s="668">
        <v>66</v>
      </c>
      <c r="T24" s="668">
        <v>110</v>
      </c>
      <c r="U24" s="669" t="s">
        <v>34</v>
      </c>
    </row>
    <row r="25" spans="1:21" ht="18.75" customHeight="1">
      <c r="A25" s="709" t="s">
        <v>203</v>
      </c>
      <c r="B25" s="245" t="s">
        <v>561</v>
      </c>
      <c r="C25" s="255">
        <v>37.173833333333334</v>
      </c>
      <c r="D25" s="255">
        <v>141.0788</v>
      </c>
      <c r="E25" s="650">
        <v>7.7</v>
      </c>
      <c r="F25" s="674">
        <v>90.4</v>
      </c>
      <c r="G25" s="650">
        <v>28.4</v>
      </c>
      <c r="H25" s="650">
        <v>2.5</v>
      </c>
      <c r="I25" s="53">
        <v>1</v>
      </c>
      <c r="J25" s="710">
        <v>2.771</v>
      </c>
      <c r="K25" s="696" t="s">
        <v>34</v>
      </c>
      <c r="L25" s="696" t="s">
        <v>34</v>
      </c>
      <c r="M25" s="650">
        <v>2.3</v>
      </c>
      <c r="N25" s="650">
        <v>89.5</v>
      </c>
      <c r="O25" s="650">
        <v>4</v>
      </c>
      <c r="P25" s="650">
        <v>4.2</v>
      </c>
      <c r="Q25" s="689">
        <v>0.15</v>
      </c>
      <c r="R25" s="711">
        <v>0.85</v>
      </c>
      <c r="S25" s="653">
        <v>190</v>
      </c>
      <c r="T25" s="653">
        <v>290</v>
      </c>
      <c r="U25" s="702" t="s">
        <v>34</v>
      </c>
    </row>
    <row r="26" spans="1:21" ht="18.75" customHeight="1">
      <c r="A26" s="712"/>
      <c r="B26" s="247" t="s">
        <v>562</v>
      </c>
      <c r="C26" s="258">
        <v>37.199783333333336</v>
      </c>
      <c r="D26" s="258">
        <v>141.08503333333334</v>
      </c>
      <c r="E26" s="224">
        <v>7.9</v>
      </c>
      <c r="F26" s="662">
        <v>125</v>
      </c>
      <c r="G26" s="224">
        <v>27.8</v>
      </c>
      <c r="H26" s="224">
        <v>2.1</v>
      </c>
      <c r="I26" s="54">
        <v>1</v>
      </c>
      <c r="J26" s="713">
        <v>2.768</v>
      </c>
      <c r="K26" s="236" t="s">
        <v>34</v>
      </c>
      <c r="L26" s="236" t="s">
        <v>34</v>
      </c>
      <c r="M26" s="224">
        <v>2.5</v>
      </c>
      <c r="N26" s="224">
        <v>84.8</v>
      </c>
      <c r="O26" s="224">
        <v>6.6</v>
      </c>
      <c r="P26" s="224">
        <v>6.1</v>
      </c>
      <c r="Q26" s="699">
        <v>0.15</v>
      </c>
      <c r="R26" s="714">
        <v>0.85</v>
      </c>
      <c r="S26" s="663">
        <v>400</v>
      </c>
      <c r="T26" s="663">
        <v>590</v>
      </c>
      <c r="U26" s="664" t="s">
        <v>563</v>
      </c>
    </row>
    <row r="27" spans="1:21" ht="18.75" customHeight="1">
      <c r="A27" s="712"/>
      <c r="B27" s="247" t="s">
        <v>564</v>
      </c>
      <c r="C27" s="258">
        <v>37.2328</v>
      </c>
      <c r="D27" s="258">
        <v>141.09385</v>
      </c>
      <c r="E27" s="224">
        <v>7.9</v>
      </c>
      <c r="F27" s="662">
        <v>146</v>
      </c>
      <c r="G27" s="224">
        <v>27</v>
      </c>
      <c r="H27" s="224">
        <v>2</v>
      </c>
      <c r="I27" s="659" t="s">
        <v>544</v>
      </c>
      <c r="J27" s="713">
        <v>2.804</v>
      </c>
      <c r="K27" s="715" t="s">
        <v>34</v>
      </c>
      <c r="L27" s="715" t="s">
        <v>34</v>
      </c>
      <c r="M27" s="665">
        <v>2.8</v>
      </c>
      <c r="N27" s="665">
        <v>92.6</v>
      </c>
      <c r="O27" s="665">
        <v>2</v>
      </c>
      <c r="P27" s="665">
        <v>2.6</v>
      </c>
      <c r="Q27" s="682">
        <v>0.16</v>
      </c>
      <c r="R27" s="716">
        <v>0.85</v>
      </c>
      <c r="S27" s="668">
        <v>220</v>
      </c>
      <c r="T27" s="668">
        <v>400</v>
      </c>
      <c r="U27" s="669" t="s">
        <v>34</v>
      </c>
    </row>
    <row r="28" spans="1:21" ht="18.75" customHeight="1">
      <c r="A28" s="709" t="s">
        <v>565</v>
      </c>
      <c r="B28" s="245" t="s">
        <v>566</v>
      </c>
      <c r="C28" s="255">
        <v>37.8209833333333</v>
      </c>
      <c r="D28" s="255">
        <v>140.96121666666667</v>
      </c>
      <c r="E28" s="650">
        <v>7.7</v>
      </c>
      <c r="F28" s="674">
        <v>106</v>
      </c>
      <c r="G28" s="650">
        <v>34.1</v>
      </c>
      <c r="H28" s="650">
        <v>3.5</v>
      </c>
      <c r="I28" s="53">
        <v>3</v>
      </c>
      <c r="J28" s="710">
        <v>2.691</v>
      </c>
      <c r="K28" s="646">
        <v>2.7</v>
      </c>
      <c r="L28" s="650">
        <v>7.1</v>
      </c>
      <c r="M28" s="650">
        <v>21.9</v>
      </c>
      <c r="N28" s="650">
        <v>44.1</v>
      </c>
      <c r="O28" s="650">
        <v>8.3</v>
      </c>
      <c r="P28" s="650">
        <v>15.9</v>
      </c>
      <c r="Q28" s="689">
        <v>0.17</v>
      </c>
      <c r="R28" s="652">
        <v>9.5</v>
      </c>
      <c r="S28" s="653">
        <v>170</v>
      </c>
      <c r="T28" s="653">
        <v>300</v>
      </c>
      <c r="U28" s="702" t="s">
        <v>34</v>
      </c>
    </row>
    <row r="29" spans="1:21" ht="18.75" customHeight="1">
      <c r="A29" s="712"/>
      <c r="B29" s="235" t="s">
        <v>567</v>
      </c>
      <c r="C29" s="256">
        <v>37.81555</v>
      </c>
      <c r="D29" s="256">
        <v>140.97623333333334</v>
      </c>
      <c r="E29" s="224">
        <v>7.9</v>
      </c>
      <c r="F29" s="717">
        <v>0</v>
      </c>
      <c r="G29" s="224">
        <v>29.9</v>
      </c>
      <c r="H29" s="224">
        <v>2.7</v>
      </c>
      <c r="I29" s="54">
        <v>1</v>
      </c>
      <c r="J29" s="713">
        <v>2.696</v>
      </c>
      <c r="K29" s="236" t="s">
        <v>34</v>
      </c>
      <c r="L29" s="224">
        <v>0</v>
      </c>
      <c r="M29" s="224">
        <v>20</v>
      </c>
      <c r="N29" s="224">
        <v>62.8</v>
      </c>
      <c r="O29" s="224">
        <v>5.5</v>
      </c>
      <c r="P29" s="224">
        <v>11.7</v>
      </c>
      <c r="Q29" s="699">
        <v>0.17</v>
      </c>
      <c r="R29" s="662">
        <v>2</v>
      </c>
      <c r="S29" s="663">
        <v>200</v>
      </c>
      <c r="T29" s="663">
        <v>300</v>
      </c>
      <c r="U29" s="664" t="s">
        <v>568</v>
      </c>
    </row>
    <row r="30" spans="1:21" ht="18.75" customHeight="1">
      <c r="A30" s="460"/>
      <c r="B30" s="246" t="s">
        <v>569</v>
      </c>
      <c r="C30" s="257">
        <v>37.8207166666666</v>
      </c>
      <c r="D30" s="257">
        <v>140.97675</v>
      </c>
      <c r="E30" s="665">
        <v>7.9</v>
      </c>
      <c r="F30" s="701">
        <v>121</v>
      </c>
      <c r="G30" s="665">
        <v>27</v>
      </c>
      <c r="H30" s="665">
        <v>1.9</v>
      </c>
      <c r="I30" s="679" t="s">
        <v>208</v>
      </c>
      <c r="J30" s="718">
        <v>2.718</v>
      </c>
      <c r="K30" s="715" t="s">
        <v>34</v>
      </c>
      <c r="L30" s="665">
        <v>0.6</v>
      </c>
      <c r="M30" s="665">
        <v>17.5</v>
      </c>
      <c r="N30" s="665">
        <v>76.2</v>
      </c>
      <c r="O30" s="665">
        <v>1.1</v>
      </c>
      <c r="P30" s="665">
        <v>4.6</v>
      </c>
      <c r="Q30" s="682">
        <v>0.18</v>
      </c>
      <c r="R30" s="701">
        <v>2</v>
      </c>
      <c r="S30" s="668">
        <v>26</v>
      </c>
      <c r="T30" s="668">
        <v>38</v>
      </c>
      <c r="U30" s="669" t="s">
        <v>570</v>
      </c>
    </row>
    <row r="31" spans="1:21" ht="18.75" customHeight="1">
      <c r="A31" s="709" t="s">
        <v>204</v>
      </c>
      <c r="B31" s="247" t="s">
        <v>571</v>
      </c>
      <c r="C31" s="258">
        <v>38.038266666666665</v>
      </c>
      <c r="D31" s="258">
        <v>140.9282</v>
      </c>
      <c r="E31" s="230">
        <v>7.8</v>
      </c>
      <c r="F31" s="719">
        <v>214</v>
      </c>
      <c r="G31" s="230">
        <v>27.9</v>
      </c>
      <c r="H31" s="230">
        <v>2.2</v>
      </c>
      <c r="I31" s="686" t="s">
        <v>208</v>
      </c>
      <c r="J31" s="720">
        <v>2.695</v>
      </c>
      <c r="K31" s="646">
        <v>0.1</v>
      </c>
      <c r="L31" s="650">
        <v>1.9</v>
      </c>
      <c r="M31" s="650">
        <v>60</v>
      </c>
      <c r="N31" s="650">
        <v>36.4</v>
      </c>
      <c r="O31" s="650">
        <v>0.3</v>
      </c>
      <c r="P31" s="650">
        <v>1.3</v>
      </c>
      <c r="Q31" s="689">
        <v>0.29</v>
      </c>
      <c r="R31" s="721">
        <v>4.75</v>
      </c>
      <c r="S31" s="653">
        <v>45</v>
      </c>
      <c r="T31" s="653">
        <v>62</v>
      </c>
      <c r="U31" s="702" t="s">
        <v>34</v>
      </c>
    </row>
    <row r="32" spans="1:21" ht="18.75" customHeight="1">
      <c r="A32" s="712"/>
      <c r="B32" s="235" t="s">
        <v>572</v>
      </c>
      <c r="C32" s="256">
        <v>38.0455</v>
      </c>
      <c r="D32" s="256">
        <v>140.93998333333334</v>
      </c>
      <c r="E32" s="224">
        <v>7.7</v>
      </c>
      <c r="F32" s="662">
        <v>181</v>
      </c>
      <c r="G32" s="224">
        <v>30.9</v>
      </c>
      <c r="H32" s="224">
        <v>2.8</v>
      </c>
      <c r="I32" s="54">
        <v>1</v>
      </c>
      <c r="J32" s="713">
        <v>2.744</v>
      </c>
      <c r="K32" s="236" t="s">
        <v>34</v>
      </c>
      <c r="L32" s="657">
        <v>0.1</v>
      </c>
      <c r="M32" s="224">
        <v>2.1</v>
      </c>
      <c r="N32" s="224">
        <v>72.2</v>
      </c>
      <c r="O32" s="224">
        <v>11.2</v>
      </c>
      <c r="P32" s="224">
        <v>14.4</v>
      </c>
      <c r="Q32" s="699">
        <v>0.13</v>
      </c>
      <c r="R32" s="662">
        <v>2</v>
      </c>
      <c r="S32" s="663">
        <v>89</v>
      </c>
      <c r="T32" s="663">
        <v>150</v>
      </c>
      <c r="U32" s="664" t="s">
        <v>568</v>
      </c>
    </row>
    <row r="33" spans="1:21" ht="18.75" customHeight="1">
      <c r="A33" s="460"/>
      <c r="B33" s="246" t="s">
        <v>573</v>
      </c>
      <c r="C33" s="257">
        <v>38.04606666666667</v>
      </c>
      <c r="D33" s="257">
        <v>140.95203333333333</v>
      </c>
      <c r="E33" s="665">
        <v>7.6</v>
      </c>
      <c r="F33" s="701">
        <v>11.7</v>
      </c>
      <c r="G33" s="665">
        <v>42.1</v>
      </c>
      <c r="H33" s="665">
        <v>5.7</v>
      </c>
      <c r="I33" s="55">
        <v>9</v>
      </c>
      <c r="J33" s="718">
        <v>2.701</v>
      </c>
      <c r="K33" s="715" t="s">
        <v>34</v>
      </c>
      <c r="L33" s="665">
        <v>0.1</v>
      </c>
      <c r="M33" s="665">
        <v>0.2</v>
      </c>
      <c r="N33" s="665">
        <v>14.2</v>
      </c>
      <c r="O33" s="665">
        <v>42.6</v>
      </c>
      <c r="P33" s="665">
        <v>42.9</v>
      </c>
      <c r="Q33" s="700">
        <v>0.013</v>
      </c>
      <c r="R33" s="701">
        <v>2</v>
      </c>
      <c r="S33" s="668">
        <v>660</v>
      </c>
      <c r="T33" s="668">
        <v>1000</v>
      </c>
      <c r="U33" s="669" t="s">
        <v>34</v>
      </c>
    </row>
    <row r="34" spans="1:5" ht="15" customHeight="1">
      <c r="A34" s="722"/>
      <c r="B34" s="723"/>
      <c r="C34" s="607"/>
      <c r="D34" s="607"/>
      <c r="E34" s="724"/>
    </row>
    <row r="35" spans="1:5" ht="15" customHeight="1">
      <c r="A35" s="722"/>
      <c r="B35" s="723"/>
      <c r="C35" s="607"/>
      <c r="D35" s="607"/>
      <c r="E35" s="724"/>
    </row>
    <row r="36" spans="1:5" ht="15" customHeight="1">
      <c r="A36" s="722"/>
      <c r="B36" s="723"/>
      <c r="C36" s="607"/>
      <c r="D36" s="607"/>
      <c r="E36" s="724"/>
    </row>
    <row r="37" spans="3:4" ht="15" customHeight="1">
      <c r="C37" s="607"/>
      <c r="D37" s="607"/>
    </row>
    <row r="38" spans="3:4" ht="15" customHeight="1">
      <c r="C38" s="607"/>
      <c r="D38" s="607"/>
    </row>
    <row r="39" spans="1:8" ht="15" customHeight="1">
      <c r="A39" s="607"/>
      <c r="B39" s="607"/>
      <c r="C39" s="607"/>
      <c r="D39" s="607"/>
      <c r="E39" s="607"/>
      <c r="F39" s="725"/>
      <c r="G39" s="607"/>
      <c r="H39" s="607"/>
    </row>
    <row r="40" spans="1:8" ht="15" customHeight="1">
      <c r="A40" s="607"/>
      <c r="B40" s="607"/>
      <c r="C40" s="607"/>
      <c r="D40" s="607"/>
      <c r="E40" s="607"/>
      <c r="F40" s="725"/>
      <c r="G40" s="607"/>
      <c r="H40" s="607"/>
    </row>
    <row r="41" spans="1:8" ht="15" customHeight="1">
      <c r="A41" s="607"/>
      <c r="B41" s="607"/>
      <c r="C41" s="607"/>
      <c r="D41" s="607"/>
      <c r="E41" s="607"/>
      <c r="F41" s="725"/>
      <c r="G41" s="607"/>
      <c r="H41" s="607"/>
    </row>
    <row r="42" spans="1:8" ht="15" customHeight="1">
      <c r="A42" s="607"/>
      <c r="B42" s="607"/>
      <c r="C42" s="607"/>
      <c r="D42" s="607"/>
      <c r="E42" s="607"/>
      <c r="F42" s="725"/>
      <c r="G42" s="607"/>
      <c r="H42" s="607"/>
    </row>
    <row r="43" spans="1:8" ht="15" customHeight="1">
      <c r="A43" s="607"/>
      <c r="B43" s="607"/>
      <c r="C43" s="607"/>
      <c r="D43" s="607"/>
      <c r="E43" s="607"/>
      <c r="F43" s="725"/>
      <c r="G43" s="607"/>
      <c r="H43" s="607"/>
    </row>
    <row r="44" spans="1:8" ht="15" customHeight="1">
      <c r="A44" s="607"/>
      <c r="B44" s="607"/>
      <c r="C44" s="607"/>
      <c r="D44" s="607"/>
      <c r="E44" s="607"/>
      <c r="F44" s="725"/>
      <c r="G44" s="607"/>
      <c r="H44" s="607"/>
    </row>
    <row r="45" spans="1:8" ht="15" customHeight="1">
      <c r="A45" s="607"/>
      <c r="B45" s="607"/>
      <c r="C45" s="607"/>
      <c r="D45" s="607"/>
      <c r="E45" s="607"/>
      <c r="F45" s="725"/>
      <c r="G45" s="607"/>
      <c r="H45" s="607"/>
    </row>
    <row r="46" spans="1:8" ht="15" customHeight="1">
      <c r="A46" s="607"/>
      <c r="B46" s="607"/>
      <c r="C46" s="607"/>
      <c r="D46" s="607"/>
      <c r="E46" s="607"/>
      <c r="F46" s="725"/>
      <c r="G46" s="607"/>
      <c r="H46" s="607"/>
    </row>
    <row r="47" spans="1:8" ht="15" customHeight="1">
      <c r="A47" s="607"/>
      <c r="B47" s="607"/>
      <c r="C47" s="607"/>
      <c r="D47" s="607"/>
      <c r="E47" s="607"/>
      <c r="F47" s="725"/>
      <c r="G47" s="607"/>
      <c r="H47" s="607"/>
    </row>
    <row r="48" spans="1:8" ht="15" customHeight="1">
      <c r="A48" s="607"/>
      <c r="B48" s="607"/>
      <c r="C48" s="607"/>
      <c r="D48" s="607"/>
      <c r="E48" s="607"/>
      <c r="F48" s="725"/>
      <c r="G48" s="607"/>
      <c r="H48" s="607"/>
    </row>
    <row r="49" spans="1:8" ht="15" customHeight="1">
      <c r="A49" s="607"/>
      <c r="B49" s="607"/>
      <c r="C49" s="607"/>
      <c r="D49" s="607"/>
      <c r="E49" s="607"/>
      <c r="F49" s="725"/>
      <c r="G49" s="607"/>
      <c r="H49" s="607"/>
    </row>
    <row r="50" spans="1:8" ht="15" customHeight="1">
      <c r="A50" s="607"/>
      <c r="B50" s="607"/>
      <c r="C50" s="607"/>
      <c r="D50" s="607"/>
      <c r="E50" s="607"/>
      <c r="F50" s="725"/>
      <c r="G50" s="607"/>
      <c r="H50" s="607"/>
    </row>
    <row r="51" spans="1:8" ht="15" customHeight="1">
      <c r="A51" s="607"/>
      <c r="B51" s="607"/>
      <c r="C51" s="607"/>
      <c r="D51" s="607"/>
      <c r="E51" s="607"/>
      <c r="F51" s="725"/>
      <c r="G51" s="607"/>
      <c r="H51" s="607"/>
    </row>
    <row r="52" spans="1:8" ht="15" customHeight="1">
      <c r="A52" s="607"/>
      <c r="B52" s="607"/>
      <c r="C52" s="607"/>
      <c r="D52" s="607"/>
      <c r="E52" s="607"/>
      <c r="F52" s="725"/>
      <c r="G52" s="607"/>
      <c r="H52" s="607"/>
    </row>
    <row r="53" spans="1:8" ht="15" customHeight="1">
      <c r="A53" s="607"/>
      <c r="B53" s="607"/>
      <c r="C53" s="607"/>
      <c r="D53" s="607"/>
      <c r="E53" s="607"/>
      <c r="F53" s="725"/>
      <c r="G53" s="607"/>
      <c r="H53" s="607"/>
    </row>
    <row r="54" spans="1:8" ht="15" customHeight="1">
      <c r="A54" s="607"/>
      <c r="B54" s="607"/>
      <c r="C54" s="607"/>
      <c r="D54" s="607"/>
      <c r="E54" s="607"/>
      <c r="F54" s="725"/>
      <c r="G54" s="607"/>
      <c r="H54" s="607"/>
    </row>
    <row r="55" spans="1:8" ht="15" customHeight="1">
      <c r="A55" s="607"/>
      <c r="B55" s="607"/>
      <c r="C55" s="607"/>
      <c r="D55" s="607"/>
      <c r="E55" s="607"/>
      <c r="F55" s="725"/>
      <c r="G55" s="607"/>
      <c r="H55" s="607"/>
    </row>
    <row r="56" spans="1:8" ht="15" customHeight="1">
      <c r="A56" s="607"/>
      <c r="B56" s="607"/>
      <c r="C56" s="607"/>
      <c r="D56" s="607"/>
      <c r="E56" s="607"/>
      <c r="F56" s="725"/>
      <c r="G56" s="607"/>
      <c r="H56" s="607"/>
    </row>
    <row r="57" spans="1:8" ht="15" customHeight="1">
      <c r="A57" s="607"/>
      <c r="B57" s="607"/>
      <c r="C57" s="607"/>
      <c r="D57" s="607"/>
      <c r="E57" s="607"/>
      <c r="F57" s="725"/>
      <c r="G57" s="607"/>
      <c r="H57" s="607"/>
    </row>
    <row r="58" spans="1:8" ht="15" customHeight="1">
      <c r="A58" s="607"/>
      <c r="B58" s="607"/>
      <c r="C58" s="607"/>
      <c r="D58" s="607"/>
      <c r="E58" s="607"/>
      <c r="F58" s="725"/>
      <c r="G58" s="607"/>
      <c r="H58" s="607"/>
    </row>
    <row r="59" spans="1:8" ht="15" customHeight="1">
      <c r="A59" s="607"/>
      <c r="B59" s="607"/>
      <c r="C59" s="607"/>
      <c r="D59" s="607"/>
      <c r="E59" s="607"/>
      <c r="F59" s="725"/>
      <c r="G59" s="607"/>
      <c r="H59" s="607"/>
    </row>
    <row r="60" spans="1:8" ht="15" customHeight="1">
      <c r="A60" s="607"/>
      <c r="B60" s="607"/>
      <c r="C60" s="607"/>
      <c r="D60" s="607"/>
      <c r="E60" s="607"/>
      <c r="F60" s="725"/>
      <c r="G60" s="607"/>
      <c r="H60" s="607"/>
    </row>
    <row r="61" spans="1:8" ht="15" customHeight="1">
      <c r="A61" s="607"/>
      <c r="B61" s="607"/>
      <c r="C61" s="607"/>
      <c r="D61" s="607"/>
      <c r="E61" s="607"/>
      <c r="F61" s="725"/>
      <c r="G61" s="607"/>
      <c r="H61" s="607"/>
    </row>
    <row r="62" spans="1:8" ht="15" customHeight="1">
      <c r="A62" s="607"/>
      <c r="B62" s="607"/>
      <c r="C62" s="607"/>
      <c r="D62" s="607"/>
      <c r="E62" s="607"/>
      <c r="F62" s="725"/>
      <c r="G62" s="607"/>
      <c r="H62" s="607"/>
    </row>
    <row r="63" spans="1:8" ht="15" customHeight="1">
      <c r="A63" s="607"/>
      <c r="B63" s="607"/>
      <c r="C63" s="607"/>
      <c r="D63" s="607"/>
      <c r="E63" s="607"/>
      <c r="F63" s="725"/>
      <c r="G63" s="607"/>
      <c r="H63" s="607"/>
    </row>
    <row r="64" spans="1:8" ht="15" customHeight="1">
      <c r="A64" s="607"/>
      <c r="B64" s="607"/>
      <c r="C64" s="723"/>
      <c r="D64" s="723"/>
      <c r="E64" s="607"/>
      <c r="F64" s="725"/>
      <c r="G64" s="607"/>
      <c r="H64" s="607"/>
    </row>
    <row r="65" spans="1:8" ht="15" customHeight="1">
      <c r="A65" s="607"/>
      <c r="B65" s="607"/>
      <c r="C65" s="723"/>
      <c r="D65" s="723"/>
      <c r="E65" s="607"/>
      <c r="F65" s="725"/>
      <c r="G65" s="607"/>
      <c r="H65" s="607"/>
    </row>
    <row r="66" spans="1:8" ht="15" customHeight="1">
      <c r="A66" s="607"/>
      <c r="B66" s="607"/>
      <c r="C66" s="723"/>
      <c r="D66" s="723"/>
      <c r="E66" s="607"/>
      <c r="F66" s="725"/>
      <c r="G66" s="607"/>
      <c r="H66" s="607"/>
    </row>
    <row r="67" spans="1:8" ht="15" customHeight="1">
      <c r="A67" s="607"/>
      <c r="B67" s="607"/>
      <c r="C67" s="723"/>
      <c r="D67" s="723"/>
      <c r="E67" s="607"/>
      <c r="F67" s="725"/>
      <c r="G67" s="607"/>
      <c r="H67" s="607"/>
    </row>
    <row r="68" spans="1:8" ht="15" customHeight="1">
      <c r="A68" s="607"/>
      <c r="B68" s="607"/>
      <c r="C68" s="723"/>
      <c r="D68" s="723"/>
      <c r="E68" s="607"/>
      <c r="F68" s="725"/>
      <c r="G68" s="607"/>
      <c r="H68" s="607"/>
    </row>
    <row r="69" spans="1:8" ht="15" customHeight="1">
      <c r="A69" s="607"/>
      <c r="B69" s="607"/>
      <c r="C69" s="723"/>
      <c r="D69" s="723"/>
      <c r="E69" s="607"/>
      <c r="F69" s="725"/>
      <c r="G69" s="607"/>
      <c r="H69" s="607"/>
    </row>
    <row r="70" spans="1:8" ht="15" customHeight="1">
      <c r="A70" s="607"/>
      <c r="B70" s="607"/>
      <c r="C70" s="723"/>
      <c r="D70" s="723"/>
      <c r="E70" s="607"/>
      <c r="F70" s="725"/>
      <c r="G70" s="607"/>
      <c r="H70" s="607"/>
    </row>
    <row r="71" spans="1:8" ht="15" customHeight="1">
      <c r="A71" s="607"/>
      <c r="B71" s="607"/>
      <c r="C71" s="723"/>
      <c r="D71" s="723"/>
      <c r="E71" s="607"/>
      <c r="F71" s="725"/>
      <c r="G71" s="607"/>
      <c r="H71" s="607"/>
    </row>
    <row r="72" spans="1:8" ht="15" customHeight="1">
      <c r="A72" s="607"/>
      <c r="B72" s="607"/>
      <c r="C72" s="723"/>
      <c r="D72" s="723"/>
      <c r="E72" s="607"/>
      <c r="F72" s="725"/>
      <c r="G72" s="607"/>
      <c r="H72" s="607"/>
    </row>
    <row r="73" spans="1:8" ht="15" customHeight="1">
      <c r="A73" s="607"/>
      <c r="B73" s="607"/>
      <c r="C73" s="723"/>
      <c r="D73" s="723"/>
      <c r="E73" s="607"/>
      <c r="F73" s="725"/>
      <c r="G73" s="607"/>
      <c r="H73" s="607"/>
    </row>
    <row r="74" spans="1:8" ht="15" customHeight="1">
      <c r="A74" s="607"/>
      <c r="B74" s="607"/>
      <c r="C74" s="724"/>
      <c r="D74" s="724"/>
      <c r="E74" s="607"/>
      <c r="F74" s="725"/>
      <c r="G74" s="607"/>
      <c r="H74" s="607"/>
    </row>
    <row r="75" spans="1:7" ht="15" customHeight="1">
      <c r="A75" s="726"/>
      <c r="B75" s="723"/>
      <c r="C75" s="724"/>
      <c r="D75" s="724"/>
      <c r="E75" s="16"/>
      <c r="F75" s="727"/>
      <c r="G75" s="16"/>
    </row>
    <row r="76" spans="1:8" ht="15" customHeight="1">
      <c r="A76" s="728"/>
      <c r="B76" s="723"/>
      <c r="C76" s="724"/>
      <c r="D76" s="724"/>
      <c r="E76" s="16"/>
      <c r="F76" s="727"/>
      <c r="G76" s="16"/>
      <c r="H76" s="11"/>
    </row>
    <row r="77" spans="1:8" ht="15" customHeight="1">
      <c r="A77" s="728"/>
      <c r="B77" s="723"/>
      <c r="C77" s="724"/>
      <c r="D77" s="724"/>
      <c r="E77" s="16"/>
      <c r="F77" s="727"/>
      <c r="G77" s="16"/>
      <c r="H77" s="11"/>
    </row>
    <row r="78" spans="1:8" ht="15" customHeight="1">
      <c r="A78" s="728"/>
      <c r="B78" s="723"/>
      <c r="C78" s="724"/>
      <c r="D78" s="724"/>
      <c r="E78" s="16"/>
      <c r="F78" s="727"/>
      <c r="G78" s="16"/>
      <c r="H78" s="11"/>
    </row>
    <row r="79" spans="1:8" ht="15" customHeight="1">
      <c r="A79" s="728"/>
      <c r="B79" s="723"/>
      <c r="C79" s="724"/>
      <c r="D79" s="724"/>
      <c r="E79" s="16"/>
      <c r="F79" s="727"/>
      <c r="G79" s="16"/>
      <c r="H79" s="11"/>
    </row>
    <row r="80" spans="1:8" ht="15" customHeight="1">
      <c r="A80" s="728"/>
      <c r="B80" s="723"/>
      <c r="C80" s="724"/>
      <c r="D80" s="724"/>
      <c r="E80" s="16"/>
      <c r="F80" s="727"/>
      <c r="G80" s="16"/>
      <c r="H80" s="11"/>
    </row>
    <row r="81" spans="1:7" ht="15" customHeight="1">
      <c r="A81" s="728"/>
      <c r="B81" s="723"/>
      <c r="C81" s="724"/>
      <c r="D81" s="724"/>
      <c r="E81" s="16"/>
      <c r="F81" s="727"/>
      <c r="G81" s="16"/>
    </row>
    <row r="82" spans="1:7" ht="15" customHeight="1">
      <c r="A82" s="728"/>
      <c r="B82" s="723"/>
      <c r="C82" s="724"/>
      <c r="D82" s="724"/>
      <c r="E82" s="16"/>
      <c r="F82" s="727"/>
      <c r="G82" s="16"/>
    </row>
    <row r="83" spans="1:7" ht="15" customHeight="1">
      <c r="A83" s="728"/>
      <c r="B83" s="723"/>
      <c r="C83" s="724"/>
      <c r="D83" s="724"/>
      <c r="E83" s="16"/>
      <c r="F83" s="727"/>
      <c r="G83" s="16"/>
    </row>
    <row r="84" spans="1:7" ht="15" customHeight="1">
      <c r="A84" s="728"/>
      <c r="B84" s="723"/>
      <c r="C84" s="724"/>
      <c r="D84" s="724"/>
      <c r="E84" s="16"/>
      <c r="F84" s="727"/>
      <c r="G84" s="16"/>
    </row>
    <row r="85" spans="1:7" ht="15" customHeight="1">
      <c r="A85" s="724"/>
      <c r="B85" s="724"/>
      <c r="C85" s="724"/>
      <c r="D85" s="724"/>
      <c r="E85" s="724"/>
      <c r="F85" s="729"/>
      <c r="G85" s="730"/>
    </row>
    <row r="86" spans="1:7" ht="15" customHeight="1">
      <c r="A86" s="724"/>
      <c r="B86" s="724"/>
      <c r="C86" s="724"/>
      <c r="D86" s="724"/>
      <c r="E86" s="724"/>
      <c r="F86" s="729"/>
      <c r="G86" s="730"/>
    </row>
    <row r="87" spans="1:7" ht="15" customHeight="1">
      <c r="A87" s="724"/>
      <c r="B87" s="724"/>
      <c r="E87" s="724"/>
      <c r="F87" s="729"/>
      <c r="G87" s="730"/>
    </row>
    <row r="88" spans="1:7" ht="15" customHeight="1">
      <c r="A88" s="724"/>
      <c r="B88" s="724"/>
      <c r="E88" s="724"/>
      <c r="F88" s="729"/>
      <c r="G88" s="730"/>
    </row>
    <row r="89" spans="1:7" ht="15" customHeight="1">
      <c r="A89" s="724"/>
      <c r="B89" s="724"/>
      <c r="E89" s="724"/>
      <c r="F89" s="729"/>
      <c r="G89" s="730"/>
    </row>
    <row r="90" spans="1:7" ht="15" customHeight="1">
      <c r="A90" s="724"/>
      <c r="B90" s="724"/>
      <c r="E90" s="724"/>
      <c r="F90" s="729"/>
      <c r="G90" s="730"/>
    </row>
    <row r="91" spans="1:7" ht="15" customHeight="1">
      <c r="A91" s="724"/>
      <c r="B91" s="724"/>
      <c r="E91" s="724"/>
      <c r="F91" s="729"/>
      <c r="G91" s="730"/>
    </row>
    <row r="92" spans="1:7" ht="15" customHeight="1">
      <c r="A92" s="724"/>
      <c r="B92" s="724"/>
      <c r="E92" s="724"/>
      <c r="F92" s="729"/>
      <c r="G92" s="730"/>
    </row>
    <row r="93" spans="1:7" ht="15" customHeight="1">
      <c r="A93" s="724"/>
      <c r="B93" s="724"/>
      <c r="E93" s="724"/>
      <c r="F93" s="729"/>
      <c r="G93" s="730"/>
    </row>
    <row r="94" spans="1:7" ht="15" customHeight="1">
      <c r="A94" s="724"/>
      <c r="B94" s="724"/>
      <c r="E94" s="724"/>
      <c r="F94" s="729"/>
      <c r="G94" s="730"/>
    </row>
    <row r="95" spans="1:7" ht="15" customHeight="1">
      <c r="A95" s="724"/>
      <c r="B95" s="724"/>
      <c r="E95" s="724"/>
      <c r="F95" s="729"/>
      <c r="G95" s="730"/>
    </row>
    <row r="96" spans="1:7" ht="15" customHeight="1">
      <c r="A96" s="724"/>
      <c r="B96" s="724"/>
      <c r="E96" s="724"/>
      <c r="F96" s="729"/>
      <c r="G96" s="730"/>
    </row>
    <row r="97" spans="1:7" ht="15" customHeight="1">
      <c r="A97" s="724"/>
      <c r="B97" s="724"/>
      <c r="E97" s="724"/>
      <c r="F97" s="729"/>
      <c r="G97" s="730"/>
    </row>
  </sheetData>
  <sheetProtection/>
  <mergeCells count="17">
    <mergeCell ref="A22:A24"/>
    <mergeCell ref="A25:A27"/>
    <mergeCell ref="A28:A30"/>
    <mergeCell ref="A31:A33"/>
    <mergeCell ref="A75:A84"/>
    <mergeCell ref="A7:A9"/>
    <mergeCell ref="A10:A12"/>
    <mergeCell ref="O10:P10"/>
    <mergeCell ref="A13:A15"/>
    <mergeCell ref="A16:A18"/>
    <mergeCell ref="A19:A21"/>
    <mergeCell ref="A2:D2"/>
    <mergeCell ref="E2:U2"/>
    <mergeCell ref="C3:C6"/>
    <mergeCell ref="D3:D6"/>
    <mergeCell ref="K3:R3"/>
    <mergeCell ref="S3:U3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3"/>
  <sheetViews>
    <sheetView view="pageBreakPreview" zoomScaleSheetLayoutView="100" workbookViewId="0" topLeftCell="A37">
      <selection activeCell="D57" sqref="D57"/>
    </sheetView>
  </sheetViews>
  <sheetFormatPr defaultColWidth="9.00390625" defaultRowHeight="18" customHeight="1"/>
  <cols>
    <col min="1" max="1" width="2.875" style="4" customWidth="1"/>
    <col min="2" max="2" width="16.75390625" style="4" customWidth="1"/>
    <col min="3" max="3" width="9.125" style="5" customWidth="1"/>
    <col min="4" max="6" width="9.00390625" style="1" customWidth="1"/>
    <col min="7" max="7" width="11.625" style="1" customWidth="1"/>
    <col min="8" max="8" width="25.875" style="22" customWidth="1"/>
    <col min="9" max="9" width="18.125" style="22" customWidth="1"/>
    <col min="10" max="10" width="8.625" style="59" customWidth="1"/>
    <col min="11" max="11" width="11.125" style="51" customWidth="1"/>
    <col min="12" max="12" width="11.125" style="210" customWidth="1"/>
    <col min="13" max="13" width="26.75390625" style="6" customWidth="1"/>
    <col min="14" max="14" width="11.125" style="51" customWidth="1"/>
    <col min="15" max="17" width="11.125" style="22" customWidth="1"/>
    <col min="18" max="16384" width="9.00390625" style="1" customWidth="1"/>
  </cols>
  <sheetData>
    <row r="1" ht="18" customHeight="1">
      <c r="A1" s="389" t="s">
        <v>496</v>
      </c>
    </row>
    <row r="2" spans="1:17" ht="18" customHeight="1">
      <c r="A2" s="474" t="s">
        <v>0</v>
      </c>
      <c r="B2" s="475"/>
      <c r="C2" s="471" t="s">
        <v>1</v>
      </c>
      <c r="D2" s="499" t="s">
        <v>2</v>
      </c>
      <c r="E2" s="481" t="s">
        <v>3</v>
      </c>
      <c r="F2" s="481" t="s">
        <v>4</v>
      </c>
      <c r="G2" s="481" t="s">
        <v>5</v>
      </c>
      <c r="H2" s="479" t="s">
        <v>6</v>
      </c>
      <c r="I2" s="479" t="s">
        <v>7</v>
      </c>
      <c r="J2" s="490" t="s">
        <v>8</v>
      </c>
      <c r="K2" s="492" t="s">
        <v>142</v>
      </c>
      <c r="L2" s="494" t="s">
        <v>65</v>
      </c>
      <c r="M2" s="495"/>
      <c r="N2" s="496" t="s">
        <v>143</v>
      </c>
      <c r="O2" s="497"/>
      <c r="P2" s="498"/>
      <c r="Q2" s="483" t="s">
        <v>144</v>
      </c>
    </row>
    <row r="3" spans="1:20" ht="18" customHeight="1">
      <c r="A3" s="476"/>
      <c r="B3" s="477"/>
      <c r="C3" s="478"/>
      <c r="D3" s="500"/>
      <c r="E3" s="482"/>
      <c r="F3" s="482"/>
      <c r="G3" s="482"/>
      <c r="H3" s="480"/>
      <c r="I3" s="480"/>
      <c r="J3" s="491"/>
      <c r="K3" s="493"/>
      <c r="L3" s="183" t="s">
        <v>147</v>
      </c>
      <c r="M3" s="182" t="s">
        <v>146</v>
      </c>
      <c r="N3" s="3" t="s">
        <v>47</v>
      </c>
      <c r="O3" s="157" t="s">
        <v>212</v>
      </c>
      <c r="P3" s="13" t="s">
        <v>213</v>
      </c>
      <c r="Q3" s="480"/>
      <c r="S3" s="7"/>
      <c r="T3" s="7"/>
    </row>
    <row r="4" spans="1:17" ht="18" customHeight="1">
      <c r="A4" s="513" t="s">
        <v>9</v>
      </c>
      <c r="B4" s="498" t="s">
        <v>193</v>
      </c>
      <c r="C4" s="471">
        <v>41129</v>
      </c>
      <c r="D4" s="64" t="s">
        <v>14</v>
      </c>
      <c r="E4" s="65" t="s">
        <v>63</v>
      </c>
      <c r="F4" s="65" t="s">
        <v>67</v>
      </c>
      <c r="G4" s="66" t="s">
        <v>214</v>
      </c>
      <c r="H4" s="62" t="s">
        <v>215</v>
      </c>
      <c r="I4" s="60" t="s">
        <v>216</v>
      </c>
      <c r="J4" s="595">
        <v>18</v>
      </c>
      <c r="K4" s="600">
        <v>0.105</v>
      </c>
      <c r="L4" s="602" t="s">
        <v>145</v>
      </c>
      <c r="M4" s="604" t="s">
        <v>217</v>
      </c>
      <c r="N4" s="595">
        <f>SUM(O4:P4)</f>
        <v>104</v>
      </c>
      <c r="O4" s="596">
        <v>41</v>
      </c>
      <c r="P4" s="597">
        <v>63</v>
      </c>
      <c r="Q4" s="598" t="s">
        <v>48</v>
      </c>
    </row>
    <row r="5" spans="1:17" ht="18" customHeight="1">
      <c r="A5" s="541"/>
      <c r="B5" s="591"/>
      <c r="C5" s="541"/>
      <c r="D5" s="69" t="s">
        <v>14</v>
      </c>
      <c r="E5" s="70" t="s">
        <v>63</v>
      </c>
      <c r="F5" s="70" t="s">
        <v>67</v>
      </c>
      <c r="G5" s="71" t="s">
        <v>81</v>
      </c>
      <c r="H5" s="63" t="s">
        <v>82</v>
      </c>
      <c r="I5" s="63" t="s">
        <v>83</v>
      </c>
      <c r="J5" s="556"/>
      <c r="K5" s="601"/>
      <c r="L5" s="603"/>
      <c r="M5" s="559"/>
      <c r="N5" s="556"/>
      <c r="O5" s="561"/>
      <c r="P5" s="551"/>
      <c r="Q5" s="552"/>
    </row>
    <row r="6" spans="1:17" ht="18" customHeight="1">
      <c r="A6" s="541"/>
      <c r="B6" s="591"/>
      <c r="C6" s="541"/>
      <c r="D6" s="69" t="s">
        <v>14</v>
      </c>
      <c r="E6" s="70" t="s">
        <v>63</v>
      </c>
      <c r="F6" s="70" t="s">
        <v>67</v>
      </c>
      <c r="G6" s="71" t="s">
        <v>81</v>
      </c>
      <c r="H6" s="63" t="s">
        <v>218</v>
      </c>
      <c r="I6" s="61" t="s">
        <v>84</v>
      </c>
      <c r="J6" s="556"/>
      <c r="K6" s="601"/>
      <c r="L6" s="603"/>
      <c r="M6" s="559"/>
      <c r="N6" s="556"/>
      <c r="O6" s="561"/>
      <c r="P6" s="551"/>
      <c r="Q6" s="552"/>
    </row>
    <row r="7" spans="1:17" ht="18" customHeight="1">
      <c r="A7" s="541"/>
      <c r="B7" s="591"/>
      <c r="C7" s="541"/>
      <c r="D7" s="30" t="s">
        <v>14</v>
      </c>
      <c r="E7" s="31" t="s">
        <v>15</v>
      </c>
      <c r="F7" s="31" t="s">
        <v>54</v>
      </c>
      <c r="G7" s="32" t="s">
        <v>54</v>
      </c>
      <c r="H7" s="286" t="s">
        <v>219</v>
      </c>
      <c r="I7" s="28" t="s">
        <v>53</v>
      </c>
      <c r="J7" s="52">
        <v>36</v>
      </c>
      <c r="K7" s="102">
        <v>0.081</v>
      </c>
      <c r="L7" s="186" t="s">
        <v>149</v>
      </c>
      <c r="M7" s="88" t="s">
        <v>48</v>
      </c>
      <c r="N7" s="52">
        <f aca="true" t="shared" si="0" ref="N7:N13">SUM(O7:P7)</f>
        <v>51</v>
      </c>
      <c r="O7" s="160">
        <v>19</v>
      </c>
      <c r="P7" s="166">
        <v>32</v>
      </c>
      <c r="Q7" s="135" t="s">
        <v>48</v>
      </c>
    </row>
    <row r="8" spans="1:17" ht="18" customHeight="1">
      <c r="A8" s="541"/>
      <c r="B8" s="591"/>
      <c r="C8" s="541"/>
      <c r="D8" s="30" t="s">
        <v>14</v>
      </c>
      <c r="E8" s="31" t="s">
        <v>15</v>
      </c>
      <c r="F8" s="31" t="s">
        <v>54</v>
      </c>
      <c r="G8" s="32" t="s">
        <v>57</v>
      </c>
      <c r="H8" s="27" t="s">
        <v>85</v>
      </c>
      <c r="I8" s="28" t="s">
        <v>52</v>
      </c>
      <c r="J8" s="52">
        <v>36</v>
      </c>
      <c r="K8" s="102">
        <v>0.054</v>
      </c>
      <c r="L8" s="187" t="s">
        <v>149</v>
      </c>
      <c r="M8" s="88" t="s">
        <v>48</v>
      </c>
      <c r="N8" s="52">
        <f t="shared" si="0"/>
        <v>70</v>
      </c>
      <c r="O8" s="160">
        <v>27</v>
      </c>
      <c r="P8" s="166">
        <v>43</v>
      </c>
      <c r="Q8" s="135" t="s">
        <v>48</v>
      </c>
    </row>
    <row r="9" spans="1:17" ht="18" customHeight="1">
      <c r="A9" s="541"/>
      <c r="B9" s="591"/>
      <c r="C9" s="541"/>
      <c r="D9" s="30" t="s">
        <v>14</v>
      </c>
      <c r="E9" s="31" t="s">
        <v>15</v>
      </c>
      <c r="F9" s="31" t="s">
        <v>54</v>
      </c>
      <c r="G9" s="32" t="s">
        <v>57</v>
      </c>
      <c r="H9" s="1" t="s">
        <v>220</v>
      </c>
      <c r="I9" s="2" t="s">
        <v>56</v>
      </c>
      <c r="J9" s="52">
        <v>8</v>
      </c>
      <c r="K9" s="102">
        <v>0.085</v>
      </c>
      <c r="L9" s="187" t="s">
        <v>149</v>
      </c>
      <c r="M9" s="88" t="s">
        <v>48</v>
      </c>
      <c r="N9" s="52">
        <f t="shared" si="0"/>
        <v>34</v>
      </c>
      <c r="O9" s="160">
        <v>14</v>
      </c>
      <c r="P9" s="166">
        <v>20</v>
      </c>
      <c r="Q9" s="135" t="s">
        <v>48</v>
      </c>
    </row>
    <row r="10" spans="1:17" ht="18" customHeight="1">
      <c r="A10" s="541"/>
      <c r="B10" s="591"/>
      <c r="C10" s="541"/>
      <c r="D10" s="36" t="s">
        <v>10</v>
      </c>
      <c r="E10" s="37" t="s">
        <v>137</v>
      </c>
      <c r="F10" s="37" t="s">
        <v>138</v>
      </c>
      <c r="G10" s="32" t="s">
        <v>221</v>
      </c>
      <c r="H10" s="27" t="s">
        <v>222</v>
      </c>
      <c r="I10" s="29" t="s">
        <v>221</v>
      </c>
      <c r="J10" s="52">
        <v>6</v>
      </c>
      <c r="K10" s="102">
        <v>0.011</v>
      </c>
      <c r="L10" s="235" t="s">
        <v>145</v>
      </c>
      <c r="M10" s="88" t="s">
        <v>48</v>
      </c>
      <c r="N10" s="52">
        <f t="shared" si="0"/>
        <v>107</v>
      </c>
      <c r="O10" s="160">
        <v>44</v>
      </c>
      <c r="P10" s="166">
        <v>63</v>
      </c>
      <c r="Q10" s="135" t="s">
        <v>48</v>
      </c>
    </row>
    <row r="11" spans="1:17" ht="18" customHeight="1">
      <c r="A11" s="541"/>
      <c r="B11" s="591"/>
      <c r="C11" s="541"/>
      <c r="D11" s="36" t="s">
        <v>10</v>
      </c>
      <c r="E11" s="37" t="s">
        <v>13</v>
      </c>
      <c r="F11" s="37" t="s">
        <v>61</v>
      </c>
      <c r="G11" s="109" t="s">
        <v>62</v>
      </c>
      <c r="H11" s="44" t="s">
        <v>223</v>
      </c>
      <c r="I11" s="25" t="s">
        <v>224</v>
      </c>
      <c r="J11" s="54">
        <v>511</v>
      </c>
      <c r="K11" s="49">
        <v>0.12</v>
      </c>
      <c r="L11" s="199" t="s">
        <v>145</v>
      </c>
      <c r="M11" s="88" t="s">
        <v>48</v>
      </c>
      <c r="N11" s="52">
        <f t="shared" si="0"/>
        <v>156</v>
      </c>
      <c r="O11" s="160">
        <v>62</v>
      </c>
      <c r="P11" s="166">
        <v>94</v>
      </c>
      <c r="Q11" s="135" t="s">
        <v>48</v>
      </c>
    </row>
    <row r="12" spans="1:17" ht="18" customHeight="1">
      <c r="A12" s="541"/>
      <c r="B12" s="591"/>
      <c r="C12" s="541"/>
      <c r="D12" s="30" t="s">
        <v>29</v>
      </c>
      <c r="E12" s="31" t="s">
        <v>42</v>
      </c>
      <c r="F12" s="31" t="s">
        <v>68</v>
      </c>
      <c r="G12" s="32" t="s">
        <v>59</v>
      </c>
      <c r="H12" s="27" t="s">
        <v>86</v>
      </c>
      <c r="I12" s="29" t="s">
        <v>59</v>
      </c>
      <c r="J12" s="52">
        <v>41</v>
      </c>
      <c r="K12" s="102">
        <v>0.049</v>
      </c>
      <c r="L12" s="199" t="s">
        <v>145</v>
      </c>
      <c r="M12" s="88" t="s">
        <v>48</v>
      </c>
      <c r="N12" s="52">
        <f t="shared" si="0"/>
        <v>39</v>
      </c>
      <c r="O12" s="160">
        <v>15</v>
      </c>
      <c r="P12" s="166">
        <v>24</v>
      </c>
      <c r="Q12" s="135" t="s">
        <v>48</v>
      </c>
    </row>
    <row r="13" spans="1:17" ht="18" customHeight="1">
      <c r="A13" s="541"/>
      <c r="B13" s="591"/>
      <c r="C13" s="541"/>
      <c r="D13" s="80" t="s">
        <v>10</v>
      </c>
      <c r="E13" s="81" t="s">
        <v>11</v>
      </c>
      <c r="F13" s="81" t="s">
        <v>49</v>
      </c>
      <c r="G13" s="115" t="s">
        <v>117</v>
      </c>
      <c r="H13" s="83" t="s">
        <v>225</v>
      </c>
      <c r="I13" s="84" t="s">
        <v>92</v>
      </c>
      <c r="J13" s="529">
        <v>157</v>
      </c>
      <c r="K13" s="531">
        <v>0.073</v>
      </c>
      <c r="L13" s="532" t="s">
        <v>497</v>
      </c>
      <c r="M13" s="534" t="s">
        <v>48</v>
      </c>
      <c r="N13" s="529">
        <f t="shared" si="0"/>
        <v>199</v>
      </c>
      <c r="O13" s="599">
        <v>79</v>
      </c>
      <c r="P13" s="537">
        <v>120</v>
      </c>
      <c r="Q13" s="534" t="s">
        <v>48</v>
      </c>
    </row>
    <row r="14" spans="1:17" ht="18" customHeight="1">
      <c r="A14" s="541"/>
      <c r="B14" s="591"/>
      <c r="C14" s="541"/>
      <c r="D14" s="80" t="s">
        <v>10</v>
      </c>
      <c r="E14" s="81" t="s">
        <v>11</v>
      </c>
      <c r="F14" s="81" t="s">
        <v>101</v>
      </c>
      <c r="G14" s="115" t="s">
        <v>103</v>
      </c>
      <c r="H14" s="83" t="s">
        <v>226</v>
      </c>
      <c r="I14" s="84" t="s">
        <v>93</v>
      </c>
      <c r="J14" s="529"/>
      <c r="K14" s="531"/>
      <c r="L14" s="532"/>
      <c r="M14" s="534"/>
      <c r="N14" s="529"/>
      <c r="O14" s="599"/>
      <c r="P14" s="537"/>
      <c r="Q14" s="534"/>
    </row>
    <row r="15" spans="1:17" ht="18" customHeight="1">
      <c r="A15" s="541"/>
      <c r="B15" s="591"/>
      <c r="C15" s="541"/>
      <c r="D15" s="80" t="s">
        <v>10</v>
      </c>
      <c r="E15" s="81" t="s">
        <v>11</v>
      </c>
      <c r="F15" s="81" t="s">
        <v>101</v>
      </c>
      <c r="G15" s="115" t="s">
        <v>103</v>
      </c>
      <c r="H15" s="83" t="s">
        <v>87</v>
      </c>
      <c r="I15" s="84" t="s">
        <v>94</v>
      </c>
      <c r="J15" s="560"/>
      <c r="K15" s="560"/>
      <c r="L15" s="533"/>
      <c r="M15" s="590"/>
      <c r="N15" s="529"/>
      <c r="O15" s="599"/>
      <c r="P15" s="537"/>
      <c r="Q15" s="590"/>
    </row>
    <row r="16" spans="1:17" ht="18" customHeight="1">
      <c r="A16" s="541"/>
      <c r="B16" s="591"/>
      <c r="C16" s="541"/>
      <c r="D16" s="80" t="s">
        <v>10</v>
      </c>
      <c r="E16" s="81" t="s">
        <v>11</v>
      </c>
      <c r="F16" s="81" t="s">
        <v>101</v>
      </c>
      <c r="G16" s="115" t="s">
        <v>50</v>
      </c>
      <c r="H16" s="83" t="s">
        <v>227</v>
      </c>
      <c r="I16" s="84" t="s">
        <v>95</v>
      </c>
      <c r="J16" s="560"/>
      <c r="K16" s="560"/>
      <c r="L16" s="533"/>
      <c r="M16" s="590"/>
      <c r="N16" s="529"/>
      <c r="O16" s="599"/>
      <c r="P16" s="537"/>
      <c r="Q16" s="590"/>
    </row>
    <row r="17" spans="1:17" ht="18" customHeight="1">
      <c r="A17" s="541"/>
      <c r="B17" s="591"/>
      <c r="C17" s="541"/>
      <c r="D17" s="80" t="s">
        <v>10</v>
      </c>
      <c r="E17" s="81" t="s">
        <v>11</v>
      </c>
      <c r="F17" s="81" t="s">
        <v>101</v>
      </c>
      <c r="G17" s="115" t="s">
        <v>88</v>
      </c>
      <c r="H17" s="83" t="s">
        <v>228</v>
      </c>
      <c r="I17" s="84" t="s">
        <v>88</v>
      </c>
      <c r="J17" s="560"/>
      <c r="K17" s="560"/>
      <c r="L17" s="533"/>
      <c r="M17" s="590"/>
      <c r="N17" s="529"/>
      <c r="O17" s="599"/>
      <c r="P17" s="537"/>
      <c r="Q17" s="590"/>
    </row>
    <row r="18" spans="1:17" ht="18" customHeight="1">
      <c r="A18" s="541"/>
      <c r="B18" s="591"/>
      <c r="C18" s="541"/>
      <c r="D18" s="80" t="s">
        <v>10</v>
      </c>
      <c r="E18" s="81" t="s">
        <v>11</v>
      </c>
      <c r="F18" s="81" t="s">
        <v>101</v>
      </c>
      <c r="G18" s="82" t="s">
        <v>229</v>
      </c>
      <c r="H18" s="431" t="s">
        <v>230</v>
      </c>
      <c r="I18" s="84" t="s">
        <v>97</v>
      </c>
      <c r="J18" s="560"/>
      <c r="K18" s="560"/>
      <c r="L18" s="533"/>
      <c r="M18" s="590"/>
      <c r="N18" s="529"/>
      <c r="O18" s="599"/>
      <c r="P18" s="537"/>
      <c r="Q18" s="590"/>
    </row>
    <row r="19" spans="1:17" ht="18" customHeight="1">
      <c r="A19" s="541"/>
      <c r="B19" s="591"/>
      <c r="C19" s="541"/>
      <c r="D19" s="80" t="s">
        <v>10</v>
      </c>
      <c r="E19" s="81" t="s">
        <v>11</v>
      </c>
      <c r="F19" s="432" t="s">
        <v>505</v>
      </c>
      <c r="G19" s="287" t="s">
        <v>51</v>
      </c>
      <c r="H19" s="83" t="s">
        <v>12</v>
      </c>
      <c r="I19" s="84" t="s">
        <v>98</v>
      </c>
      <c r="J19" s="560"/>
      <c r="K19" s="560"/>
      <c r="L19" s="533"/>
      <c r="M19" s="590"/>
      <c r="N19" s="529"/>
      <c r="O19" s="599"/>
      <c r="P19" s="537"/>
      <c r="Q19" s="590"/>
    </row>
    <row r="20" spans="1:17" ht="18" customHeight="1">
      <c r="A20" s="541"/>
      <c r="B20" s="591"/>
      <c r="C20" s="541"/>
      <c r="D20" s="80" t="s">
        <v>10</v>
      </c>
      <c r="E20" s="81" t="s">
        <v>11</v>
      </c>
      <c r="F20" s="81" t="s">
        <v>89</v>
      </c>
      <c r="G20" s="82" t="s">
        <v>90</v>
      </c>
      <c r="H20" s="83" t="s">
        <v>231</v>
      </c>
      <c r="I20" s="84" t="s">
        <v>60</v>
      </c>
      <c r="J20" s="560"/>
      <c r="K20" s="560"/>
      <c r="L20" s="288" t="s">
        <v>145</v>
      </c>
      <c r="M20" s="590"/>
      <c r="N20" s="529"/>
      <c r="O20" s="599"/>
      <c r="P20" s="537"/>
      <c r="Q20" s="590"/>
    </row>
    <row r="21" spans="1:17" ht="18" customHeight="1">
      <c r="A21" s="541"/>
      <c r="B21" s="591"/>
      <c r="C21" s="541"/>
      <c r="D21" s="132" t="s">
        <v>70</v>
      </c>
      <c r="E21" s="85" t="s">
        <v>71</v>
      </c>
      <c r="F21" s="85" t="s">
        <v>232</v>
      </c>
      <c r="G21" s="110" t="s">
        <v>232</v>
      </c>
      <c r="H21" s="86" t="s">
        <v>233</v>
      </c>
      <c r="I21" s="112" t="s">
        <v>58</v>
      </c>
      <c r="J21" s="103" t="s">
        <v>48</v>
      </c>
      <c r="K21" s="128">
        <v>0.03</v>
      </c>
      <c r="L21" s="196" t="s">
        <v>48</v>
      </c>
      <c r="M21" s="211" t="s">
        <v>48</v>
      </c>
      <c r="N21" s="126">
        <f aca="true" t="shared" si="1" ref="N21:N29">SUM(O21:P21)</f>
        <v>94</v>
      </c>
      <c r="O21" s="171">
        <v>38</v>
      </c>
      <c r="P21" s="174">
        <v>56</v>
      </c>
      <c r="Q21" s="103" t="s">
        <v>234</v>
      </c>
    </row>
    <row r="22" spans="1:17" ht="18" customHeight="1">
      <c r="A22" s="541"/>
      <c r="B22" s="592"/>
      <c r="C22" s="542"/>
      <c r="D22" s="120" t="s">
        <v>234</v>
      </c>
      <c r="E22" s="104" t="s">
        <v>234</v>
      </c>
      <c r="F22" s="104" t="s">
        <v>234</v>
      </c>
      <c r="G22" s="121" t="s">
        <v>234</v>
      </c>
      <c r="H22" s="105" t="s">
        <v>234</v>
      </c>
      <c r="I22" s="122" t="s">
        <v>141</v>
      </c>
      <c r="J22" s="129" t="s">
        <v>234</v>
      </c>
      <c r="K22" s="429">
        <v>1.2</v>
      </c>
      <c r="L22" s="197" t="s">
        <v>234</v>
      </c>
      <c r="M22" s="214" t="s">
        <v>234</v>
      </c>
      <c r="N22" s="124">
        <f t="shared" si="1"/>
        <v>1330</v>
      </c>
      <c r="O22" s="172">
        <v>520</v>
      </c>
      <c r="P22" s="175">
        <v>810</v>
      </c>
      <c r="Q22" s="129" t="s">
        <v>234</v>
      </c>
    </row>
    <row r="23" spans="1:17" ht="18" customHeight="1">
      <c r="A23" s="541"/>
      <c r="B23" s="468" t="s">
        <v>194</v>
      </c>
      <c r="C23" s="471">
        <v>41128</v>
      </c>
      <c r="D23" s="64" t="s">
        <v>14</v>
      </c>
      <c r="E23" s="65" t="s">
        <v>63</v>
      </c>
      <c r="F23" s="65" t="s">
        <v>67</v>
      </c>
      <c r="G23" s="66" t="s">
        <v>235</v>
      </c>
      <c r="H23" s="62" t="s">
        <v>82</v>
      </c>
      <c r="I23" s="62" t="s">
        <v>83</v>
      </c>
      <c r="J23" s="67">
        <v>3</v>
      </c>
      <c r="K23" s="74">
        <v>0.036</v>
      </c>
      <c r="L23" s="184" t="s">
        <v>145</v>
      </c>
      <c r="M23" s="75" t="s">
        <v>34</v>
      </c>
      <c r="N23" s="67">
        <f>SUM(O23:P23)</f>
        <v>87</v>
      </c>
      <c r="O23" s="158">
        <v>34</v>
      </c>
      <c r="P23" s="164">
        <v>53</v>
      </c>
      <c r="Q23" s="217" t="s">
        <v>34</v>
      </c>
    </row>
    <row r="24" spans="1:17" ht="18" customHeight="1">
      <c r="A24" s="541"/>
      <c r="B24" s="541"/>
      <c r="C24" s="541"/>
      <c r="D24" s="69" t="s">
        <v>14</v>
      </c>
      <c r="E24" s="70" t="s">
        <v>63</v>
      </c>
      <c r="F24" s="70" t="s">
        <v>67</v>
      </c>
      <c r="G24" s="76" t="s">
        <v>48</v>
      </c>
      <c r="H24" s="77" t="s">
        <v>48</v>
      </c>
      <c r="I24" s="61" t="s">
        <v>156</v>
      </c>
      <c r="J24" s="72">
        <v>34</v>
      </c>
      <c r="K24" s="73">
        <v>0.026</v>
      </c>
      <c r="L24" s="185" t="s">
        <v>148</v>
      </c>
      <c r="M24" s="79" t="s">
        <v>48</v>
      </c>
      <c r="N24" s="72">
        <f>SUM(O24:P24)</f>
        <v>750</v>
      </c>
      <c r="O24" s="285">
        <v>300</v>
      </c>
      <c r="P24" s="165">
        <v>450</v>
      </c>
      <c r="Q24" s="133" t="s">
        <v>236</v>
      </c>
    </row>
    <row r="25" spans="1:17" ht="18" customHeight="1">
      <c r="A25" s="541"/>
      <c r="B25" s="541"/>
      <c r="C25" s="541"/>
      <c r="D25" s="30" t="s">
        <v>14</v>
      </c>
      <c r="E25" s="31" t="s">
        <v>15</v>
      </c>
      <c r="F25" s="31" t="s">
        <v>54</v>
      </c>
      <c r="G25" s="32" t="s">
        <v>54</v>
      </c>
      <c r="H25" s="27" t="s">
        <v>237</v>
      </c>
      <c r="I25" s="27" t="s">
        <v>238</v>
      </c>
      <c r="J25" s="52">
        <v>5</v>
      </c>
      <c r="K25" s="102">
        <v>0.066</v>
      </c>
      <c r="L25" s="187" t="s">
        <v>149</v>
      </c>
      <c r="M25" s="88" t="s">
        <v>236</v>
      </c>
      <c r="N25" s="52">
        <f t="shared" si="1"/>
        <v>79</v>
      </c>
      <c r="O25" s="160">
        <v>32</v>
      </c>
      <c r="P25" s="166">
        <v>47</v>
      </c>
      <c r="Q25" s="135" t="s">
        <v>236</v>
      </c>
    </row>
    <row r="26" spans="1:17" ht="18" customHeight="1">
      <c r="A26" s="541"/>
      <c r="B26" s="541"/>
      <c r="C26" s="541"/>
      <c r="D26" s="30" t="s">
        <v>14</v>
      </c>
      <c r="E26" s="31" t="s">
        <v>15</v>
      </c>
      <c r="F26" s="31" t="s">
        <v>239</v>
      </c>
      <c r="G26" s="32" t="s">
        <v>240</v>
      </c>
      <c r="H26" s="27" t="s">
        <v>241</v>
      </c>
      <c r="I26" s="28" t="s">
        <v>242</v>
      </c>
      <c r="J26" s="52">
        <v>6</v>
      </c>
      <c r="K26" s="47">
        <v>0.168</v>
      </c>
      <c r="L26" s="187" t="s">
        <v>149</v>
      </c>
      <c r="M26" s="88" t="s">
        <v>236</v>
      </c>
      <c r="N26" s="52">
        <f t="shared" si="1"/>
        <v>66</v>
      </c>
      <c r="O26" s="160">
        <v>25</v>
      </c>
      <c r="P26" s="166">
        <v>41</v>
      </c>
      <c r="Q26" s="135" t="s">
        <v>236</v>
      </c>
    </row>
    <row r="27" spans="1:17" ht="18" customHeight="1">
      <c r="A27" s="541"/>
      <c r="B27" s="541"/>
      <c r="C27" s="541"/>
      <c r="D27" s="30" t="s">
        <v>14</v>
      </c>
      <c r="E27" s="31" t="s">
        <v>15</v>
      </c>
      <c r="F27" s="31" t="s">
        <v>54</v>
      </c>
      <c r="G27" s="32" t="s">
        <v>57</v>
      </c>
      <c r="H27" s="27" t="s">
        <v>243</v>
      </c>
      <c r="I27" s="28" t="s">
        <v>244</v>
      </c>
      <c r="J27" s="52">
        <v>16</v>
      </c>
      <c r="K27" s="102">
        <v>0.075</v>
      </c>
      <c r="L27" s="187" t="s">
        <v>149</v>
      </c>
      <c r="M27" s="88" t="s">
        <v>236</v>
      </c>
      <c r="N27" s="52">
        <f t="shared" si="1"/>
        <v>80</v>
      </c>
      <c r="O27" s="160">
        <v>32</v>
      </c>
      <c r="P27" s="166">
        <v>48</v>
      </c>
      <c r="Q27" s="135" t="s">
        <v>236</v>
      </c>
    </row>
    <row r="28" spans="1:17" ht="18" customHeight="1">
      <c r="A28" s="541"/>
      <c r="B28" s="541"/>
      <c r="C28" s="541"/>
      <c r="D28" s="30" t="s">
        <v>14</v>
      </c>
      <c r="E28" s="31" t="s">
        <v>15</v>
      </c>
      <c r="F28" s="31" t="s">
        <v>54</v>
      </c>
      <c r="G28" s="32" t="s">
        <v>57</v>
      </c>
      <c r="H28" s="1" t="s">
        <v>245</v>
      </c>
      <c r="I28" s="2" t="s">
        <v>56</v>
      </c>
      <c r="J28" s="52">
        <v>16</v>
      </c>
      <c r="K28" s="47">
        <v>0.3</v>
      </c>
      <c r="L28" s="187" t="s">
        <v>149</v>
      </c>
      <c r="M28" s="88" t="s">
        <v>236</v>
      </c>
      <c r="N28" s="52">
        <f t="shared" si="1"/>
        <v>56</v>
      </c>
      <c r="O28" s="160">
        <v>21</v>
      </c>
      <c r="P28" s="166">
        <v>35</v>
      </c>
      <c r="Q28" s="135" t="s">
        <v>236</v>
      </c>
    </row>
    <row r="29" spans="1:18" ht="18" customHeight="1">
      <c r="A29" s="541"/>
      <c r="B29" s="541"/>
      <c r="C29" s="541"/>
      <c r="D29" s="36" t="s">
        <v>10</v>
      </c>
      <c r="E29" s="37" t="s">
        <v>13</v>
      </c>
      <c r="F29" s="37" t="s">
        <v>61</v>
      </c>
      <c r="G29" s="109" t="s">
        <v>246</v>
      </c>
      <c r="H29" s="2" t="s">
        <v>247</v>
      </c>
      <c r="I29" s="25" t="s">
        <v>246</v>
      </c>
      <c r="J29" s="289">
        <v>6</v>
      </c>
      <c r="K29" s="49">
        <v>0.137</v>
      </c>
      <c r="L29" s="199" t="s">
        <v>145</v>
      </c>
      <c r="M29" s="14" t="s">
        <v>34</v>
      </c>
      <c r="N29" s="125">
        <f t="shared" si="1"/>
        <v>139</v>
      </c>
      <c r="O29" s="161">
        <v>56</v>
      </c>
      <c r="P29" s="167">
        <v>83</v>
      </c>
      <c r="Q29" s="236" t="s">
        <v>236</v>
      </c>
      <c r="R29" s="290"/>
    </row>
    <row r="30" spans="1:17" ht="18" customHeight="1">
      <c r="A30" s="541"/>
      <c r="B30" s="541"/>
      <c r="C30" s="541"/>
      <c r="D30" s="80" t="s">
        <v>10</v>
      </c>
      <c r="E30" s="81" t="s">
        <v>11</v>
      </c>
      <c r="F30" s="81" t="s">
        <v>101</v>
      </c>
      <c r="G30" s="115" t="s">
        <v>103</v>
      </c>
      <c r="H30" s="83" t="s">
        <v>104</v>
      </c>
      <c r="I30" s="84" t="s">
        <v>93</v>
      </c>
      <c r="J30" s="529">
        <v>146</v>
      </c>
      <c r="K30" s="531">
        <v>0.059</v>
      </c>
      <c r="L30" s="567" t="s">
        <v>498</v>
      </c>
      <c r="M30" s="567" t="s">
        <v>34</v>
      </c>
      <c r="N30" s="586">
        <f>SUM(O30:P37)</f>
        <v>139</v>
      </c>
      <c r="O30" s="588">
        <v>52</v>
      </c>
      <c r="P30" s="584">
        <v>87</v>
      </c>
      <c r="Q30" s="567" t="s">
        <v>236</v>
      </c>
    </row>
    <row r="31" spans="1:17" ht="18" customHeight="1">
      <c r="A31" s="541"/>
      <c r="B31" s="541"/>
      <c r="C31" s="541"/>
      <c r="D31" s="80" t="s">
        <v>10</v>
      </c>
      <c r="E31" s="81" t="s">
        <v>11</v>
      </c>
      <c r="F31" s="81" t="s">
        <v>101</v>
      </c>
      <c r="G31" s="115" t="s">
        <v>103</v>
      </c>
      <c r="H31" s="83" t="s">
        <v>105</v>
      </c>
      <c r="I31" s="84" t="s">
        <v>94</v>
      </c>
      <c r="J31" s="529"/>
      <c r="K31" s="594"/>
      <c r="L31" s="533"/>
      <c r="M31" s="533"/>
      <c r="N31" s="587"/>
      <c r="O31" s="589"/>
      <c r="P31" s="585"/>
      <c r="Q31" s="533"/>
    </row>
    <row r="32" spans="1:17" ht="18" customHeight="1">
      <c r="A32" s="541"/>
      <c r="B32" s="541"/>
      <c r="C32" s="541"/>
      <c r="D32" s="80" t="s">
        <v>10</v>
      </c>
      <c r="E32" s="81" t="s">
        <v>11</v>
      </c>
      <c r="F32" s="81" t="s">
        <v>101</v>
      </c>
      <c r="G32" s="115" t="s">
        <v>248</v>
      </c>
      <c r="H32" s="83" t="s">
        <v>249</v>
      </c>
      <c r="I32" s="84" t="s">
        <v>248</v>
      </c>
      <c r="J32" s="529"/>
      <c r="K32" s="594"/>
      <c r="L32" s="533"/>
      <c r="M32" s="533"/>
      <c r="N32" s="587"/>
      <c r="O32" s="589"/>
      <c r="P32" s="585"/>
      <c r="Q32" s="533"/>
    </row>
    <row r="33" spans="1:17" ht="18" customHeight="1">
      <c r="A33" s="541"/>
      <c r="B33" s="541"/>
      <c r="C33" s="541"/>
      <c r="D33" s="80" t="s">
        <v>10</v>
      </c>
      <c r="E33" s="81" t="s">
        <v>11</v>
      </c>
      <c r="F33" s="81" t="s">
        <v>101</v>
      </c>
      <c r="G33" s="82" t="s">
        <v>229</v>
      </c>
      <c r="H33" s="431" t="s">
        <v>107</v>
      </c>
      <c r="I33" s="84" t="s">
        <v>97</v>
      </c>
      <c r="J33" s="529"/>
      <c r="K33" s="594"/>
      <c r="L33" s="533"/>
      <c r="M33" s="533"/>
      <c r="N33" s="587"/>
      <c r="O33" s="589"/>
      <c r="P33" s="585"/>
      <c r="Q33" s="533"/>
    </row>
    <row r="34" spans="1:17" ht="18" customHeight="1">
      <c r="A34" s="541"/>
      <c r="B34" s="541"/>
      <c r="C34" s="541"/>
      <c r="D34" s="80" t="s">
        <v>10</v>
      </c>
      <c r="E34" s="81" t="s">
        <v>11</v>
      </c>
      <c r="F34" s="81" t="s">
        <v>250</v>
      </c>
      <c r="G34" s="82" t="s">
        <v>250</v>
      </c>
      <c r="H34" s="83" t="s">
        <v>251</v>
      </c>
      <c r="I34" s="83" t="s">
        <v>252</v>
      </c>
      <c r="J34" s="529"/>
      <c r="K34" s="594"/>
      <c r="L34" s="533"/>
      <c r="M34" s="533"/>
      <c r="N34" s="587"/>
      <c r="O34" s="589"/>
      <c r="P34" s="585"/>
      <c r="Q34" s="533"/>
    </row>
    <row r="35" spans="1:17" ht="18" customHeight="1">
      <c r="A35" s="541"/>
      <c r="B35" s="541"/>
      <c r="C35" s="541"/>
      <c r="D35" s="80" t="s">
        <v>10</v>
      </c>
      <c r="E35" s="81" t="s">
        <v>11</v>
      </c>
      <c r="F35" s="81" t="s">
        <v>250</v>
      </c>
      <c r="G35" s="82" t="s">
        <v>250</v>
      </c>
      <c r="H35" s="83" t="s">
        <v>253</v>
      </c>
      <c r="I35" s="83" t="s">
        <v>250</v>
      </c>
      <c r="J35" s="529"/>
      <c r="K35" s="594"/>
      <c r="L35" s="533"/>
      <c r="M35" s="533"/>
      <c r="N35" s="587"/>
      <c r="O35" s="589"/>
      <c r="P35" s="585"/>
      <c r="Q35" s="533"/>
    </row>
    <row r="36" spans="1:17" ht="18" customHeight="1">
      <c r="A36" s="541"/>
      <c r="B36" s="541"/>
      <c r="C36" s="541"/>
      <c r="D36" s="80" t="s">
        <v>10</v>
      </c>
      <c r="E36" s="81" t="s">
        <v>11</v>
      </c>
      <c r="F36" s="432" t="s">
        <v>506</v>
      </c>
      <c r="G36" s="287" t="s">
        <v>254</v>
      </c>
      <c r="H36" s="83" t="s">
        <v>12</v>
      </c>
      <c r="I36" s="84" t="s">
        <v>98</v>
      </c>
      <c r="J36" s="529"/>
      <c r="K36" s="594"/>
      <c r="L36" s="533"/>
      <c r="M36" s="533"/>
      <c r="N36" s="587"/>
      <c r="O36" s="589"/>
      <c r="P36" s="585"/>
      <c r="Q36" s="533"/>
    </row>
    <row r="37" spans="1:17" ht="18" customHeight="1">
      <c r="A37" s="541"/>
      <c r="B37" s="541"/>
      <c r="C37" s="541"/>
      <c r="D37" s="80" t="s">
        <v>10</v>
      </c>
      <c r="E37" s="81" t="s">
        <v>11</v>
      </c>
      <c r="F37" s="81" t="s">
        <v>255</v>
      </c>
      <c r="G37" s="82" t="s">
        <v>256</v>
      </c>
      <c r="H37" s="83" t="s">
        <v>257</v>
      </c>
      <c r="I37" s="84" t="s">
        <v>60</v>
      </c>
      <c r="J37" s="529"/>
      <c r="K37" s="594"/>
      <c r="L37" s="288" t="s">
        <v>145</v>
      </c>
      <c r="M37" s="533"/>
      <c r="N37" s="587"/>
      <c r="O37" s="589"/>
      <c r="P37" s="585"/>
      <c r="Q37" s="533"/>
    </row>
    <row r="38" spans="1:17" ht="18" customHeight="1">
      <c r="A38" s="541"/>
      <c r="B38" s="541"/>
      <c r="C38" s="541"/>
      <c r="D38" s="132" t="s">
        <v>70</v>
      </c>
      <c r="E38" s="85" t="s">
        <v>71</v>
      </c>
      <c r="F38" s="85" t="s">
        <v>258</v>
      </c>
      <c r="G38" s="110" t="s">
        <v>258</v>
      </c>
      <c r="H38" s="86" t="s">
        <v>259</v>
      </c>
      <c r="I38" s="112" t="s">
        <v>58</v>
      </c>
      <c r="J38" s="103" t="s">
        <v>236</v>
      </c>
      <c r="K38" s="128">
        <v>0.16</v>
      </c>
      <c r="L38" s="196" t="s">
        <v>236</v>
      </c>
      <c r="M38" s="211" t="s">
        <v>236</v>
      </c>
      <c r="N38" s="126">
        <f>SUM(O38:P38)</f>
        <v>360</v>
      </c>
      <c r="O38" s="171">
        <v>140</v>
      </c>
      <c r="P38" s="174">
        <v>220</v>
      </c>
      <c r="Q38" s="103" t="s">
        <v>236</v>
      </c>
    </row>
    <row r="39" spans="1:17" ht="18" customHeight="1">
      <c r="A39" s="541"/>
      <c r="B39" s="542"/>
      <c r="C39" s="542"/>
      <c r="D39" s="120" t="s">
        <v>236</v>
      </c>
      <c r="E39" s="104" t="s">
        <v>236</v>
      </c>
      <c r="F39" s="104" t="s">
        <v>236</v>
      </c>
      <c r="G39" s="121" t="s">
        <v>236</v>
      </c>
      <c r="H39" s="105" t="s">
        <v>236</v>
      </c>
      <c r="I39" s="122" t="s">
        <v>141</v>
      </c>
      <c r="J39" s="129" t="s">
        <v>236</v>
      </c>
      <c r="K39" s="291">
        <v>0.6</v>
      </c>
      <c r="L39" s="197" t="s">
        <v>236</v>
      </c>
      <c r="M39" s="214" t="s">
        <v>236</v>
      </c>
      <c r="N39" s="124">
        <f>SUM(O39:P39)</f>
        <v>270</v>
      </c>
      <c r="O39" s="172">
        <v>100</v>
      </c>
      <c r="P39" s="175">
        <v>170</v>
      </c>
      <c r="Q39" s="129" t="s">
        <v>236</v>
      </c>
    </row>
    <row r="40" spans="1:17" ht="18" customHeight="1">
      <c r="A40" s="541"/>
      <c r="B40" s="498" t="s">
        <v>195</v>
      </c>
      <c r="C40" s="562">
        <v>41150</v>
      </c>
      <c r="D40" s="33" t="s">
        <v>14</v>
      </c>
      <c r="E40" s="34" t="s">
        <v>15</v>
      </c>
      <c r="F40" s="34" t="s">
        <v>73</v>
      </c>
      <c r="G40" s="35" t="s">
        <v>260</v>
      </c>
      <c r="H40" s="19" t="s">
        <v>261</v>
      </c>
      <c r="I40" s="23" t="s">
        <v>260</v>
      </c>
      <c r="J40" s="53">
        <v>3</v>
      </c>
      <c r="K40" s="99">
        <v>2.784</v>
      </c>
      <c r="L40" s="188" t="s">
        <v>149</v>
      </c>
      <c r="M40" s="43" t="s">
        <v>152</v>
      </c>
      <c r="N40" s="53">
        <f aca="true" t="shared" si="2" ref="N40:N48">SUM(O40:P40)</f>
        <v>151</v>
      </c>
      <c r="O40" s="162">
        <v>57</v>
      </c>
      <c r="P40" s="169">
        <v>94</v>
      </c>
      <c r="Q40" s="220" t="s">
        <v>34</v>
      </c>
    </row>
    <row r="41" spans="1:17" ht="18" customHeight="1">
      <c r="A41" s="541"/>
      <c r="B41" s="591"/>
      <c r="C41" s="485"/>
      <c r="D41" s="36" t="s">
        <v>14</v>
      </c>
      <c r="E41" s="37" t="s">
        <v>15</v>
      </c>
      <c r="F41" s="37" t="s">
        <v>262</v>
      </c>
      <c r="G41" s="38" t="s">
        <v>262</v>
      </c>
      <c r="H41" s="2" t="s">
        <v>263</v>
      </c>
      <c r="I41" s="24" t="s">
        <v>262</v>
      </c>
      <c r="J41" s="54">
        <v>2</v>
      </c>
      <c r="K41" s="49">
        <v>0.889</v>
      </c>
      <c r="L41" s="189" t="s">
        <v>149</v>
      </c>
      <c r="M41" s="44" t="s">
        <v>152</v>
      </c>
      <c r="N41" s="54">
        <f t="shared" si="2"/>
        <v>223</v>
      </c>
      <c r="O41" s="161">
        <v>83</v>
      </c>
      <c r="P41" s="167">
        <v>140</v>
      </c>
      <c r="Q41" s="292" t="s">
        <v>34</v>
      </c>
    </row>
    <row r="42" spans="1:17" ht="18" customHeight="1">
      <c r="A42" s="541"/>
      <c r="B42" s="591"/>
      <c r="C42" s="593">
        <v>41130</v>
      </c>
      <c r="D42" s="36" t="s">
        <v>14</v>
      </c>
      <c r="E42" s="37" t="s">
        <v>15</v>
      </c>
      <c r="F42" s="37" t="s">
        <v>239</v>
      </c>
      <c r="G42" s="38" t="s">
        <v>239</v>
      </c>
      <c r="H42" s="2" t="s">
        <v>264</v>
      </c>
      <c r="I42" s="24" t="s">
        <v>239</v>
      </c>
      <c r="J42" s="54">
        <v>3</v>
      </c>
      <c r="K42" s="98">
        <v>1.975</v>
      </c>
      <c r="L42" s="189" t="s">
        <v>149</v>
      </c>
      <c r="M42" s="44" t="s">
        <v>152</v>
      </c>
      <c r="N42" s="54">
        <f t="shared" si="2"/>
        <v>600</v>
      </c>
      <c r="O42" s="161">
        <v>230</v>
      </c>
      <c r="P42" s="167">
        <v>370</v>
      </c>
      <c r="Q42" s="17" t="s">
        <v>34</v>
      </c>
    </row>
    <row r="43" spans="1:17" ht="18" customHeight="1">
      <c r="A43" s="541"/>
      <c r="B43" s="591"/>
      <c r="C43" s="541"/>
      <c r="D43" s="36" t="s">
        <v>14</v>
      </c>
      <c r="E43" s="37" t="s">
        <v>15</v>
      </c>
      <c r="F43" s="37" t="s">
        <v>77</v>
      </c>
      <c r="G43" s="38" t="s">
        <v>78</v>
      </c>
      <c r="H43" s="2" t="s">
        <v>265</v>
      </c>
      <c r="I43" s="25" t="s">
        <v>266</v>
      </c>
      <c r="J43" s="54">
        <v>10</v>
      </c>
      <c r="K43" s="98">
        <v>3.175</v>
      </c>
      <c r="L43" s="192" t="s">
        <v>149</v>
      </c>
      <c r="M43" s="44" t="s">
        <v>152</v>
      </c>
      <c r="N43" s="54">
        <f t="shared" si="2"/>
        <v>540</v>
      </c>
      <c r="O43" s="161">
        <v>210</v>
      </c>
      <c r="P43" s="167">
        <v>330</v>
      </c>
      <c r="Q43" s="233">
        <v>0.34</v>
      </c>
    </row>
    <row r="44" spans="1:17" ht="18" customHeight="1">
      <c r="A44" s="541"/>
      <c r="B44" s="591"/>
      <c r="C44" s="541"/>
      <c r="D44" s="30" t="s">
        <v>14</v>
      </c>
      <c r="E44" s="31" t="s">
        <v>15</v>
      </c>
      <c r="F44" s="31" t="s">
        <v>267</v>
      </c>
      <c r="G44" s="32" t="s">
        <v>267</v>
      </c>
      <c r="H44" s="27" t="s">
        <v>268</v>
      </c>
      <c r="I44" s="28" t="s">
        <v>267</v>
      </c>
      <c r="J44" s="54">
        <v>2</v>
      </c>
      <c r="K44" s="98">
        <v>4.59</v>
      </c>
      <c r="L44" s="189" t="s">
        <v>149</v>
      </c>
      <c r="M44" s="44" t="s">
        <v>152</v>
      </c>
      <c r="N44" s="54">
        <f t="shared" si="2"/>
        <v>135</v>
      </c>
      <c r="O44" s="161">
        <v>55</v>
      </c>
      <c r="P44" s="167">
        <v>80</v>
      </c>
      <c r="Q44" s="135" t="s">
        <v>34</v>
      </c>
    </row>
    <row r="45" spans="1:17" ht="18" customHeight="1">
      <c r="A45" s="541"/>
      <c r="B45" s="591"/>
      <c r="C45" s="541"/>
      <c r="D45" s="30" t="s">
        <v>14</v>
      </c>
      <c r="E45" s="31" t="s">
        <v>15</v>
      </c>
      <c r="F45" s="31" t="s">
        <v>54</v>
      </c>
      <c r="G45" s="32" t="s">
        <v>54</v>
      </c>
      <c r="H45" s="27" t="s">
        <v>269</v>
      </c>
      <c r="I45" s="28" t="s">
        <v>270</v>
      </c>
      <c r="J45" s="52">
        <v>5</v>
      </c>
      <c r="K45" s="100">
        <v>4.74</v>
      </c>
      <c r="L45" s="193" t="s">
        <v>149</v>
      </c>
      <c r="M45" s="89" t="s">
        <v>152</v>
      </c>
      <c r="N45" s="54">
        <f t="shared" si="2"/>
        <v>270</v>
      </c>
      <c r="O45" s="160">
        <v>110</v>
      </c>
      <c r="P45" s="166">
        <v>160</v>
      </c>
      <c r="Q45" s="135" t="s">
        <v>34</v>
      </c>
    </row>
    <row r="46" spans="1:17" ht="18" customHeight="1">
      <c r="A46" s="541"/>
      <c r="B46" s="591"/>
      <c r="C46" s="541"/>
      <c r="D46" s="36" t="s">
        <v>14</v>
      </c>
      <c r="E46" s="37" t="s">
        <v>15</v>
      </c>
      <c r="F46" s="37" t="s">
        <v>54</v>
      </c>
      <c r="G46" s="38" t="s">
        <v>54</v>
      </c>
      <c r="H46" s="2" t="s">
        <v>271</v>
      </c>
      <c r="I46" s="29" t="s">
        <v>272</v>
      </c>
      <c r="J46" s="52">
        <v>2</v>
      </c>
      <c r="K46" s="100">
        <v>1.405</v>
      </c>
      <c r="L46" s="193" t="s">
        <v>149</v>
      </c>
      <c r="M46" s="89" t="s">
        <v>152</v>
      </c>
      <c r="N46" s="54">
        <f t="shared" si="2"/>
        <v>240</v>
      </c>
      <c r="O46" s="160">
        <v>90</v>
      </c>
      <c r="P46" s="166">
        <v>150</v>
      </c>
      <c r="Q46" s="135" t="s">
        <v>34</v>
      </c>
    </row>
    <row r="47" spans="1:17" ht="18" customHeight="1">
      <c r="A47" s="541"/>
      <c r="B47" s="591"/>
      <c r="C47" s="541"/>
      <c r="D47" s="36" t="s">
        <v>14</v>
      </c>
      <c r="E47" s="37" t="s">
        <v>15</v>
      </c>
      <c r="F47" s="37" t="s">
        <v>54</v>
      </c>
      <c r="G47" s="38" t="s">
        <v>54</v>
      </c>
      <c r="H47" s="2" t="s">
        <v>273</v>
      </c>
      <c r="I47" s="29" t="s">
        <v>274</v>
      </c>
      <c r="J47" s="52">
        <v>2</v>
      </c>
      <c r="K47" s="47">
        <v>0.715</v>
      </c>
      <c r="L47" s="193" t="s">
        <v>149</v>
      </c>
      <c r="M47" s="89" t="s">
        <v>152</v>
      </c>
      <c r="N47" s="52">
        <f t="shared" si="2"/>
        <v>242</v>
      </c>
      <c r="O47" s="160">
        <v>92</v>
      </c>
      <c r="P47" s="166">
        <v>150</v>
      </c>
      <c r="Q47" s="135" t="s">
        <v>34</v>
      </c>
    </row>
    <row r="48" spans="1:17" ht="18" customHeight="1">
      <c r="A48" s="542"/>
      <c r="B48" s="592"/>
      <c r="C48" s="542"/>
      <c r="D48" s="39" t="s">
        <v>14</v>
      </c>
      <c r="E48" s="40" t="s">
        <v>15</v>
      </c>
      <c r="F48" s="40" t="s">
        <v>275</v>
      </c>
      <c r="G48" s="41" t="s">
        <v>275</v>
      </c>
      <c r="H48" s="20" t="s">
        <v>276</v>
      </c>
      <c r="I48" s="42" t="s">
        <v>76</v>
      </c>
      <c r="J48" s="55">
        <v>60</v>
      </c>
      <c r="K48" s="101">
        <v>2.07</v>
      </c>
      <c r="L48" s="190" t="s">
        <v>149</v>
      </c>
      <c r="M48" s="213" t="s">
        <v>236</v>
      </c>
      <c r="N48" s="55">
        <f t="shared" si="2"/>
        <v>85</v>
      </c>
      <c r="O48" s="163">
        <v>34</v>
      </c>
      <c r="P48" s="170">
        <v>51</v>
      </c>
      <c r="Q48" s="293">
        <v>0.21</v>
      </c>
    </row>
    <row r="49" spans="1:17" ht="18" customHeight="1">
      <c r="A49" s="114"/>
      <c r="B49" s="15"/>
      <c r="C49" s="15"/>
      <c r="D49" s="21"/>
      <c r="E49" s="21"/>
      <c r="F49" s="21"/>
      <c r="G49" s="21"/>
      <c r="H49" s="21"/>
      <c r="I49" s="45"/>
      <c r="J49" s="56"/>
      <c r="K49" s="50"/>
      <c r="L49" s="194"/>
      <c r="M49" s="46"/>
      <c r="N49" s="57"/>
      <c r="O49" s="57"/>
      <c r="P49" s="57"/>
      <c r="Q49" s="21"/>
    </row>
    <row r="50" spans="1:17" ht="18" customHeight="1">
      <c r="A50" s="474" t="s">
        <v>0</v>
      </c>
      <c r="B50" s="475"/>
      <c r="C50" s="471" t="s">
        <v>1</v>
      </c>
      <c r="D50" s="499" t="s">
        <v>2</v>
      </c>
      <c r="E50" s="481" t="s">
        <v>3</v>
      </c>
      <c r="F50" s="481" t="s">
        <v>4</v>
      </c>
      <c r="G50" s="481" t="s">
        <v>5</v>
      </c>
      <c r="H50" s="479" t="s">
        <v>6</v>
      </c>
      <c r="I50" s="479" t="s">
        <v>7</v>
      </c>
      <c r="J50" s="490" t="s">
        <v>8</v>
      </c>
      <c r="K50" s="492" t="s">
        <v>142</v>
      </c>
      <c r="L50" s="494" t="s">
        <v>65</v>
      </c>
      <c r="M50" s="495"/>
      <c r="N50" s="496" t="s">
        <v>143</v>
      </c>
      <c r="O50" s="497"/>
      <c r="P50" s="498"/>
      <c r="Q50" s="483" t="s">
        <v>144</v>
      </c>
    </row>
    <row r="51" spans="1:20" ht="18" customHeight="1">
      <c r="A51" s="476"/>
      <c r="B51" s="477"/>
      <c r="C51" s="478"/>
      <c r="D51" s="500"/>
      <c r="E51" s="482"/>
      <c r="F51" s="482"/>
      <c r="G51" s="482"/>
      <c r="H51" s="480"/>
      <c r="I51" s="480"/>
      <c r="J51" s="491"/>
      <c r="K51" s="493"/>
      <c r="L51" s="183" t="s">
        <v>147</v>
      </c>
      <c r="M51" s="182" t="s">
        <v>146</v>
      </c>
      <c r="N51" s="3" t="s">
        <v>47</v>
      </c>
      <c r="O51" s="12" t="s">
        <v>212</v>
      </c>
      <c r="P51" s="13" t="s">
        <v>213</v>
      </c>
      <c r="Q51" s="480"/>
      <c r="S51" s="7"/>
      <c r="T51" s="7"/>
    </row>
    <row r="52" spans="1:17" ht="18" customHeight="1">
      <c r="A52" s="514" t="s">
        <v>157</v>
      </c>
      <c r="B52" s="516" t="s">
        <v>277</v>
      </c>
      <c r="C52" s="577">
        <v>41173</v>
      </c>
      <c r="D52" s="578" t="s">
        <v>14</v>
      </c>
      <c r="E52" s="580" t="s">
        <v>15</v>
      </c>
      <c r="F52" s="580" t="s">
        <v>54</v>
      </c>
      <c r="G52" s="582" t="s">
        <v>54</v>
      </c>
      <c r="H52" s="576" t="s">
        <v>17</v>
      </c>
      <c r="I52" s="576" t="s">
        <v>499</v>
      </c>
      <c r="J52" s="54">
        <v>1</v>
      </c>
      <c r="K52" s="98">
        <v>1.14</v>
      </c>
      <c r="L52" s="192" t="s">
        <v>149</v>
      </c>
      <c r="M52" s="44" t="s">
        <v>152</v>
      </c>
      <c r="N52" s="54">
        <f aca="true" t="shared" si="3" ref="N52:N59">SUM(O52:P52)</f>
        <v>1620</v>
      </c>
      <c r="O52" s="160">
        <v>630</v>
      </c>
      <c r="P52" s="166">
        <v>990</v>
      </c>
      <c r="Q52" s="17" t="s">
        <v>34</v>
      </c>
    </row>
    <row r="53" spans="1:17" ht="18" customHeight="1">
      <c r="A53" s="514"/>
      <c r="B53" s="472"/>
      <c r="C53" s="472"/>
      <c r="D53" s="579"/>
      <c r="E53" s="581"/>
      <c r="F53" s="581"/>
      <c r="G53" s="583"/>
      <c r="H53" s="560"/>
      <c r="I53" s="560"/>
      <c r="J53" s="54">
        <v>21</v>
      </c>
      <c r="K53" s="102">
        <v>0.07</v>
      </c>
      <c r="L53" s="192" t="s">
        <v>150</v>
      </c>
      <c r="M53" s="14" t="s">
        <v>34</v>
      </c>
      <c r="N53" s="54">
        <f t="shared" si="3"/>
        <v>199</v>
      </c>
      <c r="O53" s="160">
        <v>79</v>
      </c>
      <c r="P53" s="166">
        <v>120</v>
      </c>
      <c r="Q53" s="17" t="s">
        <v>34</v>
      </c>
    </row>
    <row r="54" spans="1:17" ht="18" customHeight="1">
      <c r="A54" s="514"/>
      <c r="B54" s="472"/>
      <c r="C54" s="472"/>
      <c r="D54" s="36" t="s">
        <v>14</v>
      </c>
      <c r="E54" s="37" t="s">
        <v>15</v>
      </c>
      <c r="F54" s="37" t="s">
        <v>54</v>
      </c>
      <c r="G54" s="38" t="s">
        <v>54</v>
      </c>
      <c r="H54" s="2" t="s">
        <v>279</v>
      </c>
      <c r="I54" s="29" t="s">
        <v>274</v>
      </c>
      <c r="J54" s="54">
        <v>3</v>
      </c>
      <c r="K54" s="47">
        <v>0.18</v>
      </c>
      <c r="L54" s="192" t="s">
        <v>149</v>
      </c>
      <c r="M54" s="44" t="s">
        <v>152</v>
      </c>
      <c r="N54" s="54">
        <f t="shared" si="3"/>
        <v>870</v>
      </c>
      <c r="O54" s="160">
        <v>340</v>
      </c>
      <c r="P54" s="166">
        <v>530</v>
      </c>
      <c r="Q54" s="17" t="s">
        <v>34</v>
      </c>
    </row>
    <row r="55" spans="1:17" ht="18" customHeight="1">
      <c r="A55" s="514"/>
      <c r="B55" s="472"/>
      <c r="C55" s="472"/>
      <c r="D55" s="36" t="s">
        <v>14</v>
      </c>
      <c r="E55" s="37" t="s">
        <v>15</v>
      </c>
      <c r="F55" s="37" t="s">
        <v>280</v>
      </c>
      <c r="G55" s="38" t="s">
        <v>280</v>
      </c>
      <c r="H55" s="2" t="s">
        <v>281</v>
      </c>
      <c r="I55" s="27" t="s">
        <v>282</v>
      </c>
      <c r="J55" s="54">
        <v>25</v>
      </c>
      <c r="K55" s="47">
        <v>0.22</v>
      </c>
      <c r="L55" s="192" t="s">
        <v>149</v>
      </c>
      <c r="M55" s="14" t="s">
        <v>34</v>
      </c>
      <c r="N55" s="54">
        <f t="shared" si="3"/>
        <v>580</v>
      </c>
      <c r="O55" s="160">
        <v>220</v>
      </c>
      <c r="P55" s="166">
        <v>360</v>
      </c>
      <c r="Q55" s="17" t="s">
        <v>34</v>
      </c>
    </row>
    <row r="56" spans="1:17" ht="18" customHeight="1">
      <c r="A56" s="514"/>
      <c r="B56" s="472"/>
      <c r="C56" s="472"/>
      <c r="D56" s="36" t="s">
        <v>14</v>
      </c>
      <c r="E56" s="37" t="s">
        <v>15</v>
      </c>
      <c r="F56" s="37" t="s">
        <v>280</v>
      </c>
      <c r="G56" s="38" t="s">
        <v>280</v>
      </c>
      <c r="H56" s="2" t="s">
        <v>283</v>
      </c>
      <c r="I56" s="2" t="s">
        <v>284</v>
      </c>
      <c r="J56" s="54">
        <v>13</v>
      </c>
      <c r="K56" s="47">
        <v>0.18</v>
      </c>
      <c r="L56" s="192" t="s">
        <v>149</v>
      </c>
      <c r="M56" s="14" t="s">
        <v>34</v>
      </c>
      <c r="N56" s="54">
        <f t="shared" si="3"/>
        <v>390</v>
      </c>
      <c r="O56" s="160">
        <v>150</v>
      </c>
      <c r="P56" s="166">
        <v>240</v>
      </c>
      <c r="Q56" s="17" t="s">
        <v>34</v>
      </c>
    </row>
    <row r="57" spans="1:17" ht="18" customHeight="1">
      <c r="A57" s="514"/>
      <c r="B57" s="472"/>
      <c r="C57" s="472"/>
      <c r="D57" s="36" t="s">
        <v>14</v>
      </c>
      <c r="E57" s="37" t="s">
        <v>15</v>
      </c>
      <c r="F57" s="37" t="s">
        <v>77</v>
      </c>
      <c r="G57" s="38" t="s">
        <v>80</v>
      </c>
      <c r="H57" s="2" t="s">
        <v>285</v>
      </c>
      <c r="I57" s="2" t="s">
        <v>286</v>
      </c>
      <c r="J57" s="54">
        <v>34</v>
      </c>
      <c r="K57" s="47">
        <v>0.1</v>
      </c>
      <c r="L57" s="191" t="s">
        <v>149</v>
      </c>
      <c r="M57" s="14" t="s">
        <v>34</v>
      </c>
      <c r="N57" s="54">
        <f t="shared" si="3"/>
        <v>1320</v>
      </c>
      <c r="O57" s="160">
        <v>510</v>
      </c>
      <c r="P57" s="166">
        <v>810</v>
      </c>
      <c r="Q57" s="17" t="s">
        <v>34</v>
      </c>
    </row>
    <row r="58" spans="1:17" ht="18" customHeight="1">
      <c r="A58" s="514"/>
      <c r="B58" s="472"/>
      <c r="C58" s="472"/>
      <c r="D58" s="568" t="s">
        <v>14</v>
      </c>
      <c r="E58" s="570" t="s">
        <v>15</v>
      </c>
      <c r="F58" s="570" t="s">
        <v>287</v>
      </c>
      <c r="G58" s="572" t="s">
        <v>287</v>
      </c>
      <c r="H58" s="574" t="s">
        <v>288</v>
      </c>
      <c r="I58" s="576" t="s">
        <v>289</v>
      </c>
      <c r="J58" s="54">
        <v>8</v>
      </c>
      <c r="K58" s="49">
        <v>0.35</v>
      </c>
      <c r="L58" s="189" t="s">
        <v>149</v>
      </c>
      <c r="M58" s="14" t="s">
        <v>34</v>
      </c>
      <c r="N58" s="54">
        <f t="shared" si="3"/>
        <v>1030</v>
      </c>
      <c r="O58" s="160">
        <v>400</v>
      </c>
      <c r="P58" s="166">
        <v>630</v>
      </c>
      <c r="Q58" s="292" t="s">
        <v>34</v>
      </c>
    </row>
    <row r="59" spans="1:17" ht="18" customHeight="1">
      <c r="A59" s="515"/>
      <c r="B59" s="473"/>
      <c r="C59" s="473"/>
      <c r="D59" s="569"/>
      <c r="E59" s="571"/>
      <c r="F59" s="571"/>
      <c r="G59" s="573"/>
      <c r="H59" s="575"/>
      <c r="I59" s="575"/>
      <c r="J59" s="55">
        <v>8</v>
      </c>
      <c r="K59" s="216">
        <v>0.49</v>
      </c>
      <c r="L59" s="195" t="s">
        <v>149</v>
      </c>
      <c r="M59" s="294" t="s">
        <v>290</v>
      </c>
      <c r="N59" s="55">
        <f t="shared" si="3"/>
        <v>600</v>
      </c>
      <c r="O59" s="173">
        <v>240</v>
      </c>
      <c r="P59" s="176">
        <v>360</v>
      </c>
      <c r="Q59" s="18" t="s">
        <v>34</v>
      </c>
    </row>
    <row r="60" spans="1:17" ht="18" customHeight="1">
      <c r="A60" s="237"/>
      <c r="B60" s="7"/>
      <c r="C60" s="7"/>
      <c r="D60" s="295"/>
      <c r="E60" s="295"/>
      <c r="F60" s="295"/>
      <c r="G60" s="295"/>
      <c r="H60" s="295"/>
      <c r="I60" s="295"/>
      <c r="J60" s="238"/>
      <c r="K60" s="296"/>
      <c r="L60" s="239"/>
      <c r="M60" s="10"/>
      <c r="N60" s="238"/>
      <c r="O60" s="238"/>
      <c r="P60" s="238"/>
      <c r="Q60" s="240"/>
    </row>
    <row r="61" spans="1:17" ht="18" customHeight="1">
      <c r="A61" s="474" t="s">
        <v>0</v>
      </c>
      <c r="B61" s="475"/>
      <c r="C61" s="471" t="s">
        <v>1</v>
      </c>
      <c r="D61" s="499" t="s">
        <v>2</v>
      </c>
      <c r="E61" s="481" t="s">
        <v>3</v>
      </c>
      <c r="F61" s="481" t="s">
        <v>4</v>
      </c>
      <c r="G61" s="544" t="s">
        <v>5</v>
      </c>
      <c r="H61" s="479" t="s">
        <v>6</v>
      </c>
      <c r="I61" s="546" t="s">
        <v>7</v>
      </c>
      <c r="J61" s="490" t="s">
        <v>8</v>
      </c>
      <c r="K61" s="492" t="s">
        <v>142</v>
      </c>
      <c r="L61" s="494" t="s">
        <v>65</v>
      </c>
      <c r="M61" s="495"/>
      <c r="N61" s="526" t="s">
        <v>143</v>
      </c>
      <c r="O61" s="497"/>
      <c r="P61" s="498"/>
      <c r="Q61" s="527" t="s">
        <v>144</v>
      </c>
    </row>
    <row r="62" spans="1:20" ht="18" customHeight="1">
      <c r="A62" s="476"/>
      <c r="B62" s="477"/>
      <c r="C62" s="478"/>
      <c r="D62" s="500"/>
      <c r="E62" s="482"/>
      <c r="F62" s="482"/>
      <c r="G62" s="545"/>
      <c r="H62" s="480"/>
      <c r="I62" s="547"/>
      <c r="J62" s="491"/>
      <c r="K62" s="493"/>
      <c r="L62" s="183" t="s">
        <v>147</v>
      </c>
      <c r="M62" s="182" t="s">
        <v>146</v>
      </c>
      <c r="N62" s="26" t="s">
        <v>47</v>
      </c>
      <c r="O62" s="157" t="s">
        <v>212</v>
      </c>
      <c r="P62" s="13" t="s">
        <v>213</v>
      </c>
      <c r="Q62" s="528"/>
      <c r="S62" s="7"/>
      <c r="T62" s="7"/>
    </row>
    <row r="63" spans="1:17" ht="18" customHeight="1">
      <c r="A63" s="514" t="s">
        <v>158</v>
      </c>
      <c r="B63" s="565" t="s">
        <v>291</v>
      </c>
      <c r="C63" s="562">
        <v>41143</v>
      </c>
      <c r="D63" s="33" t="s">
        <v>14</v>
      </c>
      <c r="E63" s="37" t="s">
        <v>15</v>
      </c>
      <c r="F63" s="37" t="s">
        <v>77</v>
      </c>
      <c r="G63" s="109" t="s">
        <v>80</v>
      </c>
      <c r="H63" s="2" t="s">
        <v>285</v>
      </c>
      <c r="I63" s="25" t="s">
        <v>286</v>
      </c>
      <c r="J63" s="54">
        <v>98</v>
      </c>
      <c r="K63" s="47">
        <v>0.2</v>
      </c>
      <c r="L63" s="199" t="s">
        <v>149</v>
      </c>
      <c r="M63" s="14" t="s">
        <v>34</v>
      </c>
      <c r="N63" s="125">
        <f>SUM(O63:P63)</f>
        <v>760</v>
      </c>
      <c r="O63" s="161">
        <v>300</v>
      </c>
      <c r="P63" s="167">
        <v>460</v>
      </c>
      <c r="Q63" s="14" t="s">
        <v>217</v>
      </c>
    </row>
    <row r="64" spans="1:17" ht="18" customHeight="1">
      <c r="A64" s="514"/>
      <c r="B64" s="472"/>
      <c r="C64" s="472"/>
      <c r="D64" s="36" t="s">
        <v>10</v>
      </c>
      <c r="E64" s="37" t="s">
        <v>13</v>
      </c>
      <c r="F64" s="37" t="s">
        <v>61</v>
      </c>
      <c r="G64" s="109" t="s">
        <v>292</v>
      </c>
      <c r="H64" s="2" t="s">
        <v>293</v>
      </c>
      <c r="I64" s="25" t="s">
        <v>292</v>
      </c>
      <c r="J64" s="54">
        <v>10</v>
      </c>
      <c r="K64" s="47">
        <v>0.3</v>
      </c>
      <c r="L64" s="199" t="s">
        <v>145</v>
      </c>
      <c r="M64" s="14" t="s">
        <v>34</v>
      </c>
      <c r="N64" s="125">
        <f>SUM(O64:P64)</f>
        <v>660</v>
      </c>
      <c r="O64" s="161">
        <v>250</v>
      </c>
      <c r="P64" s="167">
        <v>410</v>
      </c>
      <c r="Q64" s="17" t="s">
        <v>217</v>
      </c>
    </row>
    <row r="65" spans="1:17" ht="18" customHeight="1">
      <c r="A65" s="514"/>
      <c r="B65" s="472"/>
      <c r="C65" s="472"/>
      <c r="D65" s="36" t="s">
        <v>10</v>
      </c>
      <c r="E65" s="37" t="s">
        <v>13</v>
      </c>
      <c r="F65" s="37" t="s">
        <v>61</v>
      </c>
      <c r="G65" s="109" t="s">
        <v>62</v>
      </c>
      <c r="H65" s="44" t="s">
        <v>294</v>
      </c>
      <c r="I65" s="25" t="s">
        <v>224</v>
      </c>
      <c r="J65" s="54">
        <v>419</v>
      </c>
      <c r="K65" s="47">
        <v>0.1</v>
      </c>
      <c r="L65" s="199" t="s">
        <v>145</v>
      </c>
      <c r="M65" s="14" t="s">
        <v>34</v>
      </c>
      <c r="N65" s="125">
        <f>SUM(O65:P65)</f>
        <v>147</v>
      </c>
      <c r="O65" s="161">
        <v>59</v>
      </c>
      <c r="P65" s="167">
        <v>88</v>
      </c>
      <c r="Q65" s="17" t="s">
        <v>217</v>
      </c>
    </row>
    <row r="66" spans="1:17" ht="18" customHeight="1">
      <c r="A66" s="514"/>
      <c r="B66" s="472"/>
      <c r="C66" s="472"/>
      <c r="D66" s="36" t="s">
        <v>10</v>
      </c>
      <c r="E66" s="37" t="s">
        <v>137</v>
      </c>
      <c r="F66" s="37" t="s">
        <v>138</v>
      </c>
      <c r="G66" s="38" t="s">
        <v>295</v>
      </c>
      <c r="H66" s="2" t="s">
        <v>296</v>
      </c>
      <c r="I66" s="25" t="s">
        <v>297</v>
      </c>
      <c r="J66" s="54">
        <v>4</v>
      </c>
      <c r="K66" s="47">
        <v>0.1</v>
      </c>
      <c r="L66" s="199" t="s">
        <v>145</v>
      </c>
      <c r="M66" s="14" t="s">
        <v>34</v>
      </c>
      <c r="N66" s="125">
        <f>SUM(O66:P66)</f>
        <v>360</v>
      </c>
      <c r="O66" s="161">
        <v>150</v>
      </c>
      <c r="P66" s="167">
        <v>210</v>
      </c>
      <c r="Q66" s="17" t="s">
        <v>217</v>
      </c>
    </row>
    <row r="67" spans="1:17" ht="18" customHeight="1">
      <c r="A67" s="514"/>
      <c r="B67" s="472"/>
      <c r="C67" s="472"/>
      <c r="D67" s="36" t="s">
        <v>29</v>
      </c>
      <c r="E67" s="37" t="s">
        <v>42</v>
      </c>
      <c r="F67" s="37" t="s">
        <v>68</v>
      </c>
      <c r="G67" s="109" t="s">
        <v>59</v>
      </c>
      <c r="H67" s="2" t="s">
        <v>69</v>
      </c>
      <c r="I67" s="25" t="s">
        <v>298</v>
      </c>
      <c r="J67" s="54">
        <v>44</v>
      </c>
      <c r="K67" s="102">
        <v>0.04</v>
      </c>
      <c r="L67" s="199" t="s">
        <v>145</v>
      </c>
      <c r="M67" s="14" t="s">
        <v>34</v>
      </c>
      <c r="N67" s="125">
        <f>SUM(O67:P67)</f>
        <v>480</v>
      </c>
      <c r="O67" s="161">
        <v>190</v>
      </c>
      <c r="P67" s="167">
        <v>290</v>
      </c>
      <c r="Q67" s="17" t="s">
        <v>217</v>
      </c>
    </row>
    <row r="68" spans="1:17" ht="18" customHeight="1">
      <c r="A68" s="514"/>
      <c r="B68" s="472"/>
      <c r="C68" s="472"/>
      <c r="D68" s="80" t="s">
        <v>10</v>
      </c>
      <c r="E68" s="81" t="s">
        <v>11</v>
      </c>
      <c r="F68" s="81" t="s">
        <v>99</v>
      </c>
      <c r="G68" s="115" t="s">
        <v>91</v>
      </c>
      <c r="H68" s="83" t="s">
        <v>100</v>
      </c>
      <c r="I68" s="84" t="s">
        <v>91</v>
      </c>
      <c r="J68" s="566">
        <v>223</v>
      </c>
      <c r="K68" s="531">
        <v>0.06</v>
      </c>
      <c r="L68" s="567" t="s">
        <v>498</v>
      </c>
      <c r="M68" s="534" t="s">
        <v>217</v>
      </c>
      <c r="N68" s="563">
        <f>SUM(O68:P77)</f>
        <v>460</v>
      </c>
      <c r="O68" s="535">
        <v>180</v>
      </c>
      <c r="P68" s="537">
        <v>280</v>
      </c>
      <c r="Q68" s="539" t="s">
        <v>217</v>
      </c>
    </row>
    <row r="69" spans="1:17" ht="18" customHeight="1">
      <c r="A69" s="514"/>
      <c r="B69" s="472"/>
      <c r="C69" s="472"/>
      <c r="D69" s="80" t="s">
        <v>10</v>
      </c>
      <c r="E69" s="81" t="s">
        <v>11</v>
      </c>
      <c r="F69" s="81" t="s">
        <v>101</v>
      </c>
      <c r="G69" s="115" t="s">
        <v>103</v>
      </c>
      <c r="H69" s="83" t="s">
        <v>105</v>
      </c>
      <c r="I69" s="84" t="s">
        <v>94</v>
      </c>
      <c r="J69" s="566"/>
      <c r="K69" s="531"/>
      <c r="L69" s="533"/>
      <c r="M69" s="534"/>
      <c r="N69" s="563"/>
      <c r="O69" s="535"/>
      <c r="P69" s="537"/>
      <c r="Q69" s="539"/>
    </row>
    <row r="70" spans="1:17" ht="18" customHeight="1">
      <c r="A70" s="514"/>
      <c r="B70" s="472"/>
      <c r="C70" s="472"/>
      <c r="D70" s="80" t="s">
        <v>10</v>
      </c>
      <c r="E70" s="81" t="s">
        <v>11</v>
      </c>
      <c r="F70" s="81" t="s">
        <v>101</v>
      </c>
      <c r="G70" s="115" t="s">
        <v>103</v>
      </c>
      <c r="H70" s="83" t="s">
        <v>106</v>
      </c>
      <c r="I70" s="84" t="s">
        <v>96</v>
      </c>
      <c r="J70" s="566"/>
      <c r="K70" s="531"/>
      <c r="L70" s="533"/>
      <c r="M70" s="534"/>
      <c r="N70" s="563"/>
      <c r="O70" s="535"/>
      <c r="P70" s="537"/>
      <c r="Q70" s="539"/>
    </row>
    <row r="71" spans="1:17" ht="18" customHeight="1">
      <c r="A71" s="514"/>
      <c r="B71" s="472"/>
      <c r="C71" s="472"/>
      <c r="D71" s="80" t="s">
        <v>10</v>
      </c>
      <c r="E71" s="81" t="s">
        <v>11</v>
      </c>
      <c r="F71" s="81" t="s">
        <v>101</v>
      </c>
      <c r="G71" s="115" t="s">
        <v>103</v>
      </c>
      <c r="H71" s="297" t="s">
        <v>299</v>
      </c>
      <c r="I71" s="84" t="s">
        <v>300</v>
      </c>
      <c r="J71" s="566"/>
      <c r="K71" s="531"/>
      <c r="L71" s="533"/>
      <c r="M71" s="534"/>
      <c r="N71" s="563"/>
      <c r="O71" s="535"/>
      <c r="P71" s="537"/>
      <c r="Q71" s="539"/>
    </row>
    <row r="72" spans="1:17" ht="18" customHeight="1">
      <c r="A72" s="514"/>
      <c r="B72" s="472"/>
      <c r="C72" s="472"/>
      <c r="D72" s="80" t="s">
        <v>10</v>
      </c>
      <c r="E72" s="81" t="s">
        <v>11</v>
      </c>
      <c r="F72" s="81" t="s">
        <v>101</v>
      </c>
      <c r="G72" s="115" t="s">
        <v>229</v>
      </c>
      <c r="H72" s="431" t="s">
        <v>107</v>
      </c>
      <c r="I72" s="84" t="s">
        <v>97</v>
      </c>
      <c r="J72" s="566"/>
      <c r="K72" s="531"/>
      <c r="L72" s="533"/>
      <c r="M72" s="534"/>
      <c r="N72" s="563"/>
      <c r="O72" s="535"/>
      <c r="P72" s="537"/>
      <c r="Q72" s="539"/>
    </row>
    <row r="73" spans="1:17" ht="18" customHeight="1">
      <c r="A73" s="514"/>
      <c r="B73" s="472"/>
      <c r="C73" s="472"/>
      <c r="D73" s="80" t="s">
        <v>10</v>
      </c>
      <c r="E73" s="81" t="s">
        <v>11</v>
      </c>
      <c r="F73" s="81" t="s">
        <v>301</v>
      </c>
      <c r="G73" s="115" t="s">
        <v>301</v>
      </c>
      <c r="H73" s="83" t="s">
        <v>302</v>
      </c>
      <c r="I73" s="84" t="s">
        <v>303</v>
      </c>
      <c r="J73" s="566"/>
      <c r="K73" s="531"/>
      <c r="L73" s="533"/>
      <c r="M73" s="534"/>
      <c r="N73" s="563"/>
      <c r="O73" s="535"/>
      <c r="P73" s="537"/>
      <c r="Q73" s="539"/>
    </row>
    <row r="74" spans="1:17" ht="18" customHeight="1">
      <c r="A74" s="514"/>
      <c r="B74" s="472"/>
      <c r="C74" s="472"/>
      <c r="D74" s="80" t="s">
        <v>10</v>
      </c>
      <c r="E74" s="81" t="s">
        <v>11</v>
      </c>
      <c r="F74" s="81" t="s">
        <v>304</v>
      </c>
      <c r="G74" s="82" t="s">
        <v>305</v>
      </c>
      <c r="H74" s="83" t="s">
        <v>306</v>
      </c>
      <c r="I74" s="84" t="s">
        <v>60</v>
      </c>
      <c r="J74" s="566"/>
      <c r="K74" s="531"/>
      <c r="L74" s="533"/>
      <c r="M74" s="534"/>
      <c r="N74" s="563"/>
      <c r="O74" s="535"/>
      <c r="P74" s="537"/>
      <c r="Q74" s="539"/>
    </row>
    <row r="75" spans="1:17" ht="18" customHeight="1">
      <c r="A75" s="514"/>
      <c r="B75" s="472"/>
      <c r="C75" s="472"/>
      <c r="D75" s="80" t="s">
        <v>10</v>
      </c>
      <c r="E75" s="81" t="s">
        <v>11</v>
      </c>
      <c r="F75" s="81" t="s">
        <v>307</v>
      </c>
      <c r="G75" s="82" t="s">
        <v>307</v>
      </c>
      <c r="H75" s="83" t="s">
        <v>308</v>
      </c>
      <c r="I75" s="83" t="s">
        <v>309</v>
      </c>
      <c r="J75" s="566"/>
      <c r="K75" s="531"/>
      <c r="L75" s="533"/>
      <c r="M75" s="534"/>
      <c r="N75" s="563"/>
      <c r="O75" s="535"/>
      <c r="P75" s="537"/>
      <c r="Q75" s="539"/>
    </row>
    <row r="76" spans="1:17" ht="18" customHeight="1">
      <c r="A76" s="514"/>
      <c r="B76" s="472"/>
      <c r="C76" s="472"/>
      <c r="D76" s="80" t="s">
        <v>10</v>
      </c>
      <c r="E76" s="81" t="s">
        <v>11</v>
      </c>
      <c r="F76" s="81" t="s">
        <v>307</v>
      </c>
      <c r="G76" s="82" t="s">
        <v>307</v>
      </c>
      <c r="H76" s="83" t="s">
        <v>310</v>
      </c>
      <c r="I76" s="83" t="s">
        <v>307</v>
      </c>
      <c r="J76" s="566"/>
      <c r="K76" s="531"/>
      <c r="L76" s="533"/>
      <c r="M76" s="534"/>
      <c r="N76" s="563"/>
      <c r="O76" s="535"/>
      <c r="P76" s="537"/>
      <c r="Q76" s="539"/>
    </row>
    <row r="77" spans="1:17" ht="18" customHeight="1">
      <c r="A77" s="514"/>
      <c r="B77" s="472"/>
      <c r="C77" s="472"/>
      <c r="D77" s="80" t="s">
        <v>10</v>
      </c>
      <c r="E77" s="81" t="s">
        <v>11</v>
      </c>
      <c r="F77" s="432" t="s">
        <v>506</v>
      </c>
      <c r="G77" s="287" t="s">
        <v>311</v>
      </c>
      <c r="H77" s="83" t="s">
        <v>12</v>
      </c>
      <c r="I77" s="84" t="s">
        <v>98</v>
      </c>
      <c r="J77" s="566"/>
      <c r="K77" s="531"/>
      <c r="L77" s="533"/>
      <c r="M77" s="534"/>
      <c r="N77" s="563"/>
      <c r="O77" s="535"/>
      <c r="P77" s="537"/>
      <c r="Q77" s="539"/>
    </row>
    <row r="78" spans="1:17" ht="18" customHeight="1">
      <c r="A78" s="514"/>
      <c r="B78" s="472"/>
      <c r="C78" s="472"/>
      <c r="D78" s="132" t="s">
        <v>113</v>
      </c>
      <c r="E78" s="156" t="s">
        <v>114</v>
      </c>
      <c r="F78" s="85" t="s">
        <v>312</v>
      </c>
      <c r="G78" s="110" t="s">
        <v>313</v>
      </c>
      <c r="H78" s="86" t="s">
        <v>314</v>
      </c>
      <c r="I78" s="112" t="s">
        <v>315</v>
      </c>
      <c r="J78" s="103" t="s">
        <v>217</v>
      </c>
      <c r="K78" s="128">
        <v>0.44</v>
      </c>
      <c r="L78" s="196" t="s">
        <v>217</v>
      </c>
      <c r="M78" s="298" t="s">
        <v>217</v>
      </c>
      <c r="N78" s="126">
        <f aca="true" t="shared" si="4" ref="N78:N87">SUM(O78:P78)</f>
        <v>102</v>
      </c>
      <c r="O78" s="171">
        <v>40</v>
      </c>
      <c r="P78" s="174">
        <v>62</v>
      </c>
      <c r="Q78" s="103" t="s">
        <v>217</v>
      </c>
    </row>
    <row r="79" spans="1:17" ht="18" customHeight="1">
      <c r="A79" s="514"/>
      <c r="B79" s="472"/>
      <c r="C79" s="472"/>
      <c r="D79" s="152" t="s">
        <v>316</v>
      </c>
      <c r="E79" s="433" t="s">
        <v>217</v>
      </c>
      <c r="F79" s="299" t="s">
        <v>217</v>
      </c>
      <c r="G79" s="300" t="s">
        <v>217</v>
      </c>
      <c r="H79" s="86" t="s">
        <v>317</v>
      </c>
      <c r="I79" s="112" t="s">
        <v>316</v>
      </c>
      <c r="J79" s="103" t="s">
        <v>217</v>
      </c>
      <c r="K79" s="301">
        <v>0.086</v>
      </c>
      <c r="L79" s="196" t="s">
        <v>217</v>
      </c>
      <c r="M79" s="298" t="s">
        <v>217</v>
      </c>
      <c r="N79" s="126">
        <f t="shared" si="4"/>
        <v>570</v>
      </c>
      <c r="O79" s="171">
        <v>230</v>
      </c>
      <c r="P79" s="174">
        <v>340</v>
      </c>
      <c r="Q79" s="103" t="s">
        <v>217</v>
      </c>
    </row>
    <row r="80" spans="1:17" ht="18" customHeight="1">
      <c r="A80" s="514"/>
      <c r="B80" s="472"/>
      <c r="C80" s="472"/>
      <c r="D80" s="132" t="s">
        <v>70</v>
      </c>
      <c r="E80" s="434" t="s">
        <v>71</v>
      </c>
      <c r="F80" s="85" t="s">
        <v>318</v>
      </c>
      <c r="G80" s="110" t="s">
        <v>318</v>
      </c>
      <c r="H80" s="86" t="s">
        <v>319</v>
      </c>
      <c r="I80" s="112" t="s">
        <v>58</v>
      </c>
      <c r="J80" s="103" t="s">
        <v>217</v>
      </c>
      <c r="K80" s="128">
        <v>0.37</v>
      </c>
      <c r="L80" s="196" t="s">
        <v>217</v>
      </c>
      <c r="M80" s="211" t="s">
        <v>217</v>
      </c>
      <c r="N80" s="126">
        <f t="shared" si="4"/>
        <v>23</v>
      </c>
      <c r="O80" s="231">
        <v>9</v>
      </c>
      <c r="P80" s="174">
        <v>14</v>
      </c>
      <c r="Q80" s="103" t="s">
        <v>217</v>
      </c>
    </row>
    <row r="81" spans="1:17" ht="18" customHeight="1">
      <c r="A81" s="514"/>
      <c r="B81" s="473"/>
      <c r="C81" s="473"/>
      <c r="D81" s="120" t="s">
        <v>217</v>
      </c>
      <c r="E81" s="435" t="s">
        <v>217</v>
      </c>
      <c r="F81" s="104" t="s">
        <v>217</v>
      </c>
      <c r="G81" s="121" t="s">
        <v>217</v>
      </c>
      <c r="H81" s="105" t="s">
        <v>217</v>
      </c>
      <c r="I81" s="122" t="s">
        <v>141</v>
      </c>
      <c r="J81" s="129" t="s">
        <v>217</v>
      </c>
      <c r="K81" s="291">
        <v>0.5</v>
      </c>
      <c r="L81" s="302" t="s">
        <v>217</v>
      </c>
      <c r="M81" s="214" t="s">
        <v>217</v>
      </c>
      <c r="N81" s="124">
        <f t="shared" si="4"/>
        <v>420</v>
      </c>
      <c r="O81" s="172">
        <v>160</v>
      </c>
      <c r="P81" s="175">
        <v>260</v>
      </c>
      <c r="Q81" s="129" t="s">
        <v>217</v>
      </c>
    </row>
    <row r="82" spans="1:17" ht="18" customHeight="1">
      <c r="A82" s="514"/>
      <c r="B82" s="468" t="s">
        <v>320</v>
      </c>
      <c r="C82" s="471">
        <v>41150</v>
      </c>
      <c r="D82" s="33" t="s">
        <v>14</v>
      </c>
      <c r="E82" s="436" t="s">
        <v>15</v>
      </c>
      <c r="F82" s="34" t="s">
        <v>79</v>
      </c>
      <c r="G82" s="108" t="s">
        <v>79</v>
      </c>
      <c r="H82" s="19" t="s">
        <v>20</v>
      </c>
      <c r="I82" s="111" t="s">
        <v>110</v>
      </c>
      <c r="J82" s="53">
        <f>3+4</f>
        <v>7</v>
      </c>
      <c r="K82" s="48">
        <f>0.07+0.03</f>
        <v>0.1</v>
      </c>
      <c r="L82" s="200" t="s">
        <v>150</v>
      </c>
      <c r="M82" s="303" t="s">
        <v>217</v>
      </c>
      <c r="N82" s="123">
        <f t="shared" si="4"/>
        <v>235</v>
      </c>
      <c r="O82" s="162">
        <v>95</v>
      </c>
      <c r="P82" s="169">
        <v>140</v>
      </c>
      <c r="Q82" s="220" t="s">
        <v>217</v>
      </c>
    </row>
    <row r="83" spans="1:17" ht="18" customHeight="1">
      <c r="A83" s="514"/>
      <c r="B83" s="541"/>
      <c r="C83" s="517"/>
      <c r="D83" s="36" t="s">
        <v>14</v>
      </c>
      <c r="E83" s="259" t="s">
        <v>15</v>
      </c>
      <c r="F83" s="37" t="s">
        <v>54</v>
      </c>
      <c r="G83" s="109" t="s">
        <v>54</v>
      </c>
      <c r="H83" s="2" t="s">
        <v>279</v>
      </c>
      <c r="I83" s="25" t="s">
        <v>274</v>
      </c>
      <c r="J83" s="54">
        <v>60</v>
      </c>
      <c r="K83" s="47">
        <v>0.4</v>
      </c>
      <c r="L83" s="198" t="s">
        <v>149</v>
      </c>
      <c r="M83" s="187" t="s">
        <v>217</v>
      </c>
      <c r="N83" s="125">
        <f t="shared" si="4"/>
        <v>229</v>
      </c>
      <c r="O83" s="161">
        <v>89</v>
      </c>
      <c r="P83" s="167">
        <v>140</v>
      </c>
      <c r="Q83" s="292" t="s">
        <v>34</v>
      </c>
    </row>
    <row r="84" spans="1:17" ht="18" customHeight="1">
      <c r="A84" s="514"/>
      <c r="B84" s="541"/>
      <c r="C84" s="517"/>
      <c r="D84" s="36" t="s">
        <v>14</v>
      </c>
      <c r="E84" s="259" t="s">
        <v>15</v>
      </c>
      <c r="F84" s="259" t="s">
        <v>54</v>
      </c>
      <c r="G84" s="25" t="s">
        <v>54</v>
      </c>
      <c r="H84" s="2" t="s">
        <v>321</v>
      </c>
      <c r="I84" s="25" t="s">
        <v>322</v>
      </c>
      <c r="J84" s="54">
        <v>11</v>
      </c>
      <c r="K84" s="102">
        <v>0.047</v>
      </c>
      <c r="L84" s="198" t="s">
        <v>149</v>
      </c>
      <c r="M84" s="187" t="s">
        <v>217</v>
      </c>
      <c r="N84" s="125">
        <f t="shared" si="4"/>
        <v>116</v>
      </c>
      <c r="O84" s="161">
        <v>48</v>
      </c>
      <c r="P84" s="167">
        <v>68</v>
      </c>
      <c r="Q84" s="292" t="s">
        <v>34</v>
      </c>
    </row>
    <row r="85" spans="1:17" ht="18" customHeight="1">
      <c r="A85" s="514"/>
      <c r="B85" s="541"/>
      <c r="C85" s="517"/>
      <c r="D85" s="36" t="s">
        <v>14</v>
      </c>
      <c r="E85" s="259" t="s">
        <v>15</v>
      </c>
      <c r="F85" s="259" t="s">
        <v>77</v>
      </c>
      <c r="G85" s="38" t="s">
        <v>80</v>
      </c>
      <c r="H85" s="304" t="s">
        <v>323</v>
      </c>
      <c r="I85" s="25" t="s">
        <v>324</v>
      </c>
      <c r="J85" s="54">
        <v>93</v>
      </c>
      <c r="K85" s="47">
        <v>0.2</v>
      </c>
      <c r="L85" s="305" t="s">
        <v>149</v>
      </c>
      <c r="M85" s="14" t="s">
        <v>34</v>
      </c>
      <c r="N85" s="125">
        <f>SUM(O85:P85)</f>
        <v>111</v>
      </c>
      <c r="O85" s="161">
        <v>44</v>
      </c>
      <c r="P85" s="167">
        <v>67</v>
      </c>
      <c r="Q85" s="292" t="s">
        <v>34</v>
      </c>
    </row>
    <row r="86" spans="1:17" ht="18" customHeight="1">
      <c r="A86" s="514"/>
      <c r="B86" s="541"/>
      <c r="C86" s="517"/>
      <c r="D86" s="36" t="s">
        <v>14</v>
      </c>
      <c r="E86" s="259" t="s">
        <v>15</v>
      </c>
      <c r="F86" s="259" t="s">
        <v>74</v>
      </c>
      <c r="G86" s="25" t="s">
        <v>74</v>
      </c>
      <c r="H86" s="2" t="s">
        <v>75</v>
      </c>
      <c r="I86" s="25" t="s">
        <v>325</v>
      </c>
      <c r="J86" s="54">
        <v>2</v>
      </c>
      <c r="K86" s="47">
        <v>0.2</v>
      </c>
      <c r="L86" s="198" t="s">
        <v>149</v>
      </c>
      <c r="M86" s="47" t="s">
        <v>152</v>
      </c>
      <c r="N86" s="125">
        <f t="shared" si="4"/>
        <v>135</v>
      </c>
      <c r="O86" s="161">
        <v>51</v>
      </c>
      <c r="P86" s="167">
        <v>84</v>
      </c>
      <c r="Q86" s="292" t="s">
        <v>34</v>
      </c>
    </row>
    <row r="87" spans="1:17" ht="18" customHeight="1">
      <c r="A87" s="515"/>
      <c r="B87" s="542"/>
      <c r="C87" s="542"/>
      <c r="D87" s="437" t="s">
        <v>14</v>
      </c>
      <c r="E87" s="306" t="s">
        <v>15</v>
      </c>
      <c r="F87" s="306" t="s">
        <v>74</v>
      </c>
      <c r="G87" s="106" t="s">
        <v>74</v>
      </c>
      <c r="H87" s="113" t="s">
        <v>75</v>
      </c>
      <c r="I87" s="106" t="s">
        <v>76</v>
      </c>
      <c r="J87" s="307">
        <v>24</v>
      </c>
      <c r="K87" s="425">
        <v>0.6</v>
      </c>
      <c r="L87" s="201" t="s">
        <v>149</v>
      </c>
      <c r="M87" s="308" t="s">
        <v>217</v>
      </c>
      <c r="N87" s="107">
        <f t="shared" si="4"/>
        <v>290</v>
      </c>
      <c r="O87" s="173">
        <v>120</v>
      </c>
      <c r="P87" s="176">
        <v>170</v>
      </c>
      <c r="Q87" s="309" t="s">
        <v>34</v>
      </c>
    </row>
    <row r="88" spans="1:17" ht="18" customHeight="1">
      <c r="A88" s="237"/>
      <c r="B88" s="7"/>
      <c r="C88" s="7"/>
      <c r="D88" s="295"/>
      <c r="E88" s="295"/>
      <c r="F88" s="295"/>
      <c r="G88" s="295"/>
      <c r="H88" s="295"/>
      <c r="I88" s="295"/>
      <c r="J88" s="238"/>
      <c r="K88" s="296"/>
      <c r="L88" s="239"/>
      <c r="M88" s="10"/>
      <c r="N88" s="238"/>
      <c r="O88" s="238"/>
      <c r="P88" s="238"/>
      <c r="Q88" s="240"/>
    </row>
    <row r="89" spans="1:17" ht="18" customHeight="1">
      <c r="A89" s="474" t="s">
        <v>0</v>
      </c>
      <c r="B89" s="475"/>
      <c r="C89" s="471" t="s">
        <v>1</v>
      </c>
      <c r="D89" s="499" t="s">
        <v>2</v>
      </c>
      <c r="E89" s="481" t="s">
        <v>3</v>
      </c>
      <c r="F89" s="481" t="s">
        <v>4</v>
      </c>
      <c r="G89" s="481" t="s">
        <v>5</v>
      </c>
      <c r="H89" s="479" t="s">
        <v>6</v>
      </c>
      <c r="I89" s="479" t="s">
        <v>7</v>
      </c>
      <c r="J89" s="490" t="s">
        <v>8</v>
      </c>
      <c r="K89" s="492" t="s">
        <v>142</v>
      </c>
      <c r="L89" s="483" t="s">
        <v>65</v>
      </c>
      <c r="M89" s="564"/>
      <c r="N89" s="553" t="s">
        <v>143</v>
      </c>
      <c r="O89" s="554"/>
      <c r="P89" s="527"/>
      <c r="Q89" s="483" t="s">
        <v>144</v>
      </c>
    </row>
    <row r="90" spans="1:20" ht="18" customHeight="1">
      <c r="A90" s="476"/>
      <c r="B90" s="477"/>
      <c r="C90" s="478"/>
      <c r="D90" s="500"/>
      <c r="E90" s="482"/>
      <c r="F90" s="482"/>
      <c r="G90" s="482"/>
      <c r="H90" s="480"/>
      <c r="I90" s="480"/>
      <c r="J90" s="491"/>
      <c r="K90" s="493"/>
      <c r="L90" s="270" t="s">
        <v>147</v>
      </c>
      <c r="M90" s="213" t="s">
        <v>146</v>
      </c>
      <c r="N90" s="271" t="s">
        <v>47</v>
      </c>
      <c r="O90" s="310" t="s">
        <v>212</v>
      </c>
      <c r="P90" s="311" t="s">
        <v>213</v>
      </c>
      <c r="Q90" s="480"/>
      <c r="S90" s="7"/>
      <c r="T90" s="7"/>
    </row>
    <row r="91" spans="1:17" ht="18" customHeight="1">
      <c r="A91" s="514" t="s">
        <v>22</v>
      </c>
      <c r="B91" s="555" t="s">
        <v>326</v>
      </c>
      <c r="C91" s="517">
        <v>41141</v>
      </c>
      <c r="D91" s="312" t="s">
        <v>14</v>
      </c>
      <c r="E91" s="313" t="s">
        <v>63</v>
      </c>
      <c r="F91" s="313" t="s">
        <v>64</v>
      </c>
      <c r="G91" s="314" t="s">
        <v>327</v>
      </c>
      <c r="H91" s="315" t="s">
        <v>328</v>
      </c>
      <c r="I91" s="315" t="s">
        <v>329</v>
      </c>
      <c r="J91" s="275">
        <v>6</v>
      </c>
      <c r="K91" s="428">
        <v>0.03</v>
      </c>
      <c r="L91" s="316" t="s">
        <v>145</v>
      </c>
      <c r="M91" s="274" t="s">
        <v>217</v>
      </c>
      <c r="N91" s="275">
        <f>SUM(O91:P91)</f>
        <v>90</v>
      </c>
      <c r="O91" s="276">
        <v>36</v>
      </c>
      <c r="P91" s="277">
        <v>54</v>
      </c>
      <c r="Q91" s="278" t="s">
        <v>217</v>
      </c>
    </row>
    <row r="92" spans="1:17" ht="18" customHeight="1">
      <c r="A92" s="541"/>
      <c r="B92" s="541"/>
      <c r="C92" s="541"/>
      <c r="D92" s="69" t="s">
        <v>14</v>
      </c>
      <c r="E92" s="70" t="s">
        <v>63</v>
      </c>
      <c r="F92" s="70" t="s">
        <v>67</v>
      </c>
      <c r="G92" s="71" t="s">
        <v>66</v>
      </c>
      <c r="H92" s="63" t="s">
        <v>330</v>
      </c>
      <c r="I92" s="63" t="s">
        <v>331</v>
      </c>
      <c r="J92" s="556">
        <v>4</v>
      </c>
      <c r="K92" s="557">
        <v>0.05</v>
      </c>
      <c r="L92" s="558" t="s">
        <v>145</v>
      </c>
      <c r="M92" s="559" t="s">
        <v>217</v>
      </c>
      <c r="N92" s="556">
        <f>SUM(O92:P92)</f>
        <v>71</v>
      </c>
      <c r="O92" s="561">
        <v>28</v>
      </c>
      <c r="P92" s="551">
        <v>43</v>
      </c>
      <c r="Q92" s="552" t="s">
        <v>217</v>
      </c>
    </row>
    <row r="93" spans="1:17" ht="18" customHeight="1">
      <c r="A93" s="541"/>
      <c r="B93" s="541"/>
      <c r="C93" s="541"/>
      <c r="D93" s="69" t="s">
        <v>14</v>
      </c>
      <c r="E93" s="70" t="s">
        <v>63</v>
      </c>
      <c r="F93" s="70" t="s">
        <v>67</v>
      </c>
      <c r="G93" s="71" t="s">
        <v>66</v>
      </c>
      <c r="H93" s="63" t="s">
        <v>332</v>
      </c>
      <c r="I93" s="63" t="s">
        <v>333</v>
      </c>
      <c r="J93" s="556"/>
      <c r="K93" s="557"/>
      <c r="L93" s="558"/>
      <c r="M93" s="559"/>
      <c r="N93" s="560"/>
      <c r="O93" s="561"/>
      <c r="P93" s="551"/>
      <c r="Q93" s="552"/>
    </row>
    <row r="94" spans="1:17" ht="18" customHeight="1">
      <c r="A94" s="541"/>
      <c r="B94" s="541"/>
      <c r="C94" s="541"/>
      <c r="D94" s="69" t="s">
        <v>14</v>
      </c>
      <c r="E94" s="70" t="s">
        <v>63</v>
      </c>
      <c r="F94" s="70" t="s">
        <v>67</v>
      </c>
      <c r="G94" s="71" t="s">
        <v>334</v>
      </c>
      <c r="H94" s="63" t="s">
        <v>335</v>
      </c>
      <c r="I94" s="63" t="s">
        <v>336</v>
      </c>
      <c r="J94" s="72">
        <v>293</v>
      </c>
      <c r="K94" s="78">
        <v>0.12</v>
      </c>
      <c r="L94" s="317" t="s">
        <v>498</v>
      </c>
      <c r="M94" s="79" t="s">
        <v>217</v>
      </c>
      <c r="N94" s="72">
        <f>SUM(O94:P94)</f>
        <v>136</v>
      </c>
      <c r="O94" s="159">
        <v>55</v>
      </c>
      <c r="P94" s="165">
        <v>81</v>
      </c>
      <c r="Q94" s="133" t="s">
        <v>217</v>
      </c>
    </row>
    <row r="95" spans="1:17" ht="18" customHeight="1">
      <c r="A95" s="541"/>
      <c r="B95" s="541"/>
      <c r="C95" s="541"/>
      <c r="D95" s="36" t="s">
        <v>14</v>
      </c>
      <c r="E95" s="37" t="s">
        <v>15</v>
      </c>
      <c r="F95" s="37" t="s">
        <v>77</v>
      </c>
      <c r="G95" s="38" t="s">
        <v>78</v>
      </c>
      <c r="H95" s="2" t="s">
        <v>337</v>
      </c>
      <c r="I95" s="2" t="s">
        <v>338</v>
      </c>
      <c r="J95" s="54">
        <v>4</v>
      </c>
      <c r="K95" s="98">
        <v>1</v>
      </c>
      <c r="L95" s="189" t="s">
        <v>149</v>
      </c>
      <c r="M95" s="44" t="s">
        <v>152</v>
      </c>
      <c r="N95" s="54">
        <f aca="true" t="shared" si="5" ref="N95:N110">SUM(O95:P95)</f>
        <v>187</v>
      </c>
      <c r="O95" s="161">
        <v>77</v>
      </c>
      <c r="P95" s="167">
        <v>110</v>
      </c>
      <c r="Q95" s="236" t="s">
        <v>217</v>
      </c>
    </row>
    <row r="96" spans="1:17" ht="18" customHeight="1">
      <c r="A96" s="541"/>
      <c r="B96" s="541"/>
      <c r="C96" s="541"/>
      <c r="D96" s="36" t="s">
        <v>14</v>
      </c>
      <c r="E96" s="37" t="s">
        <v>15</v>
      </c>
      <c r="F96" s="37" t="s">
        <v>77</v>
      </c>
      <c r="G96" s="38" t="s">
        <v>78</v>
      </c>
      <c r="H96" s="2" t="s">
        <v>18</v>
      </c>
      <c r="I96" s="2" t="s">
        <v>109</v>
      </c>
      <c r="J96" s="54">
        <v>15</v>
      </c>
      <c r="K96" s="98">
        <v>7.7</v>
      </c>
      <c r="L96" s="189" t="s">
        <v>149</v>
      </c>
      <c r="M96" s="44" t="s">
        <v>152</v>
      </c>
      <c r="N96" s="54">
        <f t="shared" si="5"/>
        <v>310</v>
      </c>
      <c r="O96" s="161">
        <v>120</v>
      </c>
      <c r="P96" s="167">
        <v>190</v>
      </c>
      <c r="Q96" s="284">
        <v>1.2</v>
      </c>
    </row>
    <row r="97" spans="1:17" ht="18" customHeight="1">
      <c r="A97" s="541"/>
      <c r="B97" s="541"/>
      <c r="C97" s="541"/>
      <c r="D97" s="36" t="s">
        <v>14</v>
      </c>
      <c r="E97" s="37" t="s">
        <v>15</v>
      </c>
      <c r="F97" s="37" t="s">
        <v>79</v>
      </c>
      <c r="G97" s="109" t="s">
        <v>79</v>
      </c>
      <c r="H97" s="2" t="s">
        <v>26</v>
      </c>
      <c r="I97" s="25" t="s">
        <v>339</v>
      </c>
      <c r="J97" s="54">
        <v>3</v>
      </c>
      <c r="K97" s="47">
        <v>0.8</v>
      </c>
      <c r="L97" s="189" t="s">
        <v>149</v>
      </c>
      <c r="M97" s="44" t="s">
        <v>152</v>
      </c>
      <c r="N97" s="54">
        <f t="shared" si="5"/>
        <v>204</v>
      </c>
      <c r="O97" s="161">
        <v>84</v>
      </c>
      <c r="P97" s="167">
        <v>120</v>
      </c>
      <c r="Q97" s="318" t="s">
        <v>217</v>
      </c>
    </row>
    <row r="98" spans="1:17" ht="18" customHeight="1">
      <c r="A98" s="541"/>
      <c r="B98" s="541"/>
      <c r="C98" s="541"/>
      <c r="D98" s="36" t="s">
        <v>14</v>
      </c>
      <c r="E98" s="37" t="s">
        <v>15</v>
      </c>
      <c r="F98" s="37" t="s">
        <v>77</v>
      </c>
      <c r="G98" s="38" t="s">
        <v>78</v>
      </c>
      <c r="H98" s="2" t="s">
        <v>340</v>
      </c>
      <c r="I98" s="2" t="s">
        <v>341</v>
      </c>
      <c r="J98" s="54">
        <v>6</v>
      </c>
      <c r="K98" s="47">
        <v>0.9</v>
      </c>
      <c r="L98" s="189" t="s">
        <v>149</v>
      </c>
      <c r="M98" s="44" t="s">
        <v>152</v>
      </c>
      <c r="N98" s="54">
        <f t="shared" si="5"/>
        <v>229</v>
      </c>
      <c r="O98" s="161">
        <v>89</v>
      </c>
      <c r="P98" s="167">
        <v>140</v>
      </c>
      <c r="Q98" s="318" t="s">
        <v>217</v>
      </c>
    </row>
    <row r="99" spans="1:17" ht="18" customHeight="1">
      <c r="A99" s="541"/>
      <c r="B99" s="541"/>
      <c r="C99" s="541"/>
      <c r="D99" s="36" t="s">
        <v>14</v>
      </c>
      <c r="E99" s="37" t="s">
        <v>15</v>
      </c>
      <c r="F99" s="37" t="s">
        <v>54</v>
      </c>
      <c r="G99" s="38" t="s">
        <v>54</v>
      </c>
      <c r="H99" s="2" t="s">
        <v>16</v>
      </c>
      <c r="I99" s="2" t="s">
        <v>280</v>
      </c>
      <c r="J99" s="54">
        <v>1</v>
      </c>
      <c r="K99" s="100">
        <v>3.7</v>
      </c>
      <c r="L99" s="189" t="s">
        <v>149</v>
      </c>
      <c r="M99" s="44" t="s">
        <v>152</v>
      </c>
      <c r="N99" s="54">
        <f t="shared" si="5"/>
        <v>85</v>
      </c>
      <c r="O99" s="161">
        <v>35</v>
      </c>
      <c r="P99" s="167">
        <v>50</v>
      </c>
      <c r="Q99" s="318" t="s">
        <v>217</v>
      </c>
    </row>
    <row r="100" spans="1:17" ht="18" customHeight="1">
      <c r="A100" s="541"/>
      <c r="B100" s="541"/>
      <c r="C100" s="541"/>
      <c r="D100" s="36" t="s">
        <v>14</v>
      </c>
      <c r="E100" s="37" t="s">
        <v>15</v>
      </c>
      <c r="F100" s="37" t="s">
        <v>54</v>
      </c>
      <c r="G100" s="38" t="s">
        <v>54</v>
      </c>
      <c r="H100" s="2" t="s">
        <v>17</v>
      </c>
      <c r="I100" s="2" t="s">
        <v>112</v>
      </c>
      <c r="J100" s="54">
        <v>3</v>
      </c>
      <c r="K100" s="100">
        <v>4.2</v>
      </c>
      <c r="L100" s="189" t="s">
        <v>149</v>
      </c>
      <c r="M100" s="44" t="s">
        <v>152</v>
      </c>
      <c r="N100" s="54">
        <f t="shared" si="5"/>
        <v>63</v>
      </c>
      <c r="O100" s="161">
        <v>24</v>
      </c>
      <c r="P100" s="167">
        <v>39</v>
      </c>
      <c r="Q100" s="234" t="s">
        <v>217</v>
      </c>
    </row>
    <row r="101" spans="1:17" ht="18" customHeight="1">
      <c r="A101" s="541"/>
      <c r="B101" s="541"/>
      <c r="C101" s="541"/>
      <c r="D101" s="36" t="s">
        <v>14</v>
      </c>
      <c r="E101" s="37" t="s">
        <v>15</v>
      </c>
      <c r="F101" s="37" t="s">
        <v>54</v>
      </c>
      <c r="G101" s="38" t="s">
        <v>54</v>
      </c>
      <c r="H101" s="2" t="s">
        <v>24</v>
      </c>
      <c r="I101" s="2" t="s">
        <v>111</v>
      </c>
      <c r="J101" s="54">
        <v>24</v>
      </c>
      <c r="K101" s="100">
        <v>8.6</v>
      </c>
      <c r="L101" s="189" t="s">
        <v>149</v>
      </c>
      <c r="M101" s="44" t="s">
        <v>152</v>
      </c>
      <c r="N101" s="54">
        <f t="shared" si="5"/>
        <v>128</v>
      </c>
      <c r="O101" s="161">
        <v>51</v>
      </c>
      <c r="P101" s="167">
        <v>77</v>
      </c>
      <c r="Q101" s="284">
        <v>1.6</v>
      </c>
    </row>
    <row r="102" spans="1:17" ht="18" customHeight="1">
      <c r="A102" s="541"/>
      <c r="B102" s="541"/>
      <c r="C102" s="541"/>
      <c r="D102" s="36" t="s">
        <v>14</v>
      </c>
      <c r="E102" s="37" t="s">
        <v>15</v>
      </c>
      <c r="F102" s="37" t="s">
        <v>54</v>
      </c>
      <c r="G102" s="38" t="s">
        <v>54</v>
      </c>
      <c r="H102" s="2" t="s">
        <v>19</v>
      </c>
      <c r="I102" s="2" t="s">
        <v>55</v>
      </c>
      <c r="J102" s="54">
        <v>9</v>
      </c>
      <c r="K102" s="100">
        <v>1.5</v>
      </c>
      <c r="L102" s="192" t="s">
        <v>149</v>
      </c>
      <c r="M102" s="44" t="s">
        <v>152</v>
      </c>
      <c r="N102" s="54">
        <f t="shared" si="5"/>
        <v>300</v>
      </c>
      <c r="O102" s="161">
        <v>120</v>
      </c>
      <c r="P102" s="167">
        <v>180</v>
      </c>
      <c r="Q102" s="135" t="s">
        <v>217</v>
      </c>
    </row>
    <row r="103" spans="1:17" ht="18" customHeight="1">
      <c r="A103" s="541"/>
      <c r="B103" s="541"/>
      <c r="C103" s="541"/>
      <c r="D103" s="36" t="s">
        <v>14</v>
      </c>
      <c r="E103" s="37" t="s">
        <v>15</v>
      </c>
      <c r="F103" s="37" t="s">
        <v>54</v>
      </c>
      <c r="G103" s="38" t="s">
        <v>54</v>
      </c>
      <c r="H103" s="2" t="s">
        <v>321</v>
      </c>
      <c r="I103" s="2" t="s">
        <v>282</v>
      </c>
      <c r="J103" s="54">
        <v>53</v>
      </c>
      <c r="K103" s="47">
        <v>0.7</v>
      </c>
      <c r="L103" s="189" t="s">
        <v>149</v>
      </c>
      <c r="M103" s="14" t="s">
        <v>217</v>
      </c>
      <c r="N103" s="54">
        <f t="shared" si="5"/>
        <v>93</v>
      </c>
      <c r="O103" s="161">
        <v>38</v>
      </c>
      <c r="P103" s="167">
        <v>55</v>
      </c>
      <c r="Q103" s="135" t="s">
        <v>217</v>
      </c>
    </row>
    <row r="104" spans="1:17" ht="18" customHeight="1">
      <c r="A104" s="541"/>
      <c r="B104" s="541"/>
      <c r="C104" s="541"/>
      <c r="D104" s="36" t="s">
        <v>14</v>
      </c>
      <c r="E104" s="37" t="s">
        <v>15</v>
      </c>
      <c r="F104" s="37" t="s">
        <v>54</v>
      </c>
      <c r="G104" s="38" t="s">
        <v>54</v>
      </c>
      <c r="H104" s="286" t="s">
        <v>342</v>
      </c>
      <c r="I104" s="2" t="s">
        <v>343</v>
      </c>
      <c r="J104" s="54">
        <v>23</v>
      </c>
      <c r="K104" s="102">
        <v>0.09</v>
      </c>
      <c r="L104" s="189" t="s">
        <v>149</v>
      </c>
      <c r="M104" s="14" t="s">
        <v>217</v>
      </c>
      <c r="N104" s="54">
        <f t="shared" si="5"/>
        <v>72</v>
      </c>
      <c r="O104" s="161">
        <v>29</v>
      </c>
      <c r="P104" s="167">
        <v>43</v>
      </c>
      <c r="Q104" s="135" t="s">
        <v>217</v>
      </c>
    </row>
    <row r="105" spans="1:17" ht="18" customHeight="1">
      <c r="A105" s="541"/>
      <c r="B105" s="541"/>
      <c r="C105" s="541"/>
      <c r="D105" s="36" t="s">
        <v>344</v>
      </c>
      <c r="E105" s="37" t="s">
        <v>345</v>
      </c>
      <c r="F105" s="37" t="s">
        <v>54</v>
      </c>
      <c r="G105" s="38" t="s">
        <v>57</v>
      </c>
      <c r="H105" s="2" t="s">
        <v>72</v>
      </c>
      <c r="I105" s="2" t="s">
        <v>57</v>
      </c>
      <c r="J105" s="54">
        <v>2</v>
      </c>
      <c r="K105" s="102">
        <v>0.05</v>
      </c>
      <c r="L105" s="189" t="s">
        <v>149</v>
      </c>
      <c r="M105" s="14" t="s">
        <v>217</v>
      </c>
      <c r="N105" s="54">
        <f t="shared" si="5"/>
        <v>184</v>
      </c>
      <c r="O105" s="161">
        <v>74</v>
      </c>
      <c r="P105" s="167">
        <v>110</v>
      </c>
      <c r="Q105" s="318" t="s">
        <v>217</v>
      </c>
    </row>
    <row r="106" spans="1:17" ht="18" customHeight="1">
      <c r="A106" s="541"/>
      <c r="B106" s="541"/>
      <c r="C106" s="541"/>
      <c r="D106" s="319" t="s">
        <v>14</v>
      </c>
      <c r="E106" s="320" t="s">
        <v>15</v>
      </c>
      <c r="F106" s="31" t="s">
        <v>74</v>
      </c>
      <c r="G106" s="28" t="s">
        <v>74</v>
      </c>
      <c r="H106" s="2" t="s">
        <v>346</v>
      </c>
      <c r="I106" s="2" t="s">
        <v>347</v>
      </c>
      <c r="J106" s="54">
        <v>46</v>
      </c>
      <c r="K106" s="49">
        <v>0.3</v>
      </c>
      <c r="L106" s="189" t="s">
        <v>149</v>
      </c>
      <c r="M106" s="14" t="s">
        <v>217</v>
      </c>
      <c r="N106" s="54">
        <f t="shared" si="5"/>
        <v>85</v>
      </c>
      <c r="O106" s="161">
        <v>32</v>
      </c>
      <c r="P106" s="167">
        <v>53</v>
      </c>
      <c r="Q106" s="135" t="s">
        <v>217</v>
      </c>
    </row>
    <row r="107" spans="1:17" ht="18" customHeight="1">
      <c r="A107" s="541"/>
      <c r="B107" s="541"/>
      <c r="C107" s="541"/>
      <c r="D107" s="36" t="s">
        <v>10</v>
      </c>
      <c r="E107" s="37" t="s">
        <v>23</v>
      </c>
      <c r="F107" s="37" t="s">
        <v>61</v>
      </c>
      <c r="G107" s="38" t="s">
        <v>115</v>
      </c>
      <c r="H107" s="286" t="s">
        <v>348</v>
      </c>
      <c r="I107" s="2" t="s">
        <v>349</v>
      </c>
      <c r="J107" s="54">
        <v>131</v>
      </c>
      <c r="K107" s="98">
        <v>5.4</v>
      </c>
      <c r="L107" s="192" t="s">
        <v>145</v>
      </c>
      <c r="M107" s="14" t="s">
        <v>34</v>
      </c>
      <c r="N107" s="54">
        <f t="shared" si="5"/>
        <v>156</v>
      </c>
      <c r="O107" s="161">
        <v>63</v>
      </c>
      <c r="P107" s="167">
        <v>93</v>
      </c>
      <c r="Q107" s="52">
        <v>10</v>
      </c>
    </row>
    <row r="108" spans="1:17" ht="18" customHeight="1">
      <c r="A108" s="541"/>
      <c r="B108" s="541"/>
      <c r="C108" s="541"/>
      <c r="D108" s="152" t="s">
        <v>113</v>
      </c>
      <c r="E108" s="156" t="s">
        <v>114</v>
      </c>
      <c r="F108" s="85" t="s">
        <v>350</v>
      </c>
      <c r="G108" s="153" t="s">
        <v>350</v>
      </c>
      <c r="H108" s="86" t="s">
        <v>351</v>
      </c>
      <c r="I108" s="112" t="s">
        <v>352</v>
      </c>
      <c r="J108" s="103" t="s">
        <v>217</v>
      </c>
      <c r="K108" s="128">
        <v>0.4</v>
      </c>
      <c r="L108" s="298" t="s">
        <v>217</v>
      </c>
      <c r="M108" s="211" t="s">
        <v>217</v>
      </c>
      <c r="N108" s="87">
        <f t="shared" si="5"/>
        <v>13.6</v>
      </c>
      <c r="O108" s="231">
        <v>5.1</v>
      </c>
      <c r="P108" s="232">
        <v>8.5</v>
      </c>
      <c r="Q108" s="103" t="s">
        <v>217</v>
      </c>
    </row>
    <row r="109" spans="1:17" ht="18" customHeight="1">
      <c r="A109" s="541"/>
      <c r="B109" s="541"/>
      <c r="C109" s="541"/>
      <c r="D109" s="152" t="s">
        <v>113</v>
      </c>
      <c r="E109" s="156" t="s">
        <v>114</v>
      </c>
      <c r="F109" s="85" t="s">
        <v>350</v>
      </c>
      <c r="G109" s="153" t="s">
        <v>350</v>
      </c>
      <c r="H109" s="86" t="s">
        <v>353</v>
      </c>
      <c r="I109" s="86" t="s">
        <v>354</v>
      </c>
      <c r="J109" s="103" t="s">
        <v>217</v>
      </c>
      <c r="K109" s="128">
        <v>0.4</v>
      </c>
      <c r="L109" s="298" t="s">
        <v>217</v>
      </c>
      <c r="M109" s="211" t="s">
        <v>217</v>
      </c>
      <c r="N109" s="321">
        <f t="shared" si="5"/>
        <v>7.1</v>
      </c>
      <c r="O109" s="231">
        <v>2.6</v>
      </c>
      <c r="P109" s="232">
        <v>4.5</v>
      </c>
      <c r="Q109" s="103" t="s">
        <v>217</v>
      </c>
    </row>
    <row r="110" spans="1:17" ht="18" customHeight="1">
      <c r="A110" s="541"/>
      <c r="B110" s="541"/>
      <c r="C110" s="541"/>
      <c r="D110" s="132" t="s">
        <v>70</v>
      </c>
      <c r="E110" s="85" t="s">
        <v>71</v>
      </c>
      <c r="F110" s="85" t="s">
        <v>318</v>
      </c>
      <c r="G110" s="110" t="s">
        <v>318</v>
      </c>
      <c r="H110" s="86" t="s">
        <v>319</v>
      </c>
      <c r="I110" s="112" t="s">
        <v>58</v>
      </c>
      <c r="J110" s="103" t="s">
        <v>34</v>
      </c>
      <c r="K110" s="128">
        <v>0.29</v>
      </c>
      <c r="L110" s="298" t="s">
        <v>217</v>
      </c>
      <c r="M110" s="211" t="s">
        <v>217</v>
      </c>
      <c r="N110" s="87">
        <f t="shared" si="5"/>
        <v>44</v>
      </c>
      <c r="O110" s="171">
        <v>17</v>
      </c>
      <c r="P110" s="174">
        <v>27</v>
      </c>
      <c r="Q110" s="103" t="s">
        <v>217</v>
      </c>
    </row>
    <row r="111" spans="1:17" ht="18" customHeight="1">
      <c r="A111" s="542"/>
      <c r="B111" s="542"/>
      <c r="C111" s="542"/>
      <c r="D111" s="120" t="s">
        <v>217</v>
      </c>
      <c r="E111" s="104" t="s">
        <v>217</v>
      </c>
      <c r="F111" s="104" t="s">
        <v>217</v>
      </c>
      <c r="G111" s="121" t="s">
        <v>217</v>
      </c>
      <c r="H111" s="105" t="s">
        <v>217</v>
      </c>
      <c r="I111" s="122" t="s">
        <v>141</v>
      </c>
      <c r="J111" s="129" t="s">
        <v>217</v>
      </c>
      <c r="K111" s="291">
        <v>0.8</v>
      </c>
      <c r="L111" s="322" t="s">
        <v>217</v>
      </c>
      <c r="M111" s="214" t="s">
        <v>217</v>
      </c>
      <c r="N111" s="323">
        <f>SUM(O111:P111)</f>
        <v>156</v>
      </c>
      <c r="O111" s="172">
        <v>60</v>
      </c>
      <c r="P111" s="175">
        <v>96</v>
      </c>
      <c r="Q111" s="129" t="s">
        <v>34</v>
      </c>
    </row>
    <row r="112" spans="1:17" ht="18" customHeight="1">
      <c r="A112" s="7"/>
      <c r="B112" s="7"/>
      <c r="C112" s="8"/>
      <c r="D112" s="7"/>
      <c r="E112" s="7"/>
      <c r="F112" s="7"/>
      <c r="G112" s="7"/>
      <c r="H112" s="11"/>
      <c r="I112" s="11"/>
      <c r="J112" s="16"/>
      <c r="K112" s="9"/>
      <c r="L112" s="202"/>
      <c r="M112" s="10"/>
      <c r="N112" s="9"/>
      <c r="O112" s="58"/>
      <c r="P112" s="58"/>
      <c r="Q112" s="11"/>
    </row>
    <row r="113" spans="1:17" ht="18" customHeight="1">
      <c r="A113" s="474" t="s">
        <v>0</v>
      </c>
      <c r="B113" s="475"/>
      <c r="C113" s="471" t="s">
        <v>1</v>
      </c>
      <c r="D113" s="499" t="s">
        <v>2</v>
      </c>
      <c r="E113" s="481" t="s">
        <v>3</v>
      </c>
      <c r="F113" s="481" t="s">
        <v>4</v>
      </c>
      <c r="G113" s="481" t="s">
        <v>5</v>
      </c>
      <c r="H113" s="479" t="s">
        <v>6</v>
      </c>
      <c r="I113" s="479" t="s">
        <v>7</v>
      </c>
      <c r="J113" s="490" t="s">
        <v>8</v>
      </c>
      <c r="K113" s="492" t="s">
        <v>142</v>
      </c>
      <c r="L113" s="494" t="s">
        <v>65</v>
      </c>
      <c r="M113" s="495"/>
      <c r="N113" s="496" t="s">
        <v>143</v>
      </c>
      <c r="O113" s="497"/>
      <c r="P113" s="498"/>
      <c r="Q113" s="483" t="s">
        <v>144</v>
      </c>
    </row>
    <row r="114" spans="1:20" ht="18" customHeight="1">
      <c r="A114" s="476"/>
      <c r="B114" s="477"/>
      <c r="C114" s="478"/>
      <c r="D114" s="500"/>
      <c r="E114" s="482"/>
      <c r="F114" s="482"/>
      <c r="G114" s="482"/>
      <c r="H114" s="480"/>
      <c r="I114" s="480"/>
      <c r="J114" s="491"/>
      <c r="K114" s="493"/>
      <c r="L114" s="183" t="s">
        <v>147</v>
      </c>
      <c r="M114" s="182" t="s">
        <v>146</v>
      </c>
      <c r="N114" s="3" t="s">
        <v>47</v>
      </c>
      <c r="O114" s="157" t="s">
        <v>212</v>
      </c>
      <c r="P114" s="13" t="s">
        <v>213</v>
      </c>
      <c r="Q114" s="480"/>
      <c r="S114" s="7"/>
      <c r="T114" s="7"/>
    </row>
    <row r="115" spans="1:17" ht="18" customHeight="1">
      <c r="A115" s="513" t="s">
        <v>116</v>
      </c>
      <c r="B115" s="468" t="s">
        <v>196</v>
      </c>
      <c r="C115" s="548">
        <v>41131</v>
      </c>
      <c r="D115" s="139" t="s">
        <v>14</v>
      </c>
      <c r="E115" s="140" t="s">
        <v>15</v>
      </c>
      <c r="F115" s="140" t="s">
        <v>73</v>
      </c>
      <c r="G115" s="146" t="s">
        <v>73</v>
      </c>
      <c r="H115" s="141" t="s">
        <v>108</v>
      </c>
      <c r="I115" s="138" t="s">
        <v>73</v>
      </c>
      <c r="J115" s="136">
        <v>1</v>
      </c>
      <c r="K115" s="430">
        <v>0.8</v>
      </c>
      <c r="L115" s="204" t="s">
        <v>149</v>
      </c>
      <c r="M115" s="137" t="s">
        <v>152</v>
      </c>
      <c r="N115" s="136">
        <f aca="true" t="shared" si="6" ref="N115:N137">SUM(O115:P115)</f>
        <v>107</v>
      </c>
      <c r="O115" s="177">
        <v>44</v>
      </c>
      <c r="P115" s="179">
        <v>63</v>
      </c>
      <c r="Q115" s="221" t="s">
        <v>217</v>
      </c>
    </row>
    <row r="116" spans="1:17" ht="18" customHeight="1">
      <c r="A116" s="514"/>
      <c r="B116" s="516"/>
      <c r="C116" s="533"/>
      <c r="D116" s="36" t="s">
        <v>14</v>
      </c>
      <c r="E116" s="37" t="s">
        <v>15</v>
      </c>
      <c r="F116" s="37" t="s">
        <v>79</v>
      </c>
      <c r="G116" s="109" t="s">
        <v>79</v>
      </c>
      <c r="H116" s="2" t="s">
        <v>26</v>
      </c>
      <c r="I116" s="25" t="s">
        <v>339</v>
      </c>
      <c r="J116" s="324">
        <v>6</v>
      </c>
      <c r="K116" s="325">
        <v>1.8</v>
      </c>
      <c r="L116" s="326" t="s">
        <v>149</v>
      </c>
      <c r="M116" s="327" t="s">
        <v>152</v>
      </c>
      <c r="N116" s="324">
        <f t="shared" si="6"/>
        <v>250</v>
      </c>
      <c r="O116" s="328">
        <v>100</v>
      </c>
      <c r="P116" s="329">
        <v>150</v>
      </c>
      <c r="Q116" s="330" t="s">
        <v>217</v>
      </c>
    </row>
    <row r="117" spans="1:17" ht="18" customHeight="1">
      <c r="A117" s="514"/>
      <c r="B117" s="516"/>
      <c r="C117" s="533"/>
      <c r="D117" s="266" t="s">
        <v>14</v>
      </c>
      <c r="E117" s="267" t="s">
        <v>15</v>
      </c>
      <c r="F117" s="267" t="s">
        <v>79</v>
      </c>
      <c r="G117" s="331" t="s">
        <v>79</v>
      </c>
      <c r="H117" s="332" t="s">
        <v>20</v>
      </c>
      <c r="I117" s="333" t="s">
        <v>110</v>
      </c>
      <c r="J117" s="324">
        <v>1</v>
      </c>
      <c r="K117" s="334">
        <v>0.3</v>
      </c>
      <c r="L117" s="326" t="s">
        <v>149</v>
      </c>
      <c r="M117" s="327" t="s">
        <v>152</v>
      </c>
      <c r="N117" s="324">
        <f t="shared" si="6"/>
        <v>330</v>
      </c>
      <c r="O117" s="328">
        <v>130</v>
      </c>
      <c r="P117" s="329">
        <v>200</v>
      </c>
      <c r="Q117" s="330" t="s">
        <v>217</v>
      </c>
    </row>
    <row r="118" spans="1:17" ht="18" customHeight="1">
      <c r="A118" s="514"/>
      <c r="B118" s="472"/>
      <c r="C118" s="533"/>
      <c r="D118" s="36" t="s">
        <v>14</v>
      </c>
      <c r="E118" s="37" t="s">
        <v>15</v>
      </c>
      <c r="F118" s="37" t="s">
        <v>54</v>
      </c>
      <c r="G118" s="38" t="s">
        <v>54</v>
      </c>
      <c r="H118" s="2" t="s">
        <v>17</v>
      </c>
      <c r="I118" s="2" t="s">
        <v>278</v>
      </c>
      <c r="J118" s="52">
        <v>3</v>
      </c>
      <c r="K118" s="100">
        <v>2.5</v>
      </c>
      <c r="L118" s="193" t="s">
        <v>149</v>
      </c>
      <c r="M118" s="89" t="s">
        <v>152</v>
      </c>
      <c r="N118" s="52">
        <f t="shared" si="6"/>
        <v>125</v>
      </c>
      <c r="O118" s="160">
        <v>50</v>
      </c>
      <c r="P118" s="166">
        <v>75</v>
      </c>
      <c r="Q118" s="234" t="s">
        <v>217</v>
      </c>
    </row>
    <row r="119" spans="1:17" ht="18" customHeight="1">
      <c r="A119" s="514"/>
      <c r="B119" s="472"/>
      <c r="C119" s="533"/>
      <c r="D119" s="36" t="s">
        <v>14</v>
      </c>
      <c r="E119" s="37" t="s">
        <v>15</v>
      </c>
      <c r="F119" s="37" t="s">
        <v>54</v>
      </c>
      <c r="G119" s="38" t="s">
        <v>54</v>
      </c>
      <c r="H119" s="2" t="s">
        <v>24</v>
      </c>
      <c r="I119" s="2" t="s">
        <v>111</v>
      </c>
      <c r="J119" s="52">
        <v>2</v>
      </c>
      <c r="K119" s="100">
        <v>1.3</v>
      </c>
      <c r="L119" s="193" t="s">
        <v>149</v>
      </c>
      <c r="M119" s="89" t="s">
        <v>152</v>
      </c>
      <c r="N119" s="52">
        <f t="shared" si="6"/>
        <v>45</v>
      </c>
      <c r="O119" s="160">
        <v>18</v>
      </c>
      <c r="P119" s="166">
        <v>27</v>
      </c>
      <c r="Q119" s="234" t="s">
        <v>217</v>
      </c>
    </row>
    <row r="120" spans="1:17" ht="18" customHeight="1">
      <c r="A120" s="514"/>
      <c r="B120" s="472"/>
      <c r="C120" s="533"/>
      <c r="D120" s="36" t="s">
        <v>14</v>
      </c>
      <c r="E120" s="37" t="s">
        <v>15</v>
      </c>
      <c r="F120" s="37" t="s">
        <v>54</v>
      </c>
      <c r="G120" s="38" t="s">
        <v>54</v>
      </c>
      <c r="H120" s="2" t="s">
        <v>19</v>
      </c>
      <c r="I120" s="2" t="s">
        <v>55</v>
      </c>
      <c r="J120" s="135" t="s">
        <v>355</v>
      </c>
      <c r="K120" s="100">
        <v>6</v>
      </c>
      <c r="L120" s="193" t="s">
        <v>149</v>
      </c>
      <c r="M120" s="88" t="s">
        <v>356</v>
      </c>
      <c r="N120" s="52">
        <f t="shared" si="6"/>
        <v>159</v>
      </c>
      <c r="O120" s="160">
        <v>64</v>
      </c>
      <c r="P120" s="166">
        <v>95</v>
      </c>
      <c r="Q120" s="233">
        <v>0.29</v>
      </c>
    </row>
    <row r="121" spans="1:17" ht="18" customHeight="1">
      <c r="A121" s="514"/>
      <c r="B121" s="472"/>
      <c r="C121" s="533"/>
      <c r="D121" s="30" t="s">
        <v>14</v>
      </c>
      <c r="E121" s="31" t="s">
        <v>15</v>
      </c>
      <c r="F121" s="31" t="s">
        <v>54</v>
      </c>
      <c r="G121" s="32" t="s">
        <v>57</v>
      </c>
      <c r="H121" s="27" t="s">
        <v>357</v>
      </c>
      <c r="I121" s="27" t="s">
        <v>358</v>
      </c>
      <c r="J121" s="135" t="s">
        <v>355</v>
      </c>
      <c r="K121" s="100">
        <v>1.7</v>
      </c>
      <c r="L121" s="193" t="s">
        <v>149</v>
      </c>
      <c r="M121" s="88" t="s">
        <v>356</v>
      </c>
      <c r="N121" s="284">
        <f t="shared" si="6"/>
        <v>9.1</v>
      </c>
      <c r="O121" s="241">
        <v>3.4</v>
      </c>
      <c r="P121" s="335">
        <v>5.7</v>
      </c>
      <c r="Q121" s="234" t="s">
        <v>356</v>
      </c>
    </row>
    <row r="122" spans="1:17" ht="18" customHeight="1">
      <c r="A122" s="514"/>
      <c r="B122" s="472"/>
      <c r="C122" s="549">
        <v>41141</v>
      </c>
      <c r="D122" s="147" t="s">
        <v>70</v>
      </c>
      <c r="E122" s="142" t="s">
        <v>71</v>
      </c>
      <c r="F122" s="142" t="s">
        <v>359</v>
      </c>
      <c r="G122" s="143" t="s">
        <v>359</v>
      </c>
      <c r="H122" s="144" t="s">
        <v>360</v>
      </c>
      <c r="I122" s="144" t="s">
        <v>58</v>
      </c>
      <c r="J122" s="148" t="s">
        <v>356</v>
      </c>
      <c r="K122" s="149">
        <v>0.27</v>
      </c>
      <c r="L122" s="205" t="s">
        <v>356</v>
      </c>
      <c r="M122" s="212" t="s">
        <v>356</v>
      </c>
      <c r="N122" s="145">
        <f>SUM(O122:P122)</f>
        <v>42</v>
      </c>
      <c r="O122" s="178">
        <v>16</v>
      </c>
      <c r="P122" s="180">
        <v>26</v>
      </c>
      <c r="Q122" s="148" t="s">
        <v>356</v>
      </c>
    </row>
    <row r="123" spans="1:17" ht="18" customHeight="1">
      <c r="A123" s="514"/>
      <c r="B123" s="472"/>
      <c r="C123" s="550"/>
      <c r="D123" s="120" t="s">
        <v>356</v>
      </c>
      <c r="E123" s="104" t="s">
        <v>356</v>
      </c>
      <c r="F123" s="104" t="s">
        <v>356</v>
      </c>
      <c r="G123" s="121" t="s">
        <v>356</v>
      </c>
      <c r="H123" s="105" t="s">
        <v>356</v>
      </c>
      <c r="I123" s="122" t="s">
        <v>141</v>
      </c>
      <c r="J123" s="129" t="s">
        <v>356</v>
      </c>
      <c r="K123" s="291">
        <v>0.77</v>
      </c>
      <c r="L123" s="322" t="s">
        <v>356</v>
      </c>
      <c r="M123" s="214" t="s">
        <v>356</v>
      </c>
      <c r="N123" s="323">
        <f>SUM(O123:P123)</f>
        <v>172</v>
      </c>
      <c r="O123" s="172">
        <v>62</v>
      </c>
      <c r="P123" s="175">
        <v>110</v>
      </c>
      <c r="Q123" s="129" t="s">
        <v>34</v>
      </c>
    </row>
    <row r="124" spans="1:17" ht="18" customHeight="1">
      <c r="A124" s="514"/>
      <c r="B124" s="468" t="s">
        <v>197</v>
      </c>
      <c r="C124" s="471">
        <v>41142</v>
      </c>
      <c r="D124" s="64" t="s">
        <v>14</v>
      </c>
      <c r="E124" s="65" t="s">
        <v>63</v>
      </c>
      <c r="F124" s="65" t="s">
        <v>67</v>
      </c>
      <c r="G124" s="66" t="s">
        <v>361</v>
      </c>
      <c r="H124" s="62" t="s">
        <v>362</v>
      </c>
      <c r="I124" s="60" t="s">
        <v>363</v>
      </c>
      <c r="J124" s="67">
        <v>10</v>
      </c>
      <c r="K124" s="68">
        <v>0.11</v>
      </c>
      <c r="L124" s="336" t="s">
        <v>145</v>
      </c>
      <c r="M124" s="75" t="s">
        <v>356</v>
      </c>
      <c r="N124" s="67">
        <f>SUM(O124:P124)</f>
        <v>68</v>
      </c>
      <c r="O124" s="158">
        <v>27</v>
      </c>
      <c r="P124" s="164">
        <v>41</v>
      </c>
      <c r="Q124" s="337" t="s">
        <v>34</v>
      </c>
    </row>
    <row r="125" spans="1:17" ht="18" customHeight="1">
      <c r="A125" s="514"/>
      <c r="B125" s="541"/>
      <c r="C125" s="541"/>
      <c r="D125" s="30" t="s">
        <v>14</v>
      </c>
      <c r="E125" s="31" t="s">
        <v>15</v>
      </c>
      <c r="F125" s="31" t="s">
        <v>73</v>
      </c>
      <c r="G125" s="32" t="s">
        <v>73</v>
      </c>
      <c r="H125" s="27" t="s">
        <v>108</v>
      </c>
      <c r="I125" s="28" t="s">
        <v>73</v>
      </c>
      <c r="J125" s="52">
        <v>2</v>
      </c>
      <c r="K125" s="100">
        <v>1.3</v>
      </c>
      <c r="L125" s="193" t="s">
        <v>149</v>
      </c>
      <c r="M125" s="89" t="s">
        <v>152</v>
      </c>
      <c r="N125" s="52">
        <f t="shared" si="6"/>
        <v>138</v>
      </c>
      <c r="O125" s="160">
        <v>52</v>
      </c>
      <c r="P125" s="166">
        <v>86</v>
      </c>
      <c r="Q125" s="135" t="s">
        <v>356</v>
      </c>
    </row>
    <row r="126" spans="1:17" ht="18" customHeight="1">
      <c r="A126" s="514"/>
      <c r="B126" s="541"/>
      <c r="C126" s="541"/>
      <c r="D126" s="30" t="s">
        <v>14</v>
      </c>
      <c r="E126" s="31" t="s">
        <v>15</v>
      </c>
      <c r="F126" s="31" t="s">
        <v>77</v>
      </c>
      <c r="G126" s="32" t="s">
        <v>78</v>
      </c>
      <c r="H126" s="27" t="s">
        <v>18</v>
      </c>
      <c r="I126" s="28" t="s">
        <v>109</v>
      </c>
      <c r="J126" s="52">
        <v>4</v>
      </c>
      <c r="K126" s="100">
        <v>2.1</v>
      </c>
      <c r="L126" s="193" t="s">
        <v>149</v>
      </c>
      <c r="M126" s="89" t="s">
        <v>152</v>
      </c>
      <c r="N126" s="52">
        <f t="shared" si="6"/>
        <v>178</v>
      </c>
      <c r="O126" s="160">
        <v>68</v>
      </c>
      <c r="P126" s="166">
        <v>110</v>
      </c>
      <c r="Q126" s="233">
        <v>0.43</v>
      </c>
    </row>
    <row r="127" spans="1:17" ht="18" customHeight="1">
      <c r="A127" s="514"/>
      <c r="B127" s="541"/>
      <c r="C127" s="541"/>
      <c r="D127" s="30" t="s">
        <v>14</v>
      </c>
      <c r="E127" s="31" t="s">
        <v>15</v>
      </c>
      <c r="F127" s="31" t="s">
        <v>79</v>
      </c>
      <c r="G127" s="32" t="s">
        <v>79</v>
      </c>
      <c r="H127" s="27" t="s">
        <v>20</v>
      </c>
      <c r="I127" s="28" t="s">
        <v>110</v>
      </c>
      <c r="J127" s="52">
        <v>36</v>
      </c>
      <c r="K127" s="47">
        <v>0.5</v>
      </c>
      <c r="L127" s="193" t="s">
        <v>150</v>
      </c>
      <c r="M127" s="88" t="s">
        <v>356</v>
      </c>
      <c r="N127" s="52">
        <f t="shared" si="6"/>
        <v>10.6</v>
      </c>
      <c r="O127" s="241">
        <v>4.3</v>
      </c>
      <c r="P127" s="335">
        <v>6.3</v>
      </c>
      <c r="Q127" s="135" t="s">
        <v>34</v>
      </c>
    </row>
    <row r="128" spans="1:17" ht="18" customHeight="1">
      <c r="A128" s="514"/>
      <c r="B128" s="541"/>
      <c r="C128" s="541"/>
      <c r="D128" s="30" t="s">
        <v>14</v>
      </c>
      <c r="E128" s="31" t="s">
        <v>15</v>
      </c>
      <c r="F128" s="31" t="s">
        <v>54</v>
      </c>
      <c r="G128" s="32" t="s">
        <v>54</v>
      </c>
      <c r="H128" s="27" t="s">
        <v>17</v>
      </c>
      <c r="I128" s="28" t="s">
        <v>112</v>
      </c>
      <c r="J128" s="52">
        <v>15</v>
      </c>
      <c r="K128" s="100">
        <v>2.5</v>
      </c>
      <c r="L128" s="193" t="s">
        <v>149</v>
      </c>
      <c r="M128" s="89" t="s">
        <v>152</v>
      </c>
      <c r="N128" s="52">
        <f t="shared" si="6"/>
        <v>77</v>
      </c>
      <c r="O128" s="160">
        <v>29</v>
      </c>
      <c r="P128" s="166">
        <v>48</v>
      </c>
      <c r="Q128" s="233">
        <v>0.4</v>
      </c>
    </row>
    <row r="129" spans="1:17" ht="18" customHeight="1">
      <c r="A129" s="514"/>
      <c r="B129" s="541"/>
      <c r="C129" s="541"/>
      <c r="D129" s="36" t="s">
        <v>14</v>
      </c>
      <c r="E129" s="37" t="s">
        <v>15</v>
      </c>
      <c r="F129" s="37" t="s">
        <v>54</v>
      </c>
      <c r="G129" s="38" t="s">
        <v>54</v>
      </c>
      <c r="H129" s="2" t="s">
        <v>24</v>
      </c>
      <c r="I129" s="2" t="s">
        <v>111</v>
      </c>
      <c r="J129" s="52">
        <v>10</v>
      </c>
      <c r="K129" s="100">
        <v>1.5</v>
      </c>
      <c r="L129" s="193" t="s">
        <v>149</v>
      </c>
      <c r="M129" s="89" t="s">
        <v>152</v>
      </c>
      <c r="N129" s="52">
        <f t="shared" si="6"/>
        <v>51</v>
      </c>
      <c r="O129" s="160">
        <v>20</v>
      </c>
      <c r="P129" s="166">
        <v>31</v>
      </c>
      <c r="Q129" s="135" t="s">
        <v>34</v>
      </c>
    </row>
    <row r="130" spans="1:17" ht="18" customHeight="1">
      <c r="A130" s="514"/>
      <c r="B130" s="541"/>
      <c r="C130" s="541"/>
      <c r="D130" s="36" t="s">
        <v>14</v>
      </c>
      <c r="E130" s="37" t="s">
        <v>15</v>
      </c>
      <c r="F130" s="37" t="s">
        <v>54</v>
      </c>
      <c r="G130" s="38" t="s">
        <v>54</v>
      </c>
      <c r="H130" s="2" t="s">
        <v>19</v>
      </c>
      <c r="I130" s="2" t="s">
        <v>55</v>
      </c>
      <c r="J130" s="52">
        <v>17</v>
      </c>
      <c r="K130" s="47">
        <v>0.6</v>
      </c>
      <c r="L130" s="193" t="s">
        <v>149</v>
      </c>
      <c r="M130" s="89" t="s">
        <v>152</v>
      </c>
      <c r="N130" s="52">
        <f t="shared" si="6"/>
        <v>100</v>
      </c>
      <c r="O130" s="160">
        <v>38</v>
      </c>
      <c r="P130" s="166">
        <v>62</v>
      </c>
      <c r="Q130" s="135" t="s">
        <v>356</v>
      </c>
    </row>
    <row r="131" spans="1:17" ht="18" customHeight="1">
      <c r="A131" s="514"/>
      <c r="B131" s="541"/>
      <c r="C131" s="541"/>
      <c r="D131" s="36" t="s">
        <v>14</v>
      </c>
      <c r="E131" s="37" t="s">
        <v>15</v>
      </c>
      <c r="F131" s="37" t="s">
        <v>364</v>
      </c>
      <c r="G131" s="38" t="s">
        <v>364</v>
      </c>
      <c r="H131" s="2" t="s">
        <v>365</v>
      </c>
      <c r="I131" s="2" t="s">
        <v>366</v>
      </c>
      <c r="J131" s="52">
        <v>5</v>
      </c>
      <c r="K131" s="47">
        <v>0.1</v>
      </c>
      <c r="L131" s="193" t="s">
        <v>149</v>
      </c>
      <c r="M131" s="88" t="s">
        <v>356</v>
      </c>
      <c r="N131" s="422">
        <f t="shared" si="6"/>
        <v>24.3</v>
      </c>
      <c r="O131" s="241">
        <v>9.3</v>
      </c>
      <c r="P131" s="418">
        <v>15</v>
      </c>
      <c r="Q131" s="135" t="s">
        <v>356</v>
      </c>
    </row>
    <row r="132" spans="1:17" ht="18" customHeight="1">
      <c r="A132" s="514"/>
      <c r="B132" s="541"/>
      <c r="C132" s="541"/>
      <c r="D132" s="36" t="s">
        <v>14</v>
      </c>
      <c r="E132" s="37" t="s">
        <v>15</v>
      </c>
      <c r="F132" s="37" t="s">
        <v>54</v>
      </c>
      <c r="G132" s="38" t="s">
        <v>54</v>
      </c>
      <c r="H132" s="2" t="s">
        <v>321</v>
      </c>
      <c r="I132" s="2" t="s">
        <v>367</v>
      </c>
      <c r="J132" s="52">
        <v>11</v>
      </c>
      <c r="K132" s="47">
        <v>0.4</v>
      </c>
      <c r="L132" s="193" t="s">
        <v>149</v>
      </c>
      <c r="M132" s="88" t="s">
        <v>356</v>
      </c>
      <c r="N132" s="52">
        <f t="shared" si="6"/>
        <v>53</v>
      </c>
      <c r="O132" s="160">
        <v>22</v>
      </c>
      <c r="P132" s="166">
        <v>31</v>
      </c>
      <c r="Q132" s="135" t="s">
        <v>34</v>
      </c>
    </row>
    <row r="133" spans="1:17" ht="18" customHeight="1">
      <c r="A133" s="514"/>
      <c r="B133" s="541"/>
      <c r="C133" s="541"/>
      <c r="D133" s="30" t="s">
        <v>14</v>
      </c>
      <c r="E133" s="31" t="s">
        <v>15</v>
      </c>
      <c r="F133" s="31" t="s">
        <v>77</v>
      </c>
      <c r="G133" s="32" t="s">
        <v>80</v>
      </c>
      <c r="H133" s="27" t="s">
        <v>368</v>
      </c>
      <c r="I133" s="27" t="s">
        <v>369</v>
      </c>
      <c r="J133" s="52">
        <v>21</v>
      </c>
      <c r="K133" s="47">
        <v>0.1</v>
      </c>
      <c r="L133" s="193" t="s">
        <v>149</v>
      </c>
      <c r="M133" s="88" t="s">
        <v>356</v>
      </c>
      <c r="N133" s="52">
        <f t="shared" si="6"/>
        <v>38</v>
      </c>
      <c r="O133" s="160">
        <v>15</v>
      </c>
      <c r="P133" s="166">
        <v>23</v>
      </c>
      <c r="Q133" s="135" t="s">
        <v>34</v>
      </c>
    </row>
    <row r="134" spans="1:17" ht="18" customHeight="1">
      <c r="A134" s="514"/>
      <c r="B134" s="541"/>
      <c r="C134" s="541"/>
      <c r="D134" s="30" t="s">
        <v>29</v>
      </c>
      <c r="E134" s="31" t="s">
        <v>42</v>
      </c>
      <c r="F134" s="31" t="s">
        <v>370</v>
      </c>
      <c r="G134" s="32" t="s">
        <v>371</v>
      </c>
      <c r="H134" s="27" t="s">
        <v>372</v>
      </c>
      <c r="I134" s="27" t="s">
        <v>373</v>
      </c>
      <c r="J134" s="52">
        <v>9</v>
      </c>
      <c r="K134" s="102">
        <v>0.06</v>
      </c>
      <c r="L134" s="187" t="s">
        <v>145</v>
      </c>
      <c r="M134" s="88" t="s">
        <v>356</v>
      </c>
      <c r="N134" s="52">
        <f t="shared" si="6"/>
        <v>62</v>
      </c>
      <c r="O134" s="160">
        <v>25</v>
      </c>
      <c r="P134" s="166">
        <v>37</v>
      </c>
      <c r="Q134" s="135" t="s">
        <v>34</v>
      </c>
    </row>
    <row r="135" spans="1:17" ht="18" customHeight="1">
      <c r="A135" s="514"/>
      <c r="B135" s="541"/>
      <c r="C135" s="541"/>
      <c r="D135" s="152" t="s">
        <v>113</v>
      </c>
      <c r="E135" s="156" t="s">
        <v>118</v>
      </c>
      <c r="F135" s="85" t="s">
        <v>374</v>
      </c>
      <c r="G135" s="153" t="s">
        <v>374</v>
      </c>
      <c r="H135" s="86" t="s">
        <v>375</v>
      </c>
      <c r="I135" s="86" t="s">
        <v>376</v>
      </c>
      <c r="J135" s="103" t="s">
        <v>34</v>
      </c>
      <c r="K135" s="154">
        <v>1</v>
      </c>
      <c r="L135" s="298" t="s">
        <v>34</v>
      </c>
      <c r="M135" s="211" t="s">
        <v>34</v>
      </c>
      <c r="N135" s="321">
        <f t="shared" si="6"/>
        <v>7.8</v>
      </c>
      <c r="O135" s="231">
        <v>3.2</v>
      </c>
      <c r="P135" s="232">
        <v>4.6</v>
      </c>
      <c r="Q135" s="103" t="s">
        <v>34</v>
      </c>
    </row>
    <row r="136" spans="1:17" ht="18" customHeight="1">
      <c r="A136" s="514"/>
      <c r="B136" s="541"/>
      <c r="C136" s="541"/>
      <c r="D136" s="152" t="s">
        <v>113</v>
      </c>
      <c r="E136" s="156" t="s">
        <v>114</v>
      </c>
      <c r="F136" s="85" t="s">
        <v>377</v>
      </c>
      <c r="G136" s="153" t="s">
        <v>377</v>
      </c>
      <c r="H136" s="86" t="s">
        <v>378</v>
      </c>
      <c r="I136" s="86" t="s">
        <v>379</v>
      </c>
      <c r="J136" s="103" t="s">
        <v>34</v>
      </c>
      <c r="K136" s="128">
        <v>0.5</v>
      </c>
      <c r="L136" s="298" t="s">
        <v>34</v>
      </c>
      <c r="M136" s="211" t="s">
        <v>34</v>
      </c>
      <c r="N136" s="321">
        <f t="shared" si="6"/>
        <v>4.8</v>
      </c>
      <c r="O136" s="231">
        <v>1.9</v>
      </c>
      <c r="P136" s="232">
        <v>2.9</v>
      </c>
      <c r="Q136" s="103" t="s">
        <v>34</v>
      </c>
    </row>
    <row r="137" spans="1:17" ht="18" customHeight="1">
      <c r="A137" s="515"/>
      <c r="B137" s="542"/>
      <c r="C137" s="542"/>
      <c r="D137" s="97" t="s">
        <v>113</v>
      </c>
      <c r="E137" s="131" t="s">
        <v>114</v>
      </c>
      <c r="F137" s="90" t="s">
        <v>377</v>
      </c>
      <c r="G137" s="91" t="s">
        <v>377</v>
      </c>
      <c r="H137" s="92" t="s">
        <v>380</v>
      </c>
      <c r="I137" s="92" t="s">
        <v>381</v>
      </c>
      <c r="J137" s="93" t="s">
        <v>356</v>
      </c>
      <c r="K137" s="94">
        <v>0.3</v>
      </c>
      <c r="L137" s="203" t="s">
        <v>356</v>
      </c>
      <c r="M137" s="96" t="s">
        <v>356</v>
      </c>
      <c r="N137" s="95">
        <f t="shared" si="6"/>
        <v>12.399999999999999</v>
      </c>
      <c r="O137" s="222">
        <v>4.8</v>
      </c>
      <c r="P137" s="223">
        <v>7.6</v>
      </c>
      <c r="Q137" s="93" t="s">
        <v>356</v>
      </c>
    </row>
    <row r="138" spans="1:17" ht="18" customHeight="1">
      <c r="A138" s="237"/>
      <c r="B138" s="7"/>
      <c r="C138" s="338"/>
      <c r="D138" s="339"/>
      <c r="E138" s="340"/>
      <c r="F138" s="339"/>
      <c r="G138" s="339"/>
      <c r="H138" s="339"/>
      <c r="I138" s="339"/>
      <c r="J138" s="341"/>
      <c r="K138" s="342"/>
      <c r="L138" s="343"/>
      <c r="M138" s="344"/>
      <c r="N138" s="345"/>
      <c r="O138" s="346"/>
      <c r="P138" s="346"/>
      <c r="Q138" s="341"/>
    </row>
    <row r="139" spans="1:17" ht="18" customHeight="1">
      <c r="A139" s="474" t="s">
        <v>0</v>
      </c>
      <c r="B139" s="475"/>
      <c r="C139" s="471" t="s">
        <v>1</v>
      </c>
      <c r="D139" s="499" t="s">
        <v>2</v>
      </c>
      <c r="E139" s="481" t="s">
        <v>3</v>
      </c>
      <c r="F139" s="481" t="s">
        <v>4</v>
      </c>
      <c r="G139" s="544" t="s">
        <v>5</v>
      </c>
      <c r="H139" s="479" t="s">
        <v>6</v>
      </c>
      <c r="I139" s="546" t="s">
        <v>7</v>
      </c>
      <c r="J139" s="490" t="s">
        <v>8</v>
      </c>
      <c r="K139" s="492" t="s">
        <v>142</v>
      </c>
      <c r="L139" s="494" t="s">
        <v>65</v>
      </c>
      <c r="M139" s="495"/>
      <c r="N139" s="526" t="s">
        <v>143</v>
      </c>
      <c r="O139" s="497"/>
      <c r="P139" s="498"/>
      <c r="Q139" s="527" t="s">
        <v>144</v>
      </c>
    </row>
    <row r="140" spans="1:20" ht="18" customHeight="1">
      <c r="A140" s="476"/>
      <c r="B140" s="477"/>
      <c r="C140" s="478"/>
      <c r="D140" s="500"/>
      <c r="E140" s="482"/>
      <c r="F140" s="482"/>
      <c r="G140" s="545"/>
      <c r="H140" s="480"/>
      <c r="I140" s="547"/>
      <c r="J140" s="491"/>
      <c r="K140" s="493"/>
      <c r="L140" s="183" t="s">
        <v>147</v>
      </c>
      <c r="M140" s="182" t="s">
        <v>146</v>
      </c>
      <c r="N140" s="26" t="s">
        <v>47</v>
      </c>
      <c r="O140" s="157" t="s">
        <v>212</v>
      </c>
      <c r="P140" s="13" t="s">
        <v>213</v>
      </c>
      <c r="Q140" s="528"/>
      <c r="S140" s="7"/>
      <c r="T140" s="7"/>
    </row>
    <row r="141" spans="1:17" ht="18" customHeight="1">
      <c r="A141" s="513" t="s">
        <v>382</v>
      </c>
      <c r="B141" s="468" t="s">
        <v>383</v>
      </c>
      <c r="C141" s="471">
        <v>41150</v>
      </c>
      <c r="D141" s="33" t="s">
        <v>14</v>
      </c>
      <c r="E141" s="34" t="s">
        <v>15</v>
      </c>
      <c r="F141" s="34" t="s">
        <v>79</v>
      </c>
      <c r="G141" s="108" t="s">
        <v>79</v>
      </c>
      <c r="H141" s="19" t="s">
        <v>20</v>
      </c>
      <c r="I141" s="111" t="s">
        <v>110</v>
      </c>
      <c r="J141" s="53">
        <v>4</v>
      </c>
      <c r="K141" s="427">
        <v>0.03</v>
      </c>
      <c r="L141" s="200" t="s">
        <v>150</v>
      </c>
      <c r="M141" s="181" t="s">
        <v>34</v>
      </c>
      <c r="N141" s="123">
        <f>SUM(O141:P141)</f>
        <v>232</v>
      </c>
      <c r="O141" s="162">
        <v>92</v>
      </c>
      <c r="P141" s="169">
        <v>140</v>
      </c>
      <c r="Q141" s="220" t="s">
        <v>217</v>
      </c>
    </row>
    <row r="142" spans="1:17" ht="18" customHeight="1">
      <c r="A142" s="514"/>
      <c r="B142" s="516"/>
      <c r="C142" s="485"/>
      <c r="D142" s="36" t="s">
        <v>14</v>
      </c>
      <c r="E142" s="37" t="s">
        <v>15</v>
      </c>
      <c r="F142" s="37" t="s">
        <v>77</v>
      </c>
      <c r="G142" s="109" t="s">
        <v>80</v>
      </c>
      <c r="H142" s="2" t="s">
        <v>384</v>
      </c>
      <c r="I142" s="25" t="s">
        <v>385</v>
      </c>
      <c r="J142" s="347">
        <v>261</v>
      </c>
      <c r="K142" s="438">
        <v>0.1</v>
      </c>
      <c r="L142" s="348" t="s">
        <v>149</v>
      </c>
      <c r="M142" s="14" t="s">
        <v>217</v>
      </c>
      <c r="N142" s="349">
        <f>SUM(O142:P142)</f>
        <v>260</v>
      </c>
      <c r="O142" s="350">
        <v>100</v>
      </c>
      <c r="P142" s="351">
        <v>160</v>
      </c>
      <c r="Q142" s="352" t="s">
        <v>217</v>
      </c>
    </row>
    <row r="143" spans="1:17" ht="18" customHeight="1">
      <c r="A143" s="541"/>
      <c r="B143" s="541"/>
      <c r="C143" s="517">
        <v>41143</v>
      </c>
      <c r="D143" s="80" t="s">
        <v>10</v>
      </c>
      <c r="E143" s="81" t="s">
        <v>11</v>
      </c>
      <c r="F143" s="81" t="s">
        <v>386</v>
      </c>
      <c r="G143" s="115" t="s">
        <v>387</v>
      </c>
      <c r="H143" s="83" t="s">
        <v>100</v>
      </c>
      <c r="I143" s="84" t="s">
        <v>91</v>
      </c>
      <c r="J143" s="529">
        <v>192</v>
      </c>
      <c r="K143" s="531">
        <v>0.045</v>
      </c>
      <c r="L143" s="532" t="s">
        <v>498</v>
      </c>
      <c r="M143" s="534" t="s">
        <v>217</v>
      </c>
      <c r="N143" s="529">
        <f>SUM(O143:P152)</f>
        <v>450</v>
      </c>
      <c r="O143" s="535">
        <v>180</v>
      </c>
      <c r="P143" s="537">
        <v>270</v>
      </c>
      <c r="Q143" s="539" t="s">
        <v>217</v>
      </c>
    </row>
    <row r="144" spans="1:17" ht="18" customHeight="1">
      <c r="A144" s="541"/>
      <c r="B144" s="541"/>
      <c r="C144" s="517"/>
      <c r="D144" s="80" t="s">
        <v>10</v>
      </c>
      <c r="E144" s="81" t="s">
        <v>11</v>
      </c>
      <c r="F144" s="81" t="s">
        <v>388</v>
      </c>
      <c r="G144" s="115" t="s">
        <v>389</v>
      </c>
      <c r="H144" s="83" t="s">
        <v>102</v>
      </c>
      <c r="I144" s="84" t="s">
        <v>92</v>
      </c>
      <c r="J144" s="530"/>
      <c r="K144" s="530"/>
      <c r="L144" s="533"/>
      <c r="M144" s="534"/>
      <c r="N144" s="530"/>
      <c r="O144" s="536"/>
      <c r="P144" s="538"/>
      <c r="Q144" s="540"/>
    </row>
    <row r="145" spans="1:17" ht="18" customHeight="1">
      <c r="A145" s="541"/>
      <c r="B145" s="541"/>
      <c r="C145" s="517"/>
      <c r="D145" s="80" t="s">
        <v>10</v>
      </c>
      <c r="E145" s="81" t="s">
        <v>11</v>
      </c>
      <c r="F145" s="81" t="s">
        <v>101</v>
      </c>
      <c r="G145" s="115" t="s">
        <v>390</v>
      </c>
      <c r="H145" s="83" t="s">
        <v>104</v>
      </c>
      <c r="I145" s="84" t="s">
        <v>93</v>
      </c>
      <c r="J145" s="530"/>
      <c r="K145" s="530"/>
      <c r="L145" s="533"/>
      <c r="M145" s="534"/>
      <c r="N145" s="530"/>
      <c r="O145" s="536"/>
      <c r="P145" s="538"/>
      <c r="Q145" s="540"/>
    </row>
    <row r="146" spans="1:17" ht="18" customHeight="1">
      <c r="A146" s="541"/>
      <c r="B146" s="541"/>
      <c r="C146" s="517"/>
      <c r="D146" s="80" t="s">
        <v>10</v>
      </c>
      <c r="E146" s="81" t="s">
        <v>11</v>
      </c>
      <c r="F146" s="81" t="s">
        <v>101</v>
      </c>
      <c r="G146" s="115" t="s">
        <v>103</v>
      </c>
      <c r="H146" s="83" t="s">
        <v>105</v>
      </c>
      <c r="I146" s="84" t="s">
        <v>94</v>
      </c>
      <c r="J146" s="530"/>
      <c r="K146" s="530"/>
      <c r="L146" s="533"/>
      <c r="M146" s="534"/>
      <c r="N146" s="530"/>
      <c r="O146" s="536"/>
      <c r="P146" s="538"/>
      <c r="Q146" s="540"/>
    </row>
    <row r="147" spans="1:17" ht="18" customHeight="1">
      <c r="A147" s="541"/>
      <c r="B147" s="541"/>
      <c r="C147" s="517"/>
      <c r="D147" s="80" t="s">
        <v>10</v>
      </c>
      <c r="E147" s="81" t="s">
        <v>11</v>
      </c>
      <c r="F147" s="81" t="s">
        <v>101</v>
      </c>
      <c r="G147" s="115" t="s">
        <v>103</v>
      </c>
      <c r="H147" s="297" t="s">
        <v>299</v>
      </c>
      <c r="I147" s="84" t="s">
        <v>300</v>
      </c>
      <c r="J147" s="530"/>
      <c r="K147" s="530"/>
      <c r="L147" s="533"/>
      <c r="M147" s="534"/>
      <c r="N147" s="530"/>
      <c r="O147" s="536"/>
      <c r="P147" s="538"/>
      <c r="Q147" s="540"/>
    </row>
    <row r="148" spans="1:17" ht="18" customHeight="1">
      <c r="A148" s="541"/>
      <c r="B148" s="541"/>
      <c r="C148" s="517"/>
      <c r="D148" s="80" t="s">
        <v>10</v>
      </c>
      <c r="E148" s="81" t="s">
        <v>11</v>
      </c>
      <c r="F148" s="81" t="s">
        <v>391</v>
      </c>
      <c r="G148" s="115" t="s">
        <v>392</v>
      </c>
      <c r="H148" s="431" t="s">
        <v>107</v>
      </c>
      <c r="I148" s="84" t="s">
        <v>97</v>
      </c>
      <c r="J148" s="530"/>
      <c r="K148" s="530"/>
      <c r="L148" s="533"/>
      <c r="M148" s="534"/>
      <c r="N148" s="530"/>
      <c r="O148" s="536"/>
      <c r="P148" s="538"/>
      <c r="Q148" s="540"/>
    </row>
    <row r="149" spans="1:17" ht="18" customHeight="1">
      <c r="A149" s="541"/>
      <c r="B149" s="541"/>
      <c r="C149" s="517"/>
      <c r="D149" s="80" t="s">
        <v>10</v>
      </c>
      <c r="E149" s="81" t="s">
        <v>11</v>
      </c>
      <c r="F149" s="81" t="s">
        <v>250</v>
      </c>
      <c r="G149" s="82" t="s">
        <v>250</v>
      </c>
      <c r="H149" s="83" t="s">
        <v>251</v>
      </c>
      <c r="I149" s="83" t="s">
        <v>252</v>
      </c>
      <c r="J149" s="530"/>
      <c r="K149" s="530"/>
      <c r="L149" s="533"/>
      <c r="M149" s="534"/>
      <c r="N149" s="530"/>
      <c r="O149" s="536"/>
      <c r="P149" s="538"/>
      <c r="Q149" s="540"/>
    </row>
    <row r="150" spans="1:17" ht="18" customHeight="1">
      <c r="A150" s="541"/>
      <c r="B150" s="541"/>
      <c r="C150" s="517"/>
      <c r="D150" s="80" t="s">
        <v>10</v>
      </c>
      <c r="E150" s="81" t="s">
        <v>11</v>
      </c>
      <c r="F150" s="81" t="s">
        <v>250</v>
      </c>
      <c r="G150" s="82" t="s">
        <v>250</v>
      </c>
      <c r="H150" s="83" t="s">
        <v>253</v>
      </c>
      <c r="I150" s="83" t="s">
        <v>250</v>
      </c>
      <c r="J150" s="530"/>
      <c r="K150" s="530"/>
      <c r="L150" s="533"/>
      <c r="M150" s="534"/>
      <c r="N150" s="530"/>
      <c r="O150" s="536"/>
      <c r="P150" s="538"/>
      <c r="Q150" s="540"/>
    </row>
    <row r="151" spans="1:17" ht="18" customHeight="1">
      <c r="A151" s="541"/>
      <c r="B151" s="541"/>
      <c r="C151" s="517"/>
      <c r="D151" s="80" t="s">
        <v>10</v>
      </c>
      <c r="E151" s="81" t="s">
        <v>11</v>
      </c>
      <c r="F151" s="432" t="s">
        <v>506</v>
      </c>
      <c r="G151" s="287" t="s">
        <v>254</v>
      </c>
      <c r="H151" s="83" t="s">
        <v>12</v>
      </c>
      <c r="I151" s="84" t="s">
        <v>98</v>
      </c>
      <c r="J151" s="530"/>
      <c r="K151" s="530"/>
      <c r="L151" s="533"/>
      <c r="M151" s="534"/>
      <c r="N151" s="530"/>
      <c r="O151" s="536"/>
      <c r="P151" s="538"/>
      <c r="Q151" s="540"/>
    </row>
    <row r="152" spans="1:17" ht="18" customHeight="1">
      <c r="A152" s="541"/>
      <c r="B152" s="541"/>
      <c r="C152" s="517"/>
      <c r="D152" s="80" t="s">
        <v>10</v>
      </c>
      <c r="E152" s="81" t="s">
        <v>11</v>
      </c>
      <c r="F152" s="432" t="s">
        <v>506</v>
      </c>
      <c r="G152" s="353" t="s">
        <v>254</v>
      </c>
      <c r="H152" s="83" t="s">
        <v>21</v>
      </c>
      <c r="I152" s="84" t="s">
        <v>393</v>
      </c>
      <c r="J152" s="530"/>
      <c r="K152" s="530"/>
      <c r="L152" s="533"/>
      <c r="M152" s="534"/>
      <c r="N152" s="530"/>
      <c r="O152" s="536"/>
      <c r="P152" s="538"/>
      <c r="Q152" s="540"/>
    </row>
    <row r="153" spans="1:17" ht="18" customHeight="1">
      <c r="A153" s="541"/>
      <c r="B153" s="541"/>
      <c r="C153" s="517"/>
      <c r="D153" s="132" t="s">
        <v>70</v>
      </c>
      <c r="E153" s="85" t="s">
        <v>71</v>
      </c>
      <c r="F153" s="85" t="s">
        <v>258</v>
      </c>
      <c r="G153" s="110" t="s">
        <v>258</v>
      </c>
      <c r="H153" s="86" t="s">
        <v>259</v>
      </c>
      <c r="I153" s="112" t="s">
        <v>58</v>
      </c>
      <c r="J153" s="103" t="s">
        <v>236</v>
      </c>
      <c r="K153" s="128">
        <v>0.55</v>
      </c>
      <c r="L153" s="196" t="s">
        <v>236</v>
      </c>
      <c r="M153" s="211" t="s">
        <v>236</v>
      </c>
      <c r="N153" s="126">
        <f aca="true" t="shared" si="7" ref="N153:N161">SUM(O153:P153)</f>
        <v>132</v>
      </c>
      <c r="O153" s="171">
        <v>52</v>
      </c>
      <c r="P153" s="174">
        <v>80</v>
      </c>
      <c r="Q153" s="103" t="s">
        <v>236</v>
      </c>
    </row>
    <row r="154" spans="1:17" ht="18" customHeight="1">
      <c r="A154" s="541"/>
      <c r="B154" s="542"/>
      <c r="C154" s="478"/>
      <c r="D154" s="120" t="s">
        <v>236</v>
      </c>
      <c r="E154" s="104" t="s">
        <v>236</v>
      </c>
      <c r="F154" s="104" t="s">
        <v>236</v>
      </c>
      <c r="G154" s="121" t="s">
        <v>236</v>
      </c>
      <c r="H154" s="105" t="s">
        <v>236</v>
      </c>
      <c r="I154" s="122" t="s">
        <v>141</v>
      </c>
      <c r="J154" s="129" t="s">
        <v>236</v>
      </c>
      <c r="K154" s="291">
        <v>0.51</v>
      </c>
      <c r="L154" s="197" t="s">
        <v>236</v>
      </c>
      <c r="M154" s="214" t="s">
        <v>236</v>
      </c>
      <c r="N154" s="124">
        <f t="shared" si="7"/>
        <v>740</v>
      </c>
      <c r="O154" s="172">
        <v>290</v>
      </c>
      <c r="P154" s="175">
        <v>450</v>
      </c>
      <c r="Q154" s="129" t="s">
        <v>236</v>
      </c>
    </row>
    <row r="155" spans="1:17" ht="18" customHeight="1">
      <c r="A155" s="541"/>
      <c r="B155" s="468" t="s">
        <v>394</v>
      </c>
      <c r="C155" s="471">
        <v>41150</v>
      </c>
      <c r="D155" s="33" t="s">
        <v>14</v>
      </c>
      <c r="E155" s="34" t="s">
        <v>15</v>
      </c>
      <c r="F155" s="34" t="s">
        <v>73</v>
      </c>
      <c r="G155" s="108" t="s">
        <v>73</v>
      </c>
      <c r="H155" s="19" t="s">
        <v>108</v>
      </c>
      <c r="I155" s="111" t="s">
        <v>73</v>
      </c>
      <c r="J155" s="53">
        <v>2</v>
      </c>
      <c r="K155" s="99">
        <v>2.4</v>
      </c>
      <c r="L155" s="200" t="s">
        <v>149</v>
      </c>
      <c r="M155" s="43" t="s">
        <v>152</v>
      </c>
      <c r="N155" s="123">
        <f t="shared" si="7"/>
        <v>1980</v>
      </c>
      <c r="O155" s="162">
        <v>780</v>
      </c>
      <c r="P155" s="169">
        <v>1200</v>
      </c>
      <c r="Q155" s="354">
        <v>0.49</v>
      </c>
    </row>
    <row r="156" spans="1:17" ht="18" customHeight="1">
      <c r="A156" s="541"/>
      <c r="B156" s="516"/>
      <c r="C156" s="517"/>
      <c r="D156" s="36" t="s">
        <v>14</v>
      </c>
      <c r="E156" s="37" t="s">
        <v>15</v>
      </c>
      <c r="F156" s="37" t="s">
        <v>77</v>
      </c>
      <c r="G156" s="109" t="s">
        <v>78</v>
      </c>
      <c r="H156" s="2" t="s">
        <v>337</v>
      </c>
      <c r="I156" s="25" t="s">
        <v>338</v>
      </c>
      <c r="J156" s="54">
        <v>2</v>
      </c>
      <c r="K156" s="98">
        <v>1.3</v>
      </c>
      <c r="L156" s="198" t="s">
        <v>149</v>
      </c>
      <c r="M156" s="44" t="s">
        <v>152</v>
      </c>
      <c r="N156" s="125">
        <f t="shared" si="7"/>
        <v>1490</v>
      </c>
      <c r="O156" s="161">
        <v>590</v>
      </c>
      <c r="P156" s="167">
        <v>900</v>
      </c>
      <c r="Q156" s="236" t="s">
        <v>34</v>
      </c>
    </row>
    <row r="157" spans="1:17" ht="18" customHeight="1">
      <c r="A157" s="541"/>
      <c r="B157" s="516"/>
      <c r="C157" s="517"/>
      <c r="D157" s="36" t="s">
        <v>14</v>
      </c>
      <c r="E157" s="37" t="s">
        <v>15</v>
      </c>
      <c r="F157" s="37" t="s">
        <v>77</v>
      </c>
      <c r="G157" s="109" t="s">
        <v>78</v>
      </c>
      <c r="H157" s="2" t="s">
        <v>18</v>
      </c>
      <c r="I157" s="25" t="s">
        <v>109</v>
      </c>
      <c r="J157" s="54">
        <v>5</v>
      </c>
      <c r="K157" s="98">
        <v>3</v>
      </c>
      <c r="L157" s="198" t="s">
        <v>149</v>
      </c>
      <c r="M157" s="44" t="s">
        <v>152</v>
      </c>
      <c r="N157" s="125">
        <f t="shared" si="7"/>
        <v>4300</v>
      </c>
      <c r="O157" s="161">
        <v>1700</v>
      </c>
      <c r="P157" s="167">
        <v>2600</v>
      </c>
      <c r="Q157" s="284">
        <v>2.1</v>
      </c>
    </row>
    <row r="158" spans="1:17" ht="18" customHeight="1">
      <c r="A158" s="541"/>
      <c r="B158" s="516"/>
      <c r="C158" s="517"/>
      <c r="D158" s="36" t="s">
        <v>14</v>
      </c>
      <c r="E158" s="37" t="s">
        <v>15</v>
      </c>
      <c r="F158" s="37" t="s">
        <v>79</v>
      </c>
      <c r="G158" s="109" t="s">
        <v>79</v>
      </c>
      <c r="H158" s="2" t="s">
        <v>26</v>
      </c>
      <c r="I158" s="25" t="s">
        <v>395</v>
      </c>
      <c r="J158" s="54">
        <v>1</v>
      </c>
      <c r="K158" s="47">
        <v>0.3</v>
      </c>
      <c r="L158" s="198" t="s">
        <v>149</v>
      </c>
      <c r="M158" s="44" t="s">
        <v>152</v>
      </c>
      <c r="N158" s="125">
        <f t="shared" si="7"/>
        <v>1590</v>
      </c>
      <c r="O158" s="161">
        <v>620</v>
      </c>
      <c r="P158" s="167">
        <v>970</v>
      </c>
      <c r="Q158" s="236" t="s">
        <v>34</v>
      </c>
    </row>
    <row r="159" spans="1:17" ht="18" customHeight="1">
      <c r="A159" s="541"/>
      <c r="B159" s="516"/>
      <c r="C159" s="541"/>
      <c r="D159" s="36" t="s">
        <v>14</v>
      </c>
      <c r="E159" s="37" t="s">
        <v>15</v>
      </c>
      <c r="F159" s="37" t="s">
        <v>54</v>
      </c>
      <c r="G159" s="109" t="s">
        <v>54</v>
      </c>
      <c r="H159" s="2" t="s">
        <v>16</v>
      </c>
      <c r="I159" s="25" t="s">
        <v>54</v>
      </c>
      <c r="J159" s="54">
        <v>1</v>
      </c>
      <c r="K159" s="47">
        <v>0.4</v>
      </c>
      <c r="L159" s="198" t="s">
        <v>149</v>
      </c>
      <c r="M159" s="44" t="s">
        <v>152</v>
      </c>
      <c r="N159" s="125">
        <f t="shared" si="7"/>
        <v>380</v>
      </c>
      <c r="O159" s="161">
        <v>150</v>
      </c>
      <c r="P159" s="167">
        <v>230</v>
      </c>
      <c r="Q159" s="17" t="s">
        <v>236</v>
      </c>
    </row>
    <row r="160" spans="1:18" ht="18" customHeight="1">
      <c r="A160" s="541"/>
      <c r="B160" s="516"/>
      <c r="C160" s="541"/>
      <c r="D160" s="36" t="s">
        <v>14</v>
      </c>
      <c r="E160" s="37" t="s">
        <v>15</v>
      </c>
      <c r="F160" s="37" t="s">
        <v>54</v>
      </c>
      <c r="G160" s="109" t="s">
        <v>54</v>
      </c>
      <c r="H160" s="2" t="s">
        <v>24</v>
      </c>
      <c r="I160" s="25" t="s">
        <v>111</v>
      </c>
      <c r="J160" s="54">
        <v>2</v>
      </c>
      <c r="K160" s="100">
        <v>2.17</v>
      </c>
      <c r="L160" s="305" t="s">
        <v>149</v>
      </c>
      <c r="M160" s="44" t="s">
        <v>152</v>
      </c>
      <c r="N160" s="125">
        <f>SUM(O160:P160)</f>
        <v>840</v>
      </c>
      <c r="O160" s="161">
        <v>330</v>
      </c>
      <c r="P160" s="167">
        <v>510</v>
      </c>
      <c r="Q160" s="284">
        <v>1.2</v>
      </c>
      <c r="R160" s="290"/>
    </row>
    <row r="161" spans="1:17" ht="18" customHeight="1">
      <c r="A161" s="542"/>
      <c r="B161" s="543"/>
      <c r="C161" s="542"/>
      <c r="D161" s="39" t="s">
        <v>14</v>
      </c>
      <c r="E161" s="40" t="s">
        <v>15</v>
      </c>
      <c r="F161" s="40" t="s">
        <v>54</v>
      </c>
      <c r="G161" s="41" t="s">
        <v>54</v>
      </c>
      <c r="H161" s="20" t="s">
        <v>19</v>
      </c>
      <c r="I161" s="42" t="s">
        <v>55</v>
      </c>
      <c r="J161" s="18" t="s">
        <v>355</v>
      </c>
      <c r="K161" s="425">
        <v>0.6</v>
      </c>
      <c r="L161" s="218" t="s">
        <v>149</v>
      </c>
      <c r="M161" s="213" t="s">
        <v>34</v>
      </c>
      <c r="N161" s="219">
        <f t="shared" si="7"/>
        <v>540</v>
      </c>
      <c r="O161" s="163">
        <v>210</v>
      </c>
      <c r="P161" s="170">
        <v>330</v>
      </c>
      <c r="Q161" s="18" t="s">
        <v>356</v>
      </c>
    </row>
    <row r="162" ht="18" customHeight="1">
      <c r="K162" s="426"/>
    </row>
    <row r="163" spans="1:17" ht="18" customHeight="1">
      <c r="A163" s="474" t="s">
        <v>0</v>
      </c>
      <c r="B163" s="475"/>
      <c r="C163" s="471" t="s">
        <v>1</v>
      </c>
      <c r="D163" s="499" t="s">
        <v>2</v>
      </c>
      <c r="E163" s="481" t="s">
        <v>3</v>
      </c>
      <c r="F163" s="481" t="s">
        <v>4</v>
      </c>
      <c r="G163" s="481" t="s">
        <v>5</v>
      </c>
      <c r="H163" s="479" t="s">
        <v>6</v>
      </c>
      <c r="I163" s="479" t="s">
        <v>7</v>
      </c>
      <c r="J163" s="490" t="s">
        <v>8</v>
      </c>
      <c r="K163" s="520" t="s">
        <v>142</v>
      </c>
      <c r="L163" s="494" t="s">
        <v>65</v>
      </c>
      <c r="M163" s="495"/>
      <c r="N163" s="496" t="s">
        <v>143</v>
      </c>
      <c r="O163" s="497"/>
      <c r="P163" s="498"/>
      <c r="Q163" s="483" t="s">
        <v>144</v>
      </c>
    </row>
    <row r="164" spans="1:20" ht="18" customHeight="1">
      <c r="A164" s="476"/>
      <c r="B164" s="477"/>
      <c r="C164" s="478"/>
      <c r="D164" s="500"/>
      <c r="E164" s="482"/>
      <c r="F164" s="482"/>
      <c r="G164" s="482"/>
      <c r="H164" s="480"/>
      <c r="I164" s="480"/>
      <c r="J164" s="491"/>
      <c r="K164" s="521"/>
      <c r="L164" s="183" t="s">
        <v>147</v>
      </c>
      <c r="M164" s="182" t="s">
        <v>146</v>
      </c>
      <c r="N164" s="3" t="s">
        <v>47</v>
      </c>
      <c r="O164" s="157" t="s">
        <v>212</v>
      </c>
      <c r="P164" s="13" t="s">
        <v>213</v>
      </c>
      <c r="Q164" s="480"/>
      <c r="S164" s="7"/>
      <c r="T164" s="7"/>
    </row>
    <row r="165" spans="1:17" ht="18" customHeight="1">
      <c r="A165" s="514" t="s">
        <v>27</v>
      </c>
      <c r="B165" s="516" t="s">
        <v>198</v>
      </c>
      <c r="C165" s="517">
        <v>41152</v>
      </c>
      <c r="D165" s="36" t="s">
        <v>14</v>
      </c>
      <c r="E165" s="37" t="s">
        <v>25</v>
      </c>
      <c r="F165" s="37" t="s">
        <v>396</v>
      </c>
      <c r="G165" s="38" t="s">
        <v>397</v>
      </c>
      <c r="H165" s="2" t="s">
        <v>398</v>
      </c>
      <c r="I165" s="2" t="s">
        <v>399</v>
      </c>
      <c r="J165" s="54">
        <v>1</v>
      </c>
      <c r="K165" s="47">
        <v>0.4</v>
      </c>
      <c r="L165" s="189" t="s">
        <v>149</v>
      </c>
      <c r="M165" s="44" t="s">
        <v>400</v>
      </c>
      <c r="N165" s="54">
        <f aca="true" t="shared" si="8" ref="N165:N180">SUM(O165:P165)</f>
        <v>14.5</v>
      </c>
      <c r="O165" s="225">
        <v>5.5</v>
      </c>
      <c r="P165" s="226">
        <v>9</v>
      </c>
      <c r="Q165" s="17" t="s">
        <v>217</v>
      </c>
    </row>
    <row r="166" spans="1:17" ht="18" customHeight="1">
      <c r="A166" s="514"/>
      <c r="B166" s="472"/>
      <c r="C166" s="517"/>
      <c r="D166" s="36" t="s">
        <v>14</v>
      </c>
      <c r="E166" s="37" t="s">
        <v>25</v>
      </c>
      <c r="F166" s="37" t="s">
        <v>401</v>
      </c>
      <c r="G166" s="38" t="s">
        <v>401</v>
      </c>
      <c r="H166" s="2" t="s">
        <v>402</v>
      </c>
      <c r="I166" s="2" t="s">
        <v>403</v>
      </c>
      <c r="J166" s="54">
        <v>4</v>
      </c>
      <c r="K166" s="47">
        <v>0.4</v>
      </c>
      <c r="L166" s="189" t="s">
        <v>149</v>
      </c>
      <c r="M166" s="44" t="s">
        <v>400</v>
      </c>
      <c r="N166" s="54">
        <f t="shared" si="8"/>
        <v>13.7</v>
      </c>
      <c r="O166" s="225">
        <v>5.2</v>
      </c>
      <c r="P166" s="226">
        <v>8.5</v>
      </c>
      <c r="Q166" s="17" t="s">
        <v>217</v>
      </c>
    </row>
    <row r="167" spans="1:17" ht="18" customHeight="1">
      <c r="A167" s="514"/>
      <c r="B167" s="472"/>
      <c r="C167" s="517"/>
      <c r="D167" s="36" t="s">
        <v>14</v>
      </c>
      <c r="E167" s="37" t="s">
        <v>25</v>
      </c>
      <c r="F167" s="37" t="s">
        <v>126</v>
      </c>
      <c r="G167" s="38" t="s">
        <v>119</v>
      </c>
      <c r="H167" s="2" t="s">
        <v>35</v>
      </c>
      <c r="I167" s="2" t="s">
        <v>404</v>
      </c>
      <c r="J167" s="54">
        <v>4</v>
      </c>
      <c r="K167" s="98">
        <v>4.2</v>
      </c>
      <c r="L167" s="189" t="s">
        <v>149</v>
      </c>
      <c r="M167" s="89" t="s">
        <v>152</v>
      </c>
      <c r="N167" s="54">
        <f t="shared" si="8"/>
        <v>25.9</v>
      </c>
      <c r="O167" s="225">
        <v>9.9</v>
      </c>
      <c r="P167" s="167">
        <v>16</v>
      </c>
      <c r="Q167" s="233">
        <v>0.17</v>
      </c>
    </row>
    <row r="168" spans="1:17" ht="18" customHeight="1">
      <c r="A168" s="514"/>
      <c r="B168" s="472"/>
      <c r="C168" s="517"/>
      <c r="D168" s="36" t="s">
        <v>14</v>
      </c>
      <c r="E168" s="37" t="s">
        <v>25</v>
      </c>
      <c r="F168" s="37" t="s">
        <v>126</v>
      </c>
      <c r="G168" s="38" t="s">
        <v>126</v>
      </c>
      <c r="H168" s="2" t="s">
        <v>36</v>
      </c>
      <c r="I168" s="2" t="s">
        <v>405</v>
      </c>
      <c r="J168" s="54">
        <v>7</v>
      </c>
      <c r="K168" s="98">
        <v>3.1</v>
      </c>
      <c r="L168" s="189" t="s">
        <v>149</v>
      </c>
      <c r="M168" s="44" t="s">
        <v>406</v>
      </c>
      <c r="N168" s="54">
        <f t="shared" si="8"/>
        <v>52</v>
      </c>
      <c r="O168" s="161">
        <v>20</v>
      </c>
      <c r="P168" s="167">
        <v>32</v>
      </c>
      <c r="Q168" s="233">
        <v>0.25</v>
      </c>
    </row>
    <row r="169" spans="1:17" ht="18" customHeight="1">
      <c r="A169" s="514"/>
      <c r="B169" s="472"/>
      <c r="C169" s="517"/>
      <c r="D169" s="36" t="s">
        <v>14</v>
      </c>
      <c r="E169" s="37" t="s">
        <v>25</v>
      </c>
      <c r="F169" s="37" t="s">
        <v>126</v>
      </c>
      <c r="G169" s="38" t="s">
        <v>126</v>
      </c>
      <c r="H169" s="2" t="s">
        <v>407</v>
      </c>
      <c r="I169" s="2" t="s">
        <v>408</v>
      </c>
      <c r="J169" s="54">
        <v>4</v>
      </c>
      <c r="K169" s="49">
        <v>0.9</v>
      </c>
      <c r="L169" s="189" t="s">
        <v>149</v>
      </c>
      <c r="M169" s="44" t="s">
        <v>409</v>
      </c>
      <c r="N169" s="54">
        <f t="shared" si="8"/>
        <v>25</v>
      </c>
      <c r="O169" s="161">
        <v>10</v>
      </c>
      <c r="P169" s="167">
        <v>15</v>
      </c>
      <c r="Q169" s="17" t="s">
        <v>410</v>
      </c>
    </row>
    <row r="170" spans="1:17" ht="18" customHeight="1">
      <c r="A170" s="514"/>
      <c r="B170" s="472"/>
      <c r="C170" s="517"/>
      <c r="D170" s="36" t="s">
        <v>14</v>
      </c>
      <c r="E170" s="37" t="s">
        <v>25</v>
      </c>
      <c r="F170" s="37" t="s">
        <v>126</v>
      </c>
      <c r="G170" s="38" t="s">
        <v>126</v>
      </c>
      <c r="H170" s="2" t="s">
        <v>411</v>
      </c>
      <c r="I170" s="2" t="s">
        <v>412</v>
      </c>
      <c r="J170" s="54">
        <v>4</v>
      </c>
      <c r="K170" s="49">
        <v>0.3</v>
      </c>
      <c r="L170" s="189" t="s">
        <v>149</v>
      </c>
      <c r="M170" s="44" t="s">
        <v>413</v>
      </c>
      <c r="N170" s="54">
        <f>SUM(O170:P170)</f>
        <v>25</v>
      </c>
      <c r="O170" s="161">
        <v>10</v>
      </c>
      <c r="P170" s="167">
        <v>15</v>
      </c>
      <c r="Q170" s="17" t="s">
        <v>410</v>
      </c>
    </row>
    <row r="171" spans="1:17" ht="18" customHeight="1">
      <c r="A171" s="514"/>
      <c r="B171" s="472"/>
      <c r="C171" s="517"/>
      <c r="D171" s="36" t="s">
        <v>14</v>
      </c>
      <c r="E171" s="37" t="s">
        <v>25</v>
      </c>
      <c r="F171" s="37" t="s">
        <v>129</v>
      </c>
      <c r="G171" s="38" t="s">
        <v>120</v>
      </c>
      <c r="H171" s="2" t="s">
        <v>414</v>
      </c>
      <c r="I171" s="2" t="s">
        <v>415</v>
      </c>
      <c r="J171" s="54">
        <v>10</v>
      </c>
      <c r="K171" s="98">
        <v>1</v>
      </c>
      <c r="L171" s="192" t="s">
        <v>149</v>
      </c>
      <c r="M171" s="44" t="s">
        <v>154</v>
      </c>
      <c r="N171" s="54">
        <f t="shared" si="8"/>
        <v>29</v>
      </c>
      <c r="O171" s="161">
        <v>12</v>
      </c>
      <c r="P171" s="167">
        <v>17</v>
      </c>
      <c r="Q171" s="17" t="s">
        <v>410</v>
      </c>
    </row>
    <row r="172" spans="1:17" ht="18" customHeight="1">
      <c r="A172" s="514"/>
      <c r="B172" s="472"/>
      <c r="C172" s="517"/>
      <c r="D172" s="36" t="s">
        <v>14</v>
      </c>
      <c r="E172" s="37" t="s">
        <v>25</v>
      </c>
      <c r="F172" s="37" t="s">
        <v>416</v>
      </c>
      <c r="G172" s="38" t="s">
        <v>416</v>
      </c>
      <c r="H172" s="2" t="s">
        <v>417</v>
      </c>
      <c r="I172" s="2" t="s">
        <v>418</v>
      </c>
      <c r="J172" s="54">
        <v>7</v>
      </c>
      <c r="K172" s="49">
        <v>0.9</v>
      </c>
      <c r="L172" s="192" t="s">
        <v>149</v>
      </c>
      <c r="M172" s="44" t="s">
        <v>409</v>
      </c>
      <c r="N172" s="54">
        <f>SUM(O172:P172)</f>
        <v>47</v>
      </c>
      <c r="O172" s="161">
        <v>19</v>
      </c>
      <c r="P172" s="167">
        <v>28</v>
      </c>
      <c r="Q172" s="17" t="s">
        <v>410</v>
      </c>
    </row>
    <row r="173" spans="1:17" ht="18" customHeight="1">
      <c r="A173" s="514"/>
      <c r="B173" s="472"/>
      <c r="C173" s="517"/>
      <c r="D173" s="36" t="s">
        <v>14</v>
      </c>
      <c r="E173" s="37" t="s">
        <v>32</v>
      </c>
      <c r="F173" s="37" t="s">
        <v>127</v>
      </c>
      <c r="G173" s="38" t="s">
        <v>128</v>
      </c>
      <c r="H173" s="2" t="s">
        <v>44</v>
      </c>
      <c r="I173" s="2" t="s">
        <v>419</v>
      </c>
      <c r="J173" s="54">
        <v>2</v>
      </c>
      <c r="K173" s="98">
        <v>3</v>
      </c>
      <c r="L173" s="189" t="s">
        <v>149</v>
      </c>
      <c r="M173" s="44" t="s">
        <v>153</v>
      </c>
      <c r="N173" s="54">
        <f t="shared" si="8"/>
        <v>39</v>
      </c>
      <c r="O173" s="161">
        <v>16</v>
      </c>
      <c r="P173" s="167">
        <v>23</v>
      </c>
      <c r="Q173" s="17" t="s">
        <v>410</v>
      </c>
    </row>
    <row r="174" spans="1:17" ht="18" customHeight="1">
      <c r="A174" s="514"/>
      <c r="B174" s="472"/>
      <c r="C174" s="517"/>
      <c r="D174" s="36" t="s">
        <v>14</v>
      </c>
      <c r="E174" s="37" t="s">
        <v>32</v>
      </c>
      <c r="F174" s="37" t="s">
        <v>45</v>
      </c>
      <c r="G174" s="38" t="s">
        <v>46</v>
      </c>
      <c r="H174" s="2" t="s">
        <v>33</v>
      </c>
      <c r="I174" s="2" t="s">
        <v>420</v>
      </c>
      <c r="J174" s="54">
        <v>4</v>
      </c>
      <c r="K174" s="98">
        <v>1.5</v>
      </c>
      <c r="L174" s="189" t="s">
        <v>149</v>
      </c>
      <c r="M174" s="44" t="s">
        <v>409</v>
      </c>
      <c r="N174" s="54">
        <f t="shared" si="8"/>
        <v>126</v>
      </c>
      <c r="O174" s="161">
        <v>50</v>
      </c>
      <c r="P174" s="167">
        <v>76</v>
      </c>
      <c r="Q174" s="17" t="s">
        <v>410</v>
      </c>
    </row>
    <row r="175" spans="1:17" ht="18" customHeight="1">
      <c r="A175" s="514"/>
      <c r="B175" s="472"/>
      <c r="C175" s="517"/>
      <c r="D175" s="355" t="s">
        <v>29</v>
      </c>
      <c r="E175" s="273" t="s">
        <v>421</v>
      </c>
      <c r="F175" s="273" t="s">
        <v>422</v>
      </c>
      <c r="G175" s="272" t="s">
        <v>423</v>
      </c>
      <c r="H175" s="264" t="s">
        <v>424</v>
      </c>
      <c r="I175" s="264" t="s">
        <v>425</v>
      </c>
      <c r="J175" s="356">
        <v>23</v>
      </c>
      <c r="K175" s="357">
        <v>0.3</v>
      </c>
      <c r="L175" s="269" t="s">
        <v>145</v>
      </c>
      <c r="M175" s="268" t="s">
        <v>410</v>
      </c>
      <c r="N175" s="224">
        <f>SUM(O175:P175)</f>
        <v>7.4</v>
      </c>
      <c r="O175" s="225">
        <v>2.6</v>
      </c>
      <c r="P175" s="226">
        <v>4.8</v>
      </c>
      <c r="Q175" s="265" t="s">
        <v>410</v>
      </c>
    </row>
    <row r="176" spans="1:17" ht="18" customHeight="1">
      <c r="A176" s="514"/>
      <c r="B176" s="473"/>
      <c r="C176" s="517"/>
      <c r="D176" s="39" t="s">
        <v>28</v>
      </c>
      <c r="E176" s="40" t="s">
        <v>40</v>
      </c>
      <c r="F176" s="40" t="s">
        <v>121</v>
      </c>
      <c r="G176" s="41" t="s">
        <v>121</v>
      </c>
      <c r="H176" s="20" t="s">
        <v>122</v>
      </c>
      <c r="I176" s="20" t="s">
        <v>426</v>
      </c>
      <c r="J176" s="55">
        <v>30</v>
      </c>
      <c r="K176" s="101">
        <v>1</v>
      </c>
      <c r="L176" s="190" t="s">
        <v>145</v>
      </c>
      <c r="M176" s="213" t="s">
        <v>410</v>
      </c>
      <c r="N176" s="55">
        <f t="shared" si="8"/>
        <v>50</v>
      </c>
      <c r="O176" s="163">
        <v>20</v>
      </c>
      <c r="P176" s="170">
        <v>30</v>
      </c>
      <c r="Q176" s="18" t="s">
        <v>410</v>
      </c>
    </row>
    <row r="177" spans="1:17" ht="18" customHeight="1">
      <c r="A177" s="514"/>
      <c r="B177" s="516" t="s">
        <v>199</v>
      </c>
      <c r="C177" s="517"/>
      <c r="D177" s="522" t="s">
        <v>29</v>
      </c>
      <c r="E177" s="524" t="s">
        <v>42</v>
      </c>
      <c r="F177" s="524" t="s">
        <v>43</v>
      </c>
      <c r="G177" s="525" t="s">
        <v>123</v>
      </c>
      <c r="H177" s="519" t="s">
        <v>427</v>
      </c>
      <c r="I177" s="118" t="s">
        <v>428</v>
      </c>
      <c r="J177" s="518">
        <v>16</v>
      </c>
      <c r="K177" s="419">
        <v>0.6</v>
      </c>
      <c r="L177" s="486" t="s">
        <v>145</v>
      </c>
      <c r="M177" s="488" t="s">
        <v>410</v>
      </c>
      <c r="N177" s="119">
        <f t="shared" si="8"/>
        <v>49</v>
      </c>
      <c r="O177" s="228">
        <v>20</v>
      </c>
      <c r="P177" s="229">
        <v>29</v>
      </c>
      <c r="Q177" s="155" t="s">
        <v>410</v>
      </c>
    </row>
    <row r="178" spans="1:17" ht="18" customHeight="1">
      <c r="A178" s="514"/>
      <c r="B178" s="472"/>
      <c r="C178" s="517"/>
      <c r="D178" s="523"/>
      <c r="E178" s="508"/>
      <c r="F178" s="508"/>
      <c r="G178" s="510"/>
      <c r="H178" s="511"/>
      <c r="I178" s="2" t="s">
        <v>429</v>
      </c>
      <c r="J178" s="506"/>
      <c r="K178" s="420">
        <v>2.7</v>
      </c>
      <c r="L178" s="487"/>
      <c r="M178" s="489"/>
      <c r="N178" s="224">
        <f t="shared" si="8"/>
        <v>6.1</v>
      </c>
      <c r="O178" s="241">
        <v>2.4</v>
      </c>
      <c r="P178" s="335">
        <v>3.7</v>
      </c>
      <c r="Q178" s="17" t="s">
        <v>410</v>
      </c>
    </row>
    <row r="179" spans="1:17" ht="18" customHeight="1">
      <c r="A179" s="514"/>
      <c r="B179" s="472"/>
      <c r="C179" s="517"/>
      <c r="D179" s="36" t="s">
        <v>28</v>
      </c>
      <c r="E179" s="37" t="s">
        <v>40</v>
      </c>
      <c r="F179" s="37" t="s">
        <v>124</v>
      </c>
      <c r="G179" s="38" t="s">
        <v>125</v>
      </c>
      <c r="H179" s="2" t="s">
        <v>41</v>
      </c>
      <c r="I179" s="2" t="s">
        <v>430</v>
      </c>
      <c r="J179" s="54">
        <v>27</v>
      </c>
      <c r="K179" s="98">
        <v>3.1</v>
      </c>
      <c r="L179" s="189" t="s">
        <v>145</v>
      </c>
      <c r="M179" s="14" t="s">
        <v>410</v>
      </c>
      <c r="N179" s="54">
        <f t="shared" si="8"/>
        <v>25.7</v>
      </c>
      <c r="O179" s="225">
        <v>9.7</v>
      </c>
      <c r="P179" s="167">
        <v>16</v>
      </c>
      <c r="Q179" s="17" t="s">
        <v>410</v>
      </c>
    </row>
    <row r="180" spans="1:17" ht="18" customHeight="1">
      <c r="A180" s="515"/>
      <c r="B180" s="473"/>
      <c r="C180" s="478"/>
      <c r="D180" s="97" t="s">
        <v>37</v>
      </c>
      <c r="E180" s="90" t="s">
        <v>38</v>
      </c>
      <c r="F180" s="90" t="s">
        <v>130</v>
      </c>
      <c r="G180" s="91" t="s">
        <v>130</v>
      </c>
      <c r="H180" s="92" t="s">
        <v>39</v>
      </c>
      <c r="I180" s="92" t="s">
        <v>431</v>
      </c>
      <c r="J180" s="93" t="s">
        <v>410</v>
      </c>
      <c r="K180" s="134">
        <v>1.5</v>
      </c>
      <c r="L180" s="203" t="s">
        <v>410</v>
      </c>
      <c r="M180" s="96" t="s">
        <v>410</v>
      </c>
      <c r="N180" s="95">
        <f t="shared" si="8"/>
        <v>24.9</v>
      </c>
      <c r="O180" s="222">
        <v>9.9</v>
      </c>
      <c r="P180" s="168">
        <v>15</v>
      </c>
      <c r="Q180" s="93" t="s">
        <v>410</v>
      </c>
    </row>
    <row r="181" spans="1:17" ht="18" customHeight="1">
      <c r="A181" s="7"/>
      <c r="B181" s="7"/>
      <c r="C181" s="8"/>
      <c r="D181" s="7"/>
      <c r="E181" s="7"/>
      <c r="F181" s="7"/>
      <c r="G181" s="7"/>
      <c r="H181" s="11"/>
      <c r="I181" s="11"/>
      <c r="J181" s="16"/>
      <c r="K181" s="9"/>
      <c r="L181" s="202"/>
      <c r="M181" s="10"/>
      <c r="N181" s="9"/>
      <c r="O181" s="58"/>
      <c r="P181" s="58"/>
      <c r="Q181" s="11"/>
    </row>
    <row r="182" spans="1:17" ht="18" customHeight="1">
      <c r="A182" s="474" t="s">
        <v>0</v>
      </c>
      <c r="B182" s="475"/>
      <c r="C182" s="471" t="s">
        <v>1</v>
      </c>
      <c r="D182" s="499" t="s">
        <v>2</v>
      </c>
      <c r="E182" s="481" t="s">
        <v>3</v>
      </c>
      <c r="F182" s="481" t="s">
        <v>4</v>
      </c>
      <c r="G182" s="481" t="s">
        <v>5</v>
      </c>
      <c r="H182" s="479" t="s">
        <v>6</v>
      </c>
      <c r="I182" s="479" t="s">
        <v>7</v>
      </c>
      <c r="J182" s="490" t="s">
        <v>8</v>
      </c>
      <c r="K182" s="492" t="s">
        <v>142</v>
      </c>
      <c r="L182" s="494" t="s">
        <v>65</v>
      </c>
      <c r="M182" s="495"/>
      <c r="N182" s="496" t="s">
        <v>143</v>
      </c>
      <c r="O182" s="497"/>
      <c r="P182" s="498"/>
      <c r="Q182" s="483" t="s">
        <v>144</v>
      </c>
    </row>
    <row r="183" spans="1:20" ht="18" customHeight="1">
      <c r="A183" s="476"/>
      <c r="B183" s="477"/>
      <c r="C183" s="478"/>
      <c r="D183" s="500"/>
      <c r="E183" s="482"/>
      <c r="F183" s="482"/>
      <c r="G183" s="482"/>
      <c r="H183" s="480"/>
      <c r="I183" s="480"/>
      <c r="J183" s="491"/>
      <c r="K183" s="493"/>
      <c r="L183" s="183" t="s">
        <v>147</v>
      </c>
      <c r="M183" s="182" t="s">
        <v>146</v>
      </c>
      <c r="N183" s="3" t="s">
        <v>47</v>
      </c>
      <c r="O183" s="157" t="s">
        <v>212</v>
      </c>
      <c r="P183" s="13" t="s">
        <v>213</v>
      </c>
      <c r="Q183" s="480"/>
      <c r="S183" s="7"/>
      <c r="T183" s="7"/>
    </row>
    <row r="184" spans="1:17" ht="18" customHeight="1">
      <c r="A184" s="513" t="s">
        <v>140</v>
      </c>
      <c r="B184" s="468" t="s">
        <v>200</v>
      </c>
      <c r="C184" s="471">
        <v>41149</v>
      </c>
      <c r="D184" s="33" t="s">
        <v>14</v>
      </c>
      <c r="E184" s="34" t="s">
        <v>25</v>
      </c>
      <c r="F184" s="34" t="s">
        <v>126</v>
      </c>
      <c r="G184" s="35" t="s">
        <v>126</v>
      </c>
      <c r="H184" s="358" t="s">
        <v>432</v>
      </c>
      <c r="I184" s="19" t="s">
        <v>433</v>
      </c>
      <c r="J184" s="53">
        <v>30</v>
      </c>
      <c r="K184" s="48">
        <v>0.18</v>
      </c>
      <c r="L184" s="207" t="s">
        <v>150</v>
      </c>
      <c r="M184" s="181" t="s">
        <v>34</v>
      </c>
      <c r="N184" s="99">
        <f aca="true" t="shared" si="9" ref="N184:N201">SUM(O184:P184)</f>
        <v>5.9</v>
      </c>
      <c r="O184" s="359">
        <v>2.3</v>
      </c>
      <c r="P184" s="360">
        <v>3.6</v>
      </c>
      <c r="Q184" s="220" t="s">
        <v>34</v>
      </c>
    </row>
    <row r="185" spans="1:17" ht="18" customHeight="1">
      <c r="A185" s="514"/>
      <c r="B185" s="516"/>
      <c r="C185" s="517"/>
      <c r="D185" s="116" t="s">
        <v>14</v>
      </c>
      <c r="E185" s="117" t="s">
        <v>25</v>
      </c>
      <c r="F185" s="117" t="s">
        <v>434</v>
      </c>
      <c r="G185" s="150" t="s">
        <v>434</v>
      </c>
      <c r="H185" s="118" t="s">
        <v>435</v>
      </c>
      <c r="I185" s="118" t="s">
        <v>434</v>
      </c>
      <c r="J185" s="119">
        <v>14</v>
      </c>
      <c r="K185" s="151">
        <v>0.41</v>
      </c>
      <c r="L185" s="208" t="s">
        <v>150</v>
      </c>
      <c r="M185" s="215" t="s">
        <v>34</v>
      </c>
      <c r="N185" s="119">
        <f t="shared" si="9"/>
        <v>36</v>
      </c>
      <c r="O185" s="328">
        <v>15</v>
      </c>
      <c r="P185" s="329">
        <v>21</v>
      </c>
      <c r="Q185" s="155" t="s">
        <v>34</v>
      </c>
    </row>
    <row r="186" spans="1:17" ht="18" customHeight="1">
      <c r="A186" s="514"/>
      <c r="B186" s="516"/>
      <c r="C186" s="517"/>
      <c r="D186" s="116" t="s">
        <v>14</v>
      </c>
      <c r="E186" s="117" t="s">
        <v>25</v>
      </c>
      <c r="F186" s="117" t="s">
        <v>436</v>
      </c>
      <c r="G186" s="150" t="s">
        <v>436</v>
      </c>
      <c r="H186" s="118" t="s">
        <v>437</v>
      </c>
      <c r="I186" s="118" t="s">
        <v>438</v>
      </c>
      <c r="J186" s="119">
        <v>82</v>
      </c>
      <c r="K186" s="151">
        <v>0.37</v>
      </c>
      <c r="L186" s="208" t="s">
        <v>150</v>
      </c>
      <c r="M186" s="215" t="s">
        <v>34</v>
      </c>
      <c r="N186" s="119">
        <f t="shared" si="9"/>
        <v>21.9</v>
      </c>
      <c r="O186" s="361">
        <v>8.9</v>
      </c>
      <c r="P186" s="329">
        <v>13</v>
      </c>
      <c r="Q186" s="155" t="s">
        <v>34</v>
      </c>
    </row>
    <row r="187" spans="1:17" ht="18" customHeight="1">
      <c r="A187" s="514"/>
      <c r="B187" s="516"/>
      <c r="C187" s="517"/>
      <c r="D187" s="116" t="s">
        <v>14</v>
      </c>
      <c r="E187" s="117" t="s">
        <v>25</v>
      </c>
      <c r="F187" s="117" t="s">
        <v>396</v>
      </c>
      <c r="G187" s="150" t="s">
        <v>439</v>
      </c>
      <c r="H187" s="1" t="s">
        <v>440</v>
      </c>
      <c r="I187" s="118" t="s">
        <v>324</v>
      </c>
      <c r="J187" s="119">
        <v>32</v>
      </c>
      <c r="K187" s="151">
        <v>0.1</v>
      </c>
      <c r="L187" s="208" t="s">
        <v>149</v>
      </c>
      <c r="M187" s="215" t="s">
        <v>34</v>
      </c>
      <c r="N187" s="230">
        <f>SUM(O187:P187)</f>
        <v>8.5</v>
      </c>
      <c r="O187" s="361">
        <v>3.2</v>
      </c>
      <c r="P187" s="362">
        <v>5.3</v>
      </c>
      <c r="Q187" s="155" t="s">
        <v>34</v>
      </c>
    </row>
    <row r="188" spans="1:17" ht="18" customHeight="1">
      <c r="A188" s="514"/>
      <c r="B188" s="516"/>
      <c r="C188" s="517"/>
      <c r="D188" s="116" t="s">
        <v>14</v>
      </c>
      <c r="E188" s="117" t="s">
        <v>25</v>
      </c>
      <c r="F188" s="117" t="s">
        <v>441</v>
      </c>
      <c r="G188" s="150" t="s">
        <v>441</v>
      </c>
      <c r="H188" s="363" t="s">
        <v>442</v>
      </c>
      <c r="I188" s="332" t="s">
        <v>443</v>
      </c>
      <c r="J188" s="119">
        <v>10</v>
      </c>
      <c r="K188" s="151">
        <v>0.15</v>
      </c>
      <c r="L188" s="208" t="s">
        <v>149</v>
      </c>
      <c r="M188" s="215" t="s">
        <v>34</v>
      </c>
      <c r="N188" s="230">
        <f>SUM(O188:P188)</f>
        <v>6.199999999999999</v>
      </c>
      <c r="O188" s="361">
        <v>2.4</v>
      </c>
      <c r="P188" s="362">
        <v>3.8</v>
      </c>
      <c r="Q188" s="155" t="s">
        <v>34</v>
      </c>
    </row>
    <row r="189" spans="1:17" ht="18" customHeight="1">
      <c r="A189" s="514"/>
      <c r="B189" s="516"/>
      <c r="C189" s="517"/>
      <c r="D189" s="116" t="s">
        <v>14</v>
      </c>
      <c r="E189" s="117" t="s">
        <v>25</v>
      </c>
      <c r="F189" s="117" t="s">
        <v>444</v>
      </c>
      <c r="G189" s="150" t="s">
        <v>444</v>
      </c>
      <c r="H189" s="118" t="s">
        <v>445</v>
      </c>
      <c r="I189" s="332" t="s">
        <v>446</v>
      </c>
      <c r="J189" s="119">
        <v>8</v>
      </c>
      <c r="K189" s="151">
        <v>0.27</v>
      </c>
      <c r="L189" s="208" t="s">
        <v>150</v>
      </c>
      <c r="M189" s="215" t="s">
        <v>34</v>
      </c>
      <c r="N189" s="119">
        <f t="shared" si="9"/>
        <v>15.1</v>
      </c>
      <c r="O189" s="361">
        <v>5.9</v>
      </c>
      <c r="P189" s="362">
        <v>9.2</v>
      </c>
      <c r="Q189" s="155" t="s">
        <v>34</v>
      </c>
    </row>
    <row r="190" spans="1:17" ht="18" customHeight="1">
      <c r="A190" s="514"/>
      <c r="B190" s="516"/>
      <c r="C190" s="517"/>
      <c r="D190" s="116" t="s">
        <v>14</v>
      </c>
      <c r="E190" s="117" t="s">
        <v>25</v>
      </c>
      <c r="F190" s="117" t="s">
        <v>280</v>
      </c>
      <c r="G190" s="150" t="s">
        <v>280</v>
      </c>
      <c r="H190" s="118" t="s">
        <v>279</v>
      </c>
      <c r="I190" s="332" t="s">
        <v>274</v>
      </c>
      <c r="J190" s="119">
        <v>10</v>
      </c>
      <c r="K190" s="151">
        <v>0.56</v>
      </c>
      <c r="L190" s="208" t="s">
        <v>150</v>
      </c>
      <c r="M190" s="215" t="s">
        <v>34</v>
      </c>
      <c r="N190" s="230">
        <f>SUM(O190:P190)</f>
        <v>7.699999999999999</v>
      </c>
      <c r="O190" s="361">
        <v>2.9</v>
      </c>
      <c r="P190" s="362">
        <v>4.8</v>
      </c>
      <c r="Q190" s="155" t="s">
        <v>34</v>
      </c>
    </row>
    <row r="191" spans="1:17" ht="18" customHeight="1">
      <c r="A191" s="514"/>
      <c r="B191" s="516"/>
      <c r="C191" s="517"/>
      <c r="D191" s="116" t="s">
        <v>10</v>
      </c>
      <c r="E191" s="117" t="s">
        <v>137</v>
      </c>
      <c r="F191" s="117" t="s">
        <v>138</v>
      </c>
      <c r="G191" s="150" t="s">
        <v>139</v>
      </c>
      <c r="H191" s="118" t="s">
        <v>447</v>
      </c>
      <c r="I191" s="118" t="s">
        <v>448</v>
      </c>
      <c r="J191" s="119">
        <v>3</v>
      </c>
      <c r="K191" s="151">
        <v>0.17</v>
      </c>
      <c r="L191" s="209" t="s">
        <v>145</v>
      </c>
      <c r="M191" s="215" t="s">
        <v>34</v>
      </c>
      <c r="N191" s="230">
        <f t="shared" si="9"/>
        <v>3</v>
      </c>
      <c r="O191" s="361">
        <v>1.2</v>
      </c>
      <c r="P191" s="362">
        <v>1.8</v>
      </c>
      <c r="Q191" s="155" t="s">
        <v>34</v>
      </c>
    </row>
    <row r="192" spans="1:17" ht="18" customHeight="1">
      <c r="A192" s="514"/>
      <c r="B192" s="516"/>
      <c r="C192" s="517"/>
      <c r="D192" s="116" t="s">
        <v>10</v>
      </c>
      <c r="E192" s="117" t="s">
        <v>137</v>
      </c>
      <c r="F192" s="117" t="s">
        <v>138</v>
      </c>
      <c r="G192" s="150" t="s">
        <v>297</v>
      </c>
      <c r="H192" s="118" t="s">
        <v>449</v>
      </c>
      <c r="I192" s="118" t="s">
        <v>450</v>
      </c>
      <c r="J192" s="119">
        <v>215</v>
      </c>
      <c r="K192" s="151">
        <v>0.18</v>
      </c>
      <c r="L192" s="209" t="s">
        <v>145</v>
      </c>
      <c r="M192" s="215" t="s">
        <v>34</v>
      </c>
      <c r="N192" s="119">
        <f t="shared" si="9"/>
        <v>300</v>
      </c>
      <c r="O192" s="328">
        <v>120</v>
      </c>
      <c r="P192" s="329">
        <v>180</v>
      </c>
      <c r="Q192" s="155" t="s">
        <v>34</v>
      </c>
    </row>
    <row r="193" spans="1:17" ht="18" customHeight="1">
      <c r="A193" s="514"/>
      <c r="B193" s="516"/>
      <c r="C193" s="517"/>
      <c r="D193" s="116" t="s">
        <v>10</v>
      </c>
      <c r="E193" s="117" t="s">
        <v>137</v>
      </c>
      <c r="F193" s="117" t="s">
        <v>138</v>
      </c>
      <c r="G193" s="150" t="s">
        <v>451</v>
      </c>
      <c r="H193" s="118" t="s">
        <v>452</v>
      </c>
      <c r="I193" s="118" t="s">
        <v>453</v>
      </c>
      <c r="J193" s="119">
        <v>66</v>
      </c>
      <c r="K193" s="151">
        <v>0.11</v>
      </c>
      <c r="L193" s="209" t="s">
        <v>145</v>
      </c>
      <c r="M193" s="215" t="s">
        <v>34</v>
      </c>
      <c r="N193" s="127">
        <f t="shared" si="9"/>
        <v>9</v>
      </c>
      <c r="O193" s="364">
        <v>3.6</v>
      </c>
      <c r="P193" s="365">
        <v>5.4</v>
      </c>
      <c r="Q193" s="155" t="s">
        <v>34</v>
      </c>
    </row>
    <row r="194" spans="1:17" ht="18" customHeight="1">
      <c r="A194" s="514"/>
      <c r="B194" s="516"/>
      <c r="C194" s="517"/>
      <c r="D194" s="116" t="s">
        <v>10</v>
      </c>
      <c r="E194" s="117" t="s">
        <v>137</v>
      </c>
      <c r="F194" s="117" t="s">
        <v>454</v>
      </c>
      <c r="G194" s="150" t="s">
        <v>454</v>
      </c>
      <c r="H194" s="118" t="s">
        <v>455</v>
      </c>
      <c r="I194" s="118" t="s">
        <v>456</v>
      </c>
      <c r="J194" s="155" t="s">
        <v>355</v>
      </c>
      <c r="K194" s="151">
        <v>0.17</v>
      </c>
      <c r="L194" s="209" t="s">
        <v>145</v>
      </c>
      <c r="M194" s="215" t="s">
        <v>34</v>
      </c>
      <c r="N194" s="119">
        <f t="shared" si="9"/>
        <v>18.4</v>
      </c>
      <c r="O194" s="361">
        <v>7.4</v>
      </c>
      <c r="P194" s="329">
        <v>11</v>
      </c>
      <c r="Q194" s="155" t="s">
        <v>34</v>
      </c>
    </row>
    <row r="195" spans="1:17" ht="18" customHeight="1">
      <c r="A195" s="514"/>
      <c r="B195" s="516"/>
      <c r="C195" s="517"/>
      <c r="D195" s="366" t="s">
        <v>457</v>
      </c>
      <c r="E195" s="367" t="s">
        <v>458</v>
      </c>
      <c r="F195" s="368" t="s">
        <v>356</v>
      </c>
      <c r="G195" s="369" t="s">
        <v>356</v>
      </c>
      <c r="H195" s="370" t="s">
        <v>459</v>
      </c>
      <c r="I195" s="118" t="s">
        <v>460</v>
      </c>
      <c r="J195" s="371">
        <v>786</v>
      </c>
      <c r="K195" s="151">
        <v>0.52</v>
      </c>
      <c r="L195" s="209" t="s">
        <v>145</v>
      </c>
      <c r="M195" s="215" t="s">
        <v>34</v>
      </c>
      <c r="N195" s="119">
        <f t="shared" si="9"/>
        <v>107</v>
      </c>
      <c r="O195" s="328">
        <v>41</v>
      </c>
      <c r="P195" s="329">
        <v>66</v>
      </c>
      <c r="Q195" s="155" t="s">
        <v>34</v>
      </c>
    </row>
    <row r="196" spans="1:17" ht="18" customHeight="1">
      <c r="A196" s="514"/>
      <c r="B196" s="516"/>
      <c r="C196" s="517"/>
      <c r="D196" s="501" t="s">
        <v>29</v>
      </c>
      <c r="E196" s="503" t="s">
        <v>30</v>
      </c>
      <c r="F196" s="507" t="s">
        <v>461</v>
      </c>
      <c r="G196" s="509" t="s">
        <v>462</v>
      </c>
      <c r="H196" s="505" t="s">
        <v>463</v>
      </c>
      <c r="I196" s="118" t="s">
        <v>134</v>
      </c>
      <c r="J196" s="484" t="s">
        <v>355</v>
      </c>
      <c r="K196" s="127">
        <v>4.25</v>
      </c>
      <c r="L196" s="486" t="s">
        <v>145</v>
      </c>
      <c r="M196" s="488" t="s">
        <v>356</v>
      </c>
      <c r="N196" s="372">
        <f t="shared" si="9"/>
        <v>29</v>
      </c>
      <c r="O196" s="373">
        <v>11</v>
      </c>
      <c r="P196" s="374">
        <v>18</v>
      </c>
      <c r="Q196" s="375">
        <v>0.74</v>
      </c>
    </row>
    <row r="197" spans="1:17" ht="18" customHeight="1">
      <c r="A197" s="514"/>
      <c r="B197" s="516"/>
      <c r="C197" s="517"/>
      <c r="D197" s="502"/>
      <c r="E197" s="504"/>
      <c r="F197" s="508"/>
      <c r="G197" s="510"/>
      <c r="H197" s="511"/>
      <c r="I197" s="118" t="s">
        <v>133</v>
      </c>
      <c r="J197" s="512"/>
      <c r="K197" s="151">
        <v>0.73</v>
      </c>
      <c r="L197" s="487"/>
      <c r="M197" s="489"/>
      <c r="N197" s="127">
        <f t="shared" si="9"/>
        <v>8.9</v>
      </c>
      <c r="O197" s="364">
        <v>3.5</v>
      </c>
      <c r="P197" s="365">
        <v>5.4</v>
      </c>
      <c r="Q197" s="330" t="s">
        <v>34</v>
      </c>
    </row>
    <row r="198" spans="1:17" ht="18" customHeight="1">
      <c r="A198" s="514"/>
      <c r="B198" s="516"/>
      <c r="C198" s="517"/>
      <c r="D198" s="501" t="s">
        <v>29</v>
      </c>
      <c r="E198" s="503" t="s">
        <v>30</v>
      </c>
      <c r="F198" s="503" t="s">
        <v>31</v>
      </c>
      <c r="G198" s="509" t="s">
        <v>464</v>
      </c>
      <c r="H198" s="505" t="s">
        <v>465</v>
      </c>
      <c r="I198" s="118" t="s">
        <v>131</v>
      </c>
      <c r="J198" s="484" t="s">
        <v>355</v>
      </c>
      <c r="K198" s="127">
        <v>1.8</v>
      </c>
      <c r="L198" s="486" t="s">
        <v>145</v>
      </c>
      <c r="M198" s="488" t="s">
        <v>356</v>
      </c>
      <c r="N198" s="127">
        <f t="shared" si="9"/>
        <v>4.699999999999999</v>
      </c>
      <c r="O198" s="364">
        <v>1.9</v>
      </c>
      <c r="P198" s="365">
        <v>2.8</v>
      </c>
      <c r="Q198" s="376">
        <v>3.1</v>
      </c>
    </row>
    <row r="199" spans="1:17" ht="18" customHeight="1">
      <c r="A199" s="514"/>
      <c r="B199" s="472"/>
      <c r="C199" s="472"/>
      <c r="D199" s="502"/>
      <c r="E199" s="504"/>
      <c r="F199" s="504"/>
      <c r="G199" s="510"/>
      <c r="H199" s="506"/>
      <c r="I199" s="2" t="s">
        <v>132</v>
      </c>
      <c r="J199" s="485"/>
      <c r="K199" s="49">
        <v>0.69</v>
      </c>
      <c r="L199" s="487"/>
      <c r="M199" s="489"/>
      <c r="N199" s="224">
        <f t="shared" si="9"/>
        <v>5.300000000000001</v>
      </c>
      <c r="O199" s="364">
        <v>2.1</v>
      </c>
      <c r="P199" s="365">
        <v>3.2</v>
      </c>
      <c r="Q199" s="17" t="s">
        <v>34</v>
      </c>
    </row>
    <row r="200" spans="1:17" ht="18" customHeight="1">
      <c r="A200" s="514"/>
      <c r="B200" s="472"/>
      <c r="C200" s="472"/>
      <c r="D200" s="152" t="s">
        <v>113</v>
      </c>
      <c r="E200" s="156" t="s">
        <v>114</v>
      </c>
      <c r="F200" s="85" t="s">
        <v>466</v>
      </c>
      <c r="G200" s="153" t="s">
        <v>467</v>
      </c>
      <c r="H200" s="86" t="s">
        <v>468</v>
      </c>
      <c r="I200" s="86" t="s">
        <v>467</v>
      </c>
      <c r="J200" s="103" t="s">
        <v>356</v>
      </c>
      <c r="K200" s="154">
        <v>1.66</v>
      </c>
      <c r="L200" s="206" t="s">
        <v>356</v>
      </c>
      <c r="M200" s="211" t="s">
        <v>34</v>
      </c>
      <c r="N200" s="154">
        <f t="shared" si="9"/>
        <v>2.9000000000000004</v>
      </c>
      <c r="O200" s="377">
        <v>1.1</v>
      </c>
      <c r="P200" s="378">
        <v>1.8</v>
      </c>
      <c r="Q200" s="103" t="s">
        <v>34</v>
      </c>
    </row>
    <row r="201" spans="1:17" ht="18" customHeight="1">
      <c r="A201" s="515"/>
      <c r="B201" s="473"/>
      <c r="C201" s="473"/>
      <c r="D201" s="97" t="s">
        <v>135</v>
      </c>
      <c r="E201" s="90" t="s">
        <v>136</v>
      </c>
      <c r="F201" s="90" t="s">
        <v>469</v>
      </c>
      <c r="G201" s="91" t="s">
        <v>469</v>
      </c>
      <c r="H201" s="92" t="s">
        <v>470</v>
      </c>
      <c r="I201" s="92" t="s">
        <v>471</v>
      </c>
      <c r="J201" s="93" t="s">
        <v>356</v>
      </c>
      <c r="K201" s="94">
        <v>0.46</v>
      </c>
      <c r="L201" s="203" t="s">
        <v>356</v>
      </c>
      <c r="M201" s="96" t="s">
        <v>34</v>
      </c>
      <c r="N201" s="417">
        <f t="shared" si="9"/>
        <v>3.0999999999999996</v>
      </c>
      <c r="O201" s="421">
        <v>1.2</v>
      </c>
      <c r="P201" s="379">
        <v>1.9</v>
      </c>
      <c r="Q201" s="93" t="s">
        <v>34</v>
      </c>
    </row>
    <row r="202" spans="1:17" ht="18" customHeight="1">
      <c r="A202" s="7"/>
      <c r="B202" s="7"/>
      <c r="C202" s="8"/>
      <c r="D202" s="7"/>
      <c r="E202" s="7"/>
      <c r="F202" s="7"/>
      <c r="G202" s="7"/>
      <c r="H202" s="11"/>
      <c r="I202" s="11"/>
      <c r="J202" s="16"/>
      <c r="K202" s="9"/>
      <c r="L202" s="202"/>
      <c r="M202" s="10"/>
      <c r="N202" s="9"/>
      <c r="O202" s="58"/>
      <c r="P202" s="58"/>
      <c r="Q202" s="11"/>
    </row>
    <row r="203" spans="1:17" ht="18" customHeight="1">
      <c r="A203" s="474" t="s">
        <v>0</v>
      </c>
      <c r="B203" s="475"/>
      <c r="C203" s="471" t="s">
        <v>1</v>
      </c>
      <c r="D203" s="499" t="s">
        <v>2</v>
      </c>
      <c r="E203" s="481" t="s">
        <v>3</v>
      </c>
      <c r="F203" s="481" t="s">
        <v>4</v>
      </c>
      <c r="G203" s="481" t="s">
        <v>5</v>
      </c>
      <c r="H203" s="479" t="s">
        <v>6</v>
      </c>
      <c r="I203" s="479" t="s">
        <v>7</v>
      </c>
      <c r="J203" s="490" t="s">
        <v>8</v>
      </c>
      <c r="K203" s="492" t="s">
        <v>142</v>
      </c>
      <c r="L203" s="494" t="s">
        <v>65</v>
      </c>
      <c r="M203" s="495"/>
      <c r="N203" s="496" t="s">
        <v>143</v>
      </c>
      <c r="O203" s="497"/>
      <c r="P203" s="498"/>
      <c r="Q203" s="483" t="s">
        <v>144</v>
      </c>
    </row>
    <row r="204" spans="1:20" ht="18" customHeight="1">
      <c r="A204" s="476"/>
      <c r="B204" s="477"/>
      <c r="C204" s="478"/>
      <c r="D204" s="500"/>
      <c r="E204" s="482"/>
      <c r="F204" s="482"/>
      <c r="G204" s="482"/>
      <c r="H204" s="480"/>
      <c r="I204" s="480"/>
      <c r="J204" s="491"/>
      <c r="K204" s="493"/>
      <c r="L204" s="183" t="s">
        <v>147</v>
      </c>
      <c r="M204" s="182" t="s">
        <v>146</v>
      </c>
      <c r="N204" s="3" t="s">
        <v>47</v>
      </c>
      <c r="O204" s="157" t="s">
        <v>212</v>
      </c>
      <c r="P204" s="13" t="s">
        <v>213</v>
      </c>
      <c r="Q204" s="480"/>
      <c r="S204" s="7"/>
      <c r="T204" s="7"/>
    </row>
    <row r="205" spans="1:17" ht="18" customHeight="1">
      <c r="A205" s="465" t="s">
        <v>472</v>
      </c>
      <c r="B205" s="468" t="s">
        <v>473</v>
      </c>
      <c r="C205" s="471">
        <v>41150</v>
      </c>
      <c r="D205" s="33" t="s">
        <v>14</v>
      </c>
      <c r="E205" s="34" t="s">
        <v>25</v>
      </c>
      <c r="F205" s="34" t="s">
        <v>396</v>
      </c>
      <c r="G205" s="35" t="s">
        <v>474</v>
      </c>
      <c r="H205" s="19" t="s">
        <v>475</v>
      </c>
      <c r="I205" s="19" t="s">
        <v>476</v>
      </c>
      <c r="J205" s="53">
        <v>2</v>
      </c>
      <c r="K205" s="99">
        <v>2.1</v>
      </c>
      <c r="L205" s="188" t="s">
        <v>149</v>
      </c>
      <c r="M205" s="43" t="s">
        <v>151</v>
      </c>
      <c r="N205" s="53">
        <f aca="true" t="shared" si="10" ref="N205:N212">SUM(O205:P205)</f>
        <v>11.600000000000001</v>
      </c>
      <c r="O205" s="227">
        <v>4.4</v>
      </c>
      <c r="P205" s="380">
        <v>7.2</v>
      </c>
      <c r="Q205" s="381">
        <v>0.02</v>
      </c>
    </row>
    <row r="206" spans="1:17" ht="18" customHeight="1">
      <c r="A206" s="466"/>
      <c r="B206" s="469"/>
      <c r="C206" s="472"/>
      <c r="D206" s="36" t="s">
        <v>14</v>
      </c>
      <c r="E206" s="37" t="s">
        <v>25</v>
      </c>
      <c r="F206" s="37" t="s">
        <v>396</v>
      </c>
      <c r="G206" s="38" t="s">
        <v>477</v>
      </c>
      <c r="H206" s="2" t="s">
        <v>478</v>
      </c>
      <c r="I206" s="2" t="s">
        <v>479</v>
      </c>
      <c r="J206" s="54">
        <v>2</v>
      </c>
      <c r="K206" s="98">
        <v>1</v>
      </c>
      <c r="L206" s="189" t="s">
        <v>149</v>
      </c>
      <c r="M206" s="89" t="s">
        <v>152</v>
      </c>
      <c r="N206" s="17" t="s">
        <v>480</v>
      </c>
      <c r="O206" s="382" t="s">
        <v>481</v>
      </c>
      <c r="P206" s="383" t="s">
        <v>482</v>
      </c>
      <c r="Q206" s="17" t="s">
        <v>217</v>
      </c>
    </row>
    <row r="207" spans="1:17" ht="18" customHeight="1">
      <c r="A207" s="466"/>
      <c r="B207" s="469"/>
      <c r="C207" s="472"/>
      <c r="D207" s="36" t="s">
        <v>14</v>
      </c>
      <c r="E207" s="37" t="s">
        <v>25</v>
      </c>
      <c r="F207" s="37" t="s">
        <v>396</v>
      </c>
      <c r="G207" s="38" t="s">
        <v>474</v>
      </c>
      <c r="H207" s="2" t="s">
        <v>483</v>
      </c>
      <c r="I207" s="2" t="s">
        <v>484</v>
      </c>
      <c r="J207" s="54">
        <v>3</v>
      </c>
      <c r="K207" s="98">
        <v>1.3</v>
      </c>
      <c r="L207" s="189" t="s">
        <v>149</v>
      </c>
      <c r="M207" s="44" t="s">
        <v>151</v>
      </c>
      <c r="N207" s="54">
        <f t="shared" si="10"/>
        <v>14.299999999999999</v>
      </c>
      <c r="O207" s="225">
        <v>5.6</v>
      </c>
      <c r="P207" s="226">
        <v>8.7</v>
      </c>
      <c r="Q207" s="17" t="s">
        <v>217</v>
      </c>
    </row>
    <row r="208" spans="1:17" ht="18" customHeight="1">
      <c r="A208" s="466"/>
      <c r="B208" s="469"/>
      <c r="C208" s="472"/>
      <c r="D208" s="36" t="s">
        <v>14</v>
      </c>
      <c r="E208" s="37" t="s">
        <v>25</v>
      </c>
      <c r="F208" s="37" t="s">
        <v>485</v>
      </c>
      <c r="G208" s="38" t="s">
        <v>486</v>
      </c>
      <c r="H208" s="2" t="s">
        <v>487</v>
      </c>
      <c r="I208" s="2" t="s">
        <v>488</v>
      </c>
      <c r="J208" s="54">
        <v>4</v>
      </c>
      <c r="K208" s="100">
        <v>0.9</v>
      </c>
      <c r="L208" s="189" t="s">
        <v>149</v>
      </c>
      <c r="M208" s="44" t="s">
        <v>154</v>
      </c>
      <c r="N208" s="54">
        <f t="shared" si="10"/>
        <v>19.1</v>
      </c>
      <c r="O208" s="225">
        <v>7.1</v>
      </c>
      <c r="P208" s="167">
        <v>12</v>
      </c>
      <c r="Q208" s="17" t="s">
        <v>217</v>
      </c>
    </row>
    <row r="209" spans="1:17" ht="18" customHeight="1">
      <c r="A209" s="466"/>
      <c r="B209" s="469"/>
      <c r="C209" s="472"/>
      <c r="D209" s="36" t="s">
        <v>14</v>
      </c>
      <c r="E209" s="37" t="s">
        <v>25</v>
      </c>
      <c r="F209" s="37" t="s">
        <v>126</v>
      </c>
      <c r="G209" s="38" t="s">
        <v>119</v>
      </c>
      <c r="H209" s="2" t="s">
        <v>35</v>
      </c>
      <c r="I209" s="2" t="s">
        <v>119</v>
      </c>
      <c r="J209" s="54">
        <v>2</v>
      </c>
      <c r="K209" s="100">
        <v>3</v>
      </c>
      <c r="L209" s="189" t="s">
        <v>149</v>
      </c>
      <c r="M209" s="44" t="s">
        <v>400</v>
      </c>
      <c r="N209" s="54">
        <f t="shared" si="10"/>
        <v>15.7</v>
      </c>
      <c r="O209" s="225">
        <v>6.1</v>
      </c>
      <c r="P209" s="226">
        <v>9.6</v>
      </c>
      <c r="Q209" s="384">
        <v>0.055</v>
      </c>
    </row>
    <row r="210" spans="1:17" ht="18" customHeight="1">
      <c r="A210" s="466"/>
      <c r="B210" s="469"/>
      <c r="C210" s="472"/>
      <c r="D210" s="36" t="s">
        <v>14</v>
      </c>
      <c r="E210" s="37" t="s">
        <v>25</v>
      </c>
      <c r="F210" s="37" t="s">
        <v>126</v>
      </c>
      <c r="G210" s="38" t="s">
        <v>126</v>
      </c>
      <c r="H210" s="2" t="s">
        <v>489</v>
      </c>
      <c r="I210" s="2" t="s">
        <v>490</v>
      </c>
      <c r="J210" s="54">
        <v>3</v>
      </c>
      <c r="K210" s="100">
        <v>1</v>
      </c>
      <c r="L210" s="192" t="s">
        <v>149</v>
      </c>
      <c r="M210" s="44" t="s">
        <v>491</v>
      </c>
      <c r="N210" s="54">
        <f t="shared" si="10"/>
        <v>8.899999999999999</v>
      </c>
      <c r="O210" s="225">
        <v>3.3</v>
      </c>
      <c r="P210" s="226">
        <v>5.6</v>
      </c>
      <c r="Q210" s="17" t="s">
        <v>34</v>
      </c>
    </row>
    <row r="211" spans="1:17" ht="18" customHeight="1">
      <c r="A211" s="466"/>
      <c r="B211" s="469"/>
      <c r="C211" s="472"/>
      <c r="D211" s="116" t="s">
        <v>14</v>
      </c>
      <c r="E211" s="117" t="s">
        <v>25</v>
      </c>
      <c r="F211" s="117" t="s">
        <v>416</v>
      </c>
      <c r="G211" s="38" t="s">
        <v>416</v>
      </c>
      <c r="H211" s="2" t="s">
        <v>492</v>
      </c>
      <c r="I211" s="2" t="s">
        <v>493</v>
      </c>
      <c r="J211" s="54">
        <v>3</v>
      </c>
      <c r="K211" s="100">
        <v>0.9</v>
      </c>
      <c r="L211" s="189" t="s">
        <v>149</v>
      </c>
      <c r="M211" s="44" t="s">
        <v>406</v>
      </c>
      <c r="N211" s="54">
        <f t="shared" si="10"/>
        <v>6</v>
      </c>
      <c r="O211" s="225">
        <v>2.1</v>
      </c>
      <c r="P211" s="226">
        <v>3.9</v>
      </c>
      <c r="Q211" s="17" t="s">
        <v>34</v>
      </c>
    </row>
    <row r="212" spans="1:17" ht="18" customHeight="1">
      <c r="A212" s="467"/>
      <c r="B212" s="470"/>
      <c r="C212" s="473"/>
      <c r="D212" s="39" t="s">
        <v>10</v>
      </c>
      <c r="E212" s="40" t="s">
        <v>137</v>
      </c>
      <c r="F212" s="40" t="s">
        <v>138</v>
      </c>
      <c r="G212" s="41" t="s">
        <v>139</v>
      </c>
      <c r="H212" s="20" t="s">
        <v>447</v>
      </c>
      <c r="I212" s="20" t="s">
        <v>494</v>
      </c>
      <c r="J212" s="55">
        <v>5</v>
      </c>
      <c r="K212" s="101">
        <v>1.8</v>
      </c>
      <c r="L212" s="190" t="s">
        <v>145</v>
      </c>
      <c r="M212" s="213" t="s">
        <v>410</v>
      </c>
      <c r="N212" s="385">
        <f t="shared" si="10"/>
        <v>0.95</v>
      </c>
      <c r="O212" s="386" t="s">
        <v>495</v>
      </c>
      <c r="P212" s="387">
        <v>0.95</v>
      </c>
      <c r="Q212" s="388" t="s">
        <v>34</v>
      </c>
    </row>
    <row r="213" spans="1:20" ht="18" customHeight="1">
      <c r="A213" s="7"/>
      <c r="B213" s="7"/>
      <c r="C213" s="8"/>
      <c r="D213" s="7"/>
      <c r="E213" s="7"/>
      <c r="F213" s="7"/>
      <c r="G213" s="7"/>
      <c r="H213" s="11"/>
      <c r="I213" s="11"/>
      <c r="J213" s="16"/>
      <c r="K213" s="9"/>
      <c r="L213" s="202"/>
      <c r="M213" s="10"/>
      <c r="N213" s="9"/>
      <c r="O213" s="58"/>
      <c r="P213" s="58"/>
      <c r="Q213" s="11"/>
      <c r="S213" s="7"/>
      <c r="T213" s="7"/>
    </row>
  </sheetData>
  <sheetProtection/>
  <mergeCells count="242">
    <mergeCell ref="L2:M2"/>
    <mergeCell ref="N2:P2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A4:A48"/>
    <mergeCell ref="B4:B22"/>
    <mergeCell ref="C4:C22"/>
    <mergeCell ref="J4:J6"/>
    <mergeCell ref="K4:K6"/>
    <mergeCell ref="L4:L6"/>
    <mergeCell ref="M4:M6"/>
    <mergeCell ref="N4:N6"/>
    <mergeCell ref="O4:O6"/>
    <mergeCell ref="P4:P6"/>
    <mergeCell ref="Q4:Q6"/>
    <mergeCell ref="J13:J20"/>
    <mergeCell ref="K13:K20"/>
    <mergeCell ref="L13:L19"/>
    <mergeCell ref="M13:M20"/>
    <mergeCell ref="N13:N20"/>
    <mergeCell ref="O13:O20"/>
    <mergeCell ref="P13:P20"/>
    <mergeCell ref="Q13:Q20"/>
    <mergeCell ref="Q30:Q37"/>
    <mergeCell ref="B40:B48"/>
    <mergeCell ref="C40:C41"/>
    <mergeCell ref="C42:C48"/>
    <mergeCell ref="B23:B39"/>
    <mergeCell ref="C23:C39"/>
    <mergeCell ref="J30:J37"/>
    <mergeCell ref="K30:K37"/>
    <mergeCell ref="F50:F51"/>
    <mergeCell ref="G50:G51"/>
    <mergeCell ref="N30:N37"/>
    <mergeCell ref="O30:O37"/>
    <mergeCell ref="M30:M37"/>
    <mergeCell ref="J50:J51"/>
    <mergeCell ref="K50:K51"/>
    <mergeCell ref="L50:M50"/>
    <mergeCell ref="N50:P50"/>
    <mergeCell ref="P30:P37"/>
    <mergeCell ref="A50:B51"/>
    <mergeCell ref="C50:C51"/>
    <mergeCell ref="D50:D51"/>
    <mergeCell ref="E50:E51"/>
    <mergeCell ref="H52:H53"/>
    <mergeCell ref="I52:I53"/>
    <mergeCell ref="H50:H51"/>
    <mergeCell ref="I50:I51"/>
    <mergeCell ref="L30:L36"/>
    <mergeCell ref="H58:H59"/>
    <mergeCell ref="I58:I59"/>
    <mergeCell ref="Q50:Q51"/>
    <mergeCell ref="A52:A59"/>
    <mergeCell ref="B52:B59"/>
    <mergeCell ref="C52:C59"/>
    <mergeCell ref="D52:D53"/>
    <mergeCell ref="E52:E53"/>
    <mergeCell ref="F52:F53"/>
    <mergeCell ref="G52:G53"/>
    <mergeCell ref="D58:D59"/>
    <mergeCell ref="E58:E59"/>
    <mergeCell ref="F58:F59"/>
    <mergeCell ref="G58:G59"/>
    <mergeCell ref="F61:F62"/>
    <mergeCell ref="G61:G62"/>
    <mergeCell ref="H61:H62"/>
    <mergeCell ref="I61:I62"/>
    <mergeCell ref="A61:B62"/>
    <mergeCell ref="C61:C62"/>
    <mergeCell ref="D61:D62"/>
    <mergeCell ref="E61:E62"/>
    <mergeCell ref="P68:P77"/>
    <mergeCell ref="J61:J62"/>
    <mergeCell ref="K61:K62"/>
    <mergeCell ref="Q61:Q62"/>
    <mergeCell ref="J68:J77"/>
    <mergeCell ref="K68:K77"/>
    <mergeCell ref="L68:L77"/>
    <mergeCell ref="M68:M77"/>
    <mergeCell ref="L61:M61"/>
    <mergeCell ref="N61:P61"/>
    <mergeCell ref="D89:D90"/>
    <mergeCell ref="E89:E90"/>
    <mergeCell ref="F89:F90"/>
    <mergeCell ref="G89:G90"/>
    <mergeCell ref="B82:B87"/>
    <mergeCell ref="C82:C87"/>
    <mergeCell ref="A89:B90"/>
    <mergeCell ref="C89:C90"/>
    <mergeCell ref="A63:A87"/>
    <mergeCell ref="B63:B81"/>
    <mergeCell ref="C63:C81"/>
    <mergeCell ref="Q68:Q77"/>
    <mergeCell ref="H89:H90"/>
    <mergeCell ref="I89:I90"/>
    <mergeCell ref="J89:J90"/>
    <mergeCell ref="K89:K90"/>
    <mergeCell ref="Q89:Q90"/>
    <mergeCell ref="N68:N77"/>
    <mergeCell ref="O68:O77"/>
    <mergeCell ref="L89:M89"/>
    <mergeCell ref="N89:P89"/>
    <mergeCell ref="A91:A111"/>
    <mergeCell ref="B91:B111"/>
    <mergeCell ref="C91:C111"/>
    <mergeCell ref="J92:J93"/>
    <mergeCell ref="K92:K93"/>
    <mergeCell ref="L92:L93"/>
    <mergeCell ref="M92:M93"/>
    <mergeCell ref="N92:N93"/>
    <mergeCell ref="O92:O93"/>
    <mergeCell ref="P92:P93"/>
    <mergeCell ref="Q92:Q93"/>
    <mergeCell ref="A113:B114"/>
    <mergeCell ref="C113:C114"/>
    <mergeCell ref="D113:D114"/>
    <mergeCell ref="E113:E114"/>
    <mergeCell ref="F113:F114"/>
    <mergeCell ref="G113:G114"/>
    <mergeCell ref="H113:H114"/>
    <mergeCell ref="I113:I114"/>
    <mergeCell ref="L113:M113"/>
    <mergeCell ref="N113:P113"/>
    <mergeCell ref="Q113:Q114"/>
    <mergeCell ref="J113:J114"/>
    <mergeCell ref="K113:K114"/>
    <mergeCell ref="A115:A137"/>
    <mergeCell ref="B115:B123"/>
    <mergeCell ref="C115:C121"/>
    <mergeCell ref="C122:C123"/>
    <mergeCell ref="B124:B137"/>
    <mergeCell ref="C124:C137"/>
    <mergeCell ref="J139:J140"/>
    <mergeCell ref="K139:K140"/>
    <mergeCell ref="C139:C140"/>
    <mergeCell ref="D139:D140"/>
    <mergeCell ref="I139:I140"/>
    <mergeCell ref="E139:E140"/>
    <mergeCell ref="F139:F140"/>
    <mergeCell ref="L139:M139"/>
    <mergeCell ref="A141:A161"/>
    <mergeCell ref="B141:B154"/>
    <mergeCell ref="C141:C142"/>
    <mergeCell ref="C143:C154"/>
    <mergeCell ref="B155:B161"/>
    <mergeCell ref="C155:C161"/>
    <mergeCell ref="G139:G140"/>
    <mergeCell ref="H139:H140"/>
    <mergeCell ref="A139:B140"/>
    <mergeCell ref="N139:P139"/>
    <mergeCell ref="Q139:Q140"/>
    <mergeCell ref="J143:J152"/>
    <mergeCell ref="K143:K152"/>
    <mergeCell ref="L143:L152"/>
    <mergeCell ref="M143:M152"/>
    <mergeCell ref="N143:N152"/>
    <mergeCell ref="O143:O152"/>
    <mergeCell ref="P143:P152"/>
    <mergeCell ref="Q143:Q152"/>
    <mergeCell ref="A163:B164"/>
    <mergeCell ref="C163:C164"/>
    <mergeCell ref="D163:D164"/>
    <mergeCell ref="E163:E164"/>
    <mergeCell ref="F163:F164"/>
    <mergeCell ref="G163:G164"/>
    <mergeCell ref="D177:D178"/>
    <mergeCell ref="E177:E178"/>
    <mergeCell ref="F177:F178"/>
    <mergeCell ref="G177:G178"/>
    <mergeCell ref="A165:A180"/>
    <mergeCell ref="B165:B176"/>
    <mergeCell ref="C165:C180"/>
    <mergeCell ref="B177:B180"/>
    <mergeCell ref="Q163:Q164"/>
    <mergeCell ref="H177:H178"/>
    <mergeCell ref="H163:H164"/>
    <mergeCell ref="I163:I164"/>
    <mergeCell ref="J163:J164"/>
    <mergeCell ref="K163:K164"/>
    <mergeCell ref="L163:M163"/>
    <mergeCell ref="N163:P163"/>
    <mergeCell ref="A182:B183"/>
    <mergeCell ref="C182:C183"/>
    <mergeCell ref="D182:D183"/>
    <mergeCell ref="E182:E183"/>
    <mergeCell ref="N182:P182"/>
    <mergeCell ref="Q182:Q183"/>
    <mergeCell ref="F182:F183"/>
    <mergeCell ref="G182:G183"/>
    <mergeCell ref="H182:H183"/>
    <mergeCell ref="J177:J178"/>
    <mergeCell ref="L177:L178"/>
    <mergeCell ref="M177:M178"/>
    <mergeCell ref="I182:I183"/>
    <mergeCell ref="J182:J183"/>
    <mergeCell ref="K182:K183"/>
    <mergeCell ref="L182:M182"/>
    <mergeCell ref="F196:F197"/>
    <mergeCell ref="G196:G197"/>
    <mergeCell ref="H196:H197"/>
    <mergeCell ref="J196:J197"/>
    <mergeCell ref="A184:A201"/>
    <mergeCell ref="B184:B201"/>
    <mergeCell ref="C184:C201"/>
    <mergeCell ref="D196:D197"/>
    <mergeCell ref="F198:F199"/>
    <mergeCell ref="G198:G199"/>
    <mergeCell ref="L196:L197"/>
    <mergeCell ref="L203:M203"/>
    <mergeCell ref="N203:P203"/>
    <mergeCell ref="M196:M197"/>
    <mergeCell ref="D203:D204"/>
    <mergeCell ref="E203:E204"/>
    <mergeCell ref="D198:D199"/>
    <mergeCell ref="E198:E199"/>
    <mergeCell ref="H198:H199"/>
    <mergeCell ref="E196:E197"/>
    <mergeCell ref="Q203:Q204"/>
    <mergeCell ref="J198:J199"/>
    <mergeCell ref="L198:L199"/>
    <mergeCell ref="M198:M199"/>
    <mergeCell ref="J203:J204"/>
    <mergeCell ref="K203:K204"/>
    <mergeCell ref="A205:A212"/>
    <mergeCell ref="B205:B212"/>
    <mergeCell ref="C205:C212"/>
    <mergeCell ref="A203:B204"/>
    <mergeCell ref="C203:C204"/>
    <mergeCell ref="I203:I204"/>
    <mergeCell ref="F203:F204"/>
    <mergeCell ref="G203:G204"/>
    <mergeCell ref="H203:H204"/>
  </mergeCells>
  <printOptions horizontalCentered="1"/>
  <pageMargins left="0.2362204724409449" right="0.2362204724409449" top="0.6299212598425197" bottom="0.7480314960629921" header="0.31496062992125984" footer="0.31496062992125984"/>
  <pageSetup fitToHeight="0" horizontalDpi="600" verticalDpi="600" orientation="landscape" paperSize="9" scale="60" r:id="rId1"/>
  <headerFooter alignWithMargins="0">
    <oddHeader>&amp;C「水環境中の放射性物質影響調査業務」水生生物の放射性核種分析結果一覧（Ｈ24夏期調査）</oddHeader>
    <oddFooter>&amp;L※本調査業務では、採取した水生生物は基本的には複数固体を分析試料とし、その全量を分析試料とした。
※ただし、特記事項で胃内容物について記載のある種については、胃内容物を取り除いたうえで、その全量を分析試料とした。</oddFooter>
  </headerFooter>
  <rowBreaks count="4" manualBreakCount="4">
    <brk id="48" max="255" man="1"/>
    <brk id="87" max="255" man="1"/>
    <brk id="137" max="255" man="1"/>
    <brk id="180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KANSOテクノス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zmatumur</dc:creator>
  <cp:keywords/>
  <dc:description/>
  <cp:lastModifiedBy>塚田 啓視</cp:lastModifiedBy>
  <cp:lastPrinted>2014-08-19T10:19:08Z</cp:lastPrinted>
  <dcterms:created xsi:type="dcterms:W3CDTF">2012-07-04T00:59:13Z</dcterms:created>
  <dcterms:modified xsi:type="dcterms:W3CDTF">2014-08-19T10:20:14Z</dcterms:modified>
  <cp:category/>
  <cp:version/>
  <cp:contentType/>
  <cp:contentStatus/>
</cp:coreProperties>
</file>