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134" i="3"/>
  <c r="AY213" i="3"/>
  <c r="AY235" i="3"/>
  <c r="AY271" i="3"/>
  <c r="AY417" i="3"/>
  <c r="AY606" i="3"/>
  <c r="AY616"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<sst xmlns="http://schemas.openxmlformats.org/spreadsheetml/2006/main" count="2369" uniqueCount="695">
  <si>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</si>
  <si>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</si>
  <si>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</si>
  <si>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</si>
  <si>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</si>
  <si>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</si>
  <si>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</si>
  <si>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</si>
  <si>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</si>
  <si>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</si>
  <si>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</si>
  <si>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</si>
  <si>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</si>
  <si>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</si>
  <si>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</si>
  <si>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</si>
  <si>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</si>
  <si>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</si>
  <si>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</si>
  <si>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</si>
  <si>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</si>
  <si>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</si>
  <si>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</si>
  <si>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</si>
  <si>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</si>
  <si>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</si>
  <si>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</si>
  <si>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</si>
  <si>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</si>
  <si>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</si>
  <si>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</si>
  <si>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</si>
  <si>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</si>
  <si>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</si>
  <si>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</si>
  <si>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</si>
  <si>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</si>
  <si>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</si>
  <si>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</si>
  <si>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</si>
  <si>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</si>
  <si>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</si>
  <si>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</si>
  <si>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</si>
  <si>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</si>
  <si>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</si>
  <si>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</si>
  <si>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</si>
  <si>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</si>
  <si>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</si>
  <si>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</si>
  <si>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</si>
  <si>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</si>
  <si>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</si>
  <si>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</si>
  <si>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</si>
  <si>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</si>
  <si>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</si>
  <si>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</si>
  <si>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</si>
  <si>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</si>
  <si>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</si>
  <si>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</si>
  <si>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</si>
  <si>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</si>
  <si>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</si>
  <si>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</si>
  <si>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</si>
  <si>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</si>
  <si>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</si>
  <si>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</si>
  <si>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</si>
  <si>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</si>
  <si>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</si>
  <si>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</si>
  <si>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</si>
  <si>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</si>
  <si>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</si>
  <si>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</si>
  <si>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</si>
  <si>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</si>
  <si>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</si>
  <si>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</si>
  <si>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</si>
  <si>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</si>
  <si>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</si>
  <si>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</si>
  <si>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</si>
  <si>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</si>
  <si>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</si>
  <si>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</si>
  <si>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</si>
  <si>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</si>
  <si>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</si>
  <si>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</si>
  <si>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</si>
  <si>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</si>
  <si>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</si>
  <si>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</si>
  <si>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</si>
  <si>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</si>
  <si>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</si>
  <si>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</si>
  <si>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</si>
  <si>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</si>
  <si>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</si>
  <si>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</si>
  <si>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</si>
  <si>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</si>
  <si>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</si>
  <si>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</si>
  <si>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</si>
  <si>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</si>
  <si>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</si>
  <si>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</si>
  <si>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</si>
  <si>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</si>
  <si>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</si>
  <si>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</si>
  <si>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</si>
  <si>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</si>
  <si>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</si>
  <si>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</si>
  <si>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</si>
  <si>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</si>
  <si>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</si>
  <si>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</si>
  <si>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</si>
  <si>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</si>
  <si>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</si>
  <si>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</si>
  <si>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</si>
  <si>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</si>
  <si>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</si>
  <si>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</si>
  <si>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</si>
  <si>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</si>
  <si>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</si>
  <si>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</si>
  <si>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</si>
  <si>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</si>
  <si>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</si>
  <si>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</si>
  <si>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</si>
  <si>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</si>
  <si>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</si>
  <si>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</si>
  <si>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</si>
  <si>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</si>
  <si>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</si>
  <si>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</si>
  <si>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</si>
  <si>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</si>
  <si>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</si>
  <si>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</si>
  <si>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</si>
  <si>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</si>
  <si>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</si>
  <si>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</si>
  <si>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</si>
  <si>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</si>
  <si>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</si>
  <si>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</si>
  <si>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</si>
  <si>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</si>
  <si>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</si>
  <si>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</si>
  <si>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</si>
  <si>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</si>
  <si>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</si>
  <si>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</si>
  <si>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</si>
  <si>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</si>
  <si>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</si>
  <si>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</si>
  <si>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</si>
  <si>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</si>
  <si>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</si>
  <si>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</si>
  <si>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</si>
  <si>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</si>
  <si>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</si>
  <si>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</si>
  <si>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</si>
  <si>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</si>
  <si>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</si>
  <si>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</si>
  <si>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</si>
  <si>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</si>
  <si>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</si>
  <si>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</si>
  <si>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</si>
  <si>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</si>
  <si>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</si>
  <si>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</si>
  <si>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</si>
  <si>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</si>
  <si>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</si>
  <si>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</si>
  <si>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</si>
  <si>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</si>
  <si>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</si>
  <si>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</si>
  <si>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</si>
  <si>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</si>
  <si>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</si>
  <si>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</si>
  <si>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</si>
  <si>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</si>
  <si>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</si>
  <si>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</si>
  <si>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</si>
  <si>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</si>
  <si>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</si>
  <si>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</si>
  <si>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</si>
  <si>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</si>
  <si>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</si>
  <si>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</si>
  <si>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</si>
  <si>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</si>
  <si>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</si>
  <si>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</si>
  <si>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</si>
  <si>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</si>
  <si>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</si>
  <si>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</si>
  <si>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</si>
  <si>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</si>
  <si>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</si>
  <si>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</si>
  <si>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</si>
  <si>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</si>
  <si>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</si>
  <si>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</si>
  <si>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</si>
  <si>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</si>
  <si>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</si>
  <si>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</si>
  <si>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</si>
  <si>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</si>
  <si>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</si>
  <si>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</si>
  <si>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</si>
  <si>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</si>
  <si>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</si>
  <si>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</si>
  <si>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</si>
  <si>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</si>
  <si>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</si>
  <si>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</si>
  <si>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</si>
  <si>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</si>
  <si>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</si>
  <si>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</si>
  <si>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</si>
  <si>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</si>
  <si>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</si>
  <si>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</si>
  <si>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</si>
  <si>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</si>
  <si>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</si>
  <si>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</si>
  <si>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</si>
  <si>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</si>
  <si>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</si>
  <si>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</si>
  <si>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</si>
  <si>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</si>
  <si>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</si>
  <si>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</si>
  <si>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</si>
  <si>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</si>
  <si>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</si>
  <si>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</si>
  <si>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</si>
  <si>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</si>
  <si>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</si>
  <si>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</si>
  <si>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</si>
  <si>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</si>
  <si>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</si>
  <si>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</si>
  <si>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</si>
  <si>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</si>
  <si>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</si>
  <si>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</si>
  <si>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</si>
  <si>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</si>
  <si>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</si>
  <si>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</si>
  <si>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</si>
  <si>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</si>
  <si>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</si>
  <si>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</si>
  <si>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</si>
  <si>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</si>
  <si>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</si>
  <si>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</si>
  <si>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</si>
  <si>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</si>
  <si>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</si>
  <si>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</si>
  <si>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</si>
  <si>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</si>
  <si>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</si>
  <si>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</si>
  <si>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</si>
  <si>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</si>
  <si>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</si>
  <si>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</si>
  <si>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</si>
  <si>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</si>
  <si>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</si>
  <si>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</si>
  <si>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</si>
  <si>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</si>
  <si>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</si>
  <si>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</si>
  <si>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</si>
  <si>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</si>
  <si>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</si>
  <si>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</si>
  <si>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</si>
  <si>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</si>
  <si>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</si>
  <si>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</si>
  <si>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</si>
  <si>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</si>
  <si>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</si>
  <si>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</si>
  <si>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</si>
  <si>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</si>
  <si>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</si>
  <si>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</si>
  <si>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</si>
  <si>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</si>
  <si>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</si>
  <si>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</si>
  <si>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</si>
  <si>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</si>
  <si>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</si>
  <si>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</si>
  <si>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</si>
  <si>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</si>
  <si>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</si>
  <si>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</si>
  <si>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</si>
  <si>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</si>
  <si>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</si>
  <si>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</si>
  <si>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</si>
  <si>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</si>
  <si>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</si>
  <si>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</si>
  <si>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</si>
  <si>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</si>
  <si>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</si>
  <si>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</si>
  <si>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</si>
  <si>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</si>
  <si>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</si>
  <si>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</si>
  <si>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</si>
  <si>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</si>
  <si>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</si>
  <si>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</si>
  <si>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</si>
  <si>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</si>
  <si>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</si>
  <si>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</si>
  <si>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</si>
  <si>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</si>
  <si>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</si>
  <si>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</si>
  <si>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</si>
  <si>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</si>
  <si>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</si>
  <si>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</si>
  <si>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</si>
  <si>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</si>
  <si>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</si>
  <si>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</si>
  <si>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</si>
  <si>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</si>
  <si>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</si>
  <si>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</si>
  <si>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</si>
  <si>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</si>
  <si>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</si>
  <si>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</si>
  <si>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</si>
  <si>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</si>
  <si>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</si>
  <si>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</si>
  <si>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</si>
  <si>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</si>
  <si>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</si>
  <si>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</si>
  <si>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</si>
  <si>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</si>
  <si>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</si>
  <si>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</si>
  <si>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</si>
  <si>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</si>
  <si>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</si>
  <si>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</si>
  <si>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</si>
  <si>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</si>
  <si>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</si>
  <si>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</si>
  <si>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</si>
  <si>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</si>
  <si>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</si>
  <si>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</si>
  <si>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</si>
  <si>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</si>
  <si>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</si>
  <si>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</si>
  <si>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</si>
  <si>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</si>
  <si>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</si>
  <si>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</si>
  <si>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</si>
  <si>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</si>
  <si>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</si>
  <si>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</si>
  <si>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</si>
  <si>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</si>
  <si>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</si>
  <si>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</si>
  <si>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</si>
  <si>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</si>
  <si>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</si>
  <si>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</si>
  <si>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</si>
  <si>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</si>
  <si>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</si>
  <si>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</si>
  <si>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</si>
  <si>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</si>
  <si>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</si>
  <si>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</si>
  <si>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</si>
  <si>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</si>
  <si>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</si>
  <si>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</si>
  <si>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</si>
  <si>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</si>
  <si>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</si>
  <si>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</si>
  <si>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</si>
  <si>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</si>
  <si>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</si>
  <si>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</si>
  <si>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</si>
  <si>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</si>
  <si>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</si>
  <si>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</si>
  <si>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</si>
  <si>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</si>
  <si>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</si>
  <si>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</si>
  <si>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</si>
  <si>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</si>
  <si>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</si>
  <si>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</si>
  <si>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</si>
  <si>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</si>
  <si>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</si>
  <si>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</si>
  <si>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</si>
  <si>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</si>
  <si>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</si>
  <si>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</si>
  <si>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</si>
  <si>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</si>
  <si>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</si>
  <si>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</si>
  <si>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</si>
  <si>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</si>
  <si>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</si>
  <si>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</si>
  <si>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</si>
  <si>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</si>
  <si>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</si>
  <si>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</si>
  <si>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</si>
  <si>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</si>
  <si>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</si>
  <si>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</si>
  <si>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</si>
  <si>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</si>
  <si>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</si>
  <si>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</si>
  <si>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</si>
  <si>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</si>
  <si>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</si>
  <si>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</si>
  <si>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</si>
  <si>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</si>
  <si>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</si>
  <si>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</si>
  <si>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</si>
  <si>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</si>
  <si>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</si>
  <si>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</si>
  <si>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</si>
  <si>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</si>
  <si>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</si>
  <si>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</si>
  <si>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</si>
  <si>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</si>
  <si>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</si>
  <si>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</si>
  <si>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</si>
  <si>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</si>
  <si>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</si>
  <si>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</si>
  <si>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</si>
  <si>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</si>
  <si>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</si>
  <si>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</si>
  <si>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</si>
  <si>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</si>
  <si>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</si>
  <si>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</si>
  <si>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</si>
  <si>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</si>
  <si>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</si>
  <si>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</si>
  <si>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</si>
  <si>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</si>
  <si>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</si>
  <si>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</si>
  <si>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</si>
  <si>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</si>
  <si>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</si>
  <si>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</si>
  <si>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</si>
  <si>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</si>
  <si>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</si>
  <si>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</si>
  <si>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</si>
  <si>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</si>
  <si>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</si>
  <si>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</si>
  <si>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</si>
  <si>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</si>
  <si>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</si>
  <si>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</si>
  <si>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</si>
  <si>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</si>
  <si>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</si>
  <si>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</si>
  <si>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</si>
  <si>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</si>
  <si>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</si>
  <si>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</si>
  <si>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</si>
  <si>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</si>
  <si>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</si>
  <si>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</si>
  <si>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</si>
  <si>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</si>
  <si>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</si>
  <si>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</si>
  <si>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</si>
  <si>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</si>
  <si>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</si>
  <si>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</si>
  <si>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</si>
  <si>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</si>
  <si>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</si>
  <si>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</si>
  <si>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</si>
  <si>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</si>
  <si>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</si>
  <si>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</si>
  <si>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</si>
  <si>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</si>
  <si>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</si>
  <si>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</si>
  <si>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</si>
  <si>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</si>
  <si>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</si>
  <si>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</si>
  <si>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</si>
  <si>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</si>
  <si>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</si>
  <si>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</si>
  <si>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</si>
  <si>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</si>
  <si>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</si>
  <si>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</si>
  <si>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</si>
  <si>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</si>
  <si>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</si>
  <si>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</si>
  <si>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</si>
  <si>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</si>
  <si>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</si>
  <si>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</si>
  <si>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</si>
  <si>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</si>
  <si>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</si>
  <si>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</si>
  <si>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</si>
  <si>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</si>
  <si>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</si>
  <si>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</si>
  <si>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</si>
  <si>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</si>
  <si>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</si>
  <si>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</si>
  <si>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</si>
  <si>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</si>
  <si>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</si>
  <si>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</si>
  <si>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</si>
  <si>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</si>
  <si>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</si>
  <si>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</si>
  <si>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</si>
  <si>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</si>
  <si>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</si>
  <si>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</si>
  <si>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</si>
  <si>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</si>
  <si>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</si>
  <si>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</si>
  <si>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イノベーション創出のための環境スタートアップ研究開発支援事業</t>
  </si>
  <si>
    <t>大臣官房</t>
  </si>
  <si>
    <t>令和3年度</t>
  </si>
  <si>
    <t>終了予定なし</t>
  </si>
  <si>
    <t>総合政策課環境研究技術室</t>
  </si>
  <si>
    <t>科学技術・イノベーション創出の活性化に関する法律（平成二十年法律第六十三号）第三十四の十一及び十二</t>
  </si>
  <si>
    <t>・第5次環境基本計画（平成30年4月17日閣議決定）
・成長戦略フォローアップ（令和２年７月17日閣議決定）
・統合イノベーション戦略2020（令和２年７月17日閣議決定）
・環境研究・環境技術開発の推進戦略（令和元年５月環境大臣決定）</t>
  </si>
  <si>
    <t>①優れた技術シーズを持つ環境スタートアップや起業家候補人材の技術開発を支援し、イノベーションの創出を推進。アフターコロナ時代の新たな環境ビジネスの創出や雇用の増加にも寄与。
②環境スタートアップを対象とするピッチイベントの開催、表彰等の実施により、事業機会の創出を支援。
③先進的な環境技術の環境保全効果等を客観的に実証。信用付与による事業拡大、社会実装を推進。</t>
  </si>
  <si>
    <t>-</t>
  </si>
  <si>
    <t>件</t>
  </si>
  <si>
    <t>フェーズ1,2における環境スタートアップ支援数</t>
  </si>
  <si>
    <t>ピッチイベントにおける表彰数</t>
  </si>
  <si>
    <t>環境技術実証事業における実証数</t>
  </si>
  <si>
    <t>執行額／研究開発支援数</t>
    <phoneticPr fontId="5"/>
  </si>
  <si>
    <t>執行額／ピッチイベント表彰数</t>
    <phoneticPr fontId="5"/>
  </si>
  <si>
    <t>執行額／環境技術実証数　　　　　　　　　　　　　　</t>
    <phoneticPr fontId="5"/>
  </si>
  <si>
    <t>／　　　　　　　　　　　　　　</t>
    <phoneticPr fontId="5"/>
  </si>
  <si>
    <t>○</t>
  </si>
  <si>
    <t>-</t>
    <phoneticPr fontId="5"/>
  </si>
  <si>
    <t>-</t>
    <phoneticPr fontId="5"/>
  </si>
  <si>
    <t>-</t>
    <phoneticPr fontId="5"/>
  </si>
  <si>
    <t>9.環境政策の基盤整備</t>
    <phoneticPr fontId="5"/>
  </si>
  <si>
    <t>件</t>
    <rPh sb="0" eb="1">
      <t>ケン</t>
    </rPh>
    <phoneticPr fontId="5"/>
  </si>
  <si>
    <t>本事業で事業化や投資が行われた環境スタートアップ企業により、新たな環境技術の開発及びビジネスが創出され、環境保全に資する。</t>
    <phoneticPr fontId="5"/>
  </si>
  <si>
    <t>-</t>
    <phoneticPr fontId="5"/>
  </si>
  <si>
    <t>-</t>
    <phoneticPr fontId="5"/>
  </si>
  <si>
    <t>-</t>
    <phoneticPr fontId="5"/>
  </si>
  <si>
    <t>○</t>
    <phoneticPr fontId="5"/>
  </si>
  <si>
    <t>○</t>
    <phoneticPr fontId="5"/>
  </si>
  <si>
    <t>無</t>
  </si>
  <si>
    <t>-</t>
    <phoneticPr fontId="5"/>
  </si>
  <si>
    <t>‐</t>
  </si>
  <si>
    <t>環境省</t>
  </si>
  <si>
    <t>独自の技術シーズを短期間で新規事業につなげるスタートアップ企業の重要性が高まっており、持続可能な社会を実現するために大胆なイノベーションを次々に創出していくことが必要であることから社会ニーズに適している。</t>
    <phoneticPr fontId="5"/>
  </si>
  <si>
    <t>環境スタートアップ企業が成功するためには、一般的なスタートアップ企業よりも長期の投資を要するため、投資家からの支援が受けにくく、民間だけの取り組みでは促進されない。</t>
    <phoneticPr fontId="5"/>
  </si>
  <si>
    <t>新たなビジネスの創出に向けてスタートアップ企業はキープレイヤーと考えられ、環境技術による新たなビジネスのために環境スタートアップ企業を支援する施策は効果的かつ、優先度が高い。</t>
    <phoneticPr fontId="5"/>
  </si>
  <si>
    <t>支援や表彰を行うスタートアップ企業について、外部有識者による委員会等において審査を行い、競争性を確保する予定。</t>
    <phoneticPr fontId="5"/>
  </si>
  <si>
    <t>交付要綱等により使途を限定し、事業目的に即し、真に必要な費用以外は認めないこととする予定。</t>
    <phoneticPr fontId="5"/>
  </si>
  <si>
    <t>-</t>
    <phoneticPr fontId="5"/>
  </si>
  <si>
    <t>-</t>
    <phoneticPr fontId="5"/>
  </si>
  <si>
    <t>-</t>
    <phoneticPr fontId="5"/>
  </si>
  <si>
    <t>-</t>
    <phoneticPr fontId="5"/>
  </si>
  <si>
    <t>百万円/件</t>
    <rPh sb="0" eb="2">
      <t>ビャクマン</t>
    </rPh>
    <phoneticPr fontId="5"/>
  </si>
  <si>
    <t>百万円/件</t>
    <phoneticPr fontId="5"/>
  </si>
  <si>
    <t>百万円/件</t>
    <phoneticPr fontId="5"/>
  </si>
  <si>
    <t>百万円/件</t>
    <phoneticPr fontId="5"/>
  </si>
  <si>
    <t>百万円/件</t>
    <phoneticPr fontId="5"/>
  </si>
  <si>
    <t>百万円/件</t>
    <phoneticPr fontId="5"/>
  </si>
  <si>
    <t>58/7</t>
    <phoneticPr fontId="5"/>
  </si>
  <si>
    <t>11/2</t>
    <phoneticPr fontId="5"/>
  </si>
  <si>
    <t>32/4</t>
    <phoneticPr fontId="5"/>
  </si>
  <si>
    <t>-</t>
    <phoneticPr fontId="5"/>
  </si>
  <si>
    <t>-</t>
    <phoneticPr fontId="5"/>
  </si>
  <si>
    <t xml:space="preserve">持続可能な社会の実現に向け、現状とのギャップを埋めるイノベーションの創出が必要。本事業では、イノベーション創出の担い手として重要性が増すスタートアップを対象に、その環境技術の研究開発・事業化を以下により支援。
①環境スタートアップや起業家候補人材の研究開発を幅広く支援しつつ、有望案件を絞り込んで集中的・継続的に支援。
②環境スタートアップを対象とするピッチイベントを開催し、優秀者の表彰等を実施することにより、ビジネスマッチング、資金調達等を支援。
③先進的な環境技術の環境保全効果等を第三者機関が客観的に実証。その性能への信用付与により、環境技術の普及を促すとともに、事業拡大を支援。
</t>
    <phoneticPr fontId="5"/>
  </si>
  <si>
    <t>事業終了後の外部有識者による評価（実施予定）</t>
    <phoneticPr fontId="5"/>
  </si>
  <si>
    <t>各年度の事業終了後に実施する外部有識者による評価により、十分な成果が得られたとする研究開発事業数が３件以上</t>
    <phoneticPr fontId="5"/>
  </si>
  <si>
    <t>各年度の事業終了後に実施する外部有識者による評価により、十分な成果が得られたとする研究開発事業数</t>
    <phoneticPr fontId="5"/>
  </si>
  <si>
    <t>各年度の事業終了後に実施する外部有識者による評価により、十分な成果が得られたとする研究開発事業数</t>
    <phoneticPr fontId="5"/>
  </si>
  <si>
    <t>室長　加藤　学</t>
    <rPh sb="3" eb="5">
      <t>カトウ</t>
    </rPh>
    <rPh sb="6" eb="7">
      <t>マナブ</t>
    </rPh>
    <phoneticPr fontId="5"/>
  </si>
  <si>
    <t>経済産業省</t>
  </si>
  <si>
    <t>環境保全研究費補助金</t>
    <phoneticPr fontId="5"/>
  </si>
  <si>
    <t>公害調査費</t>
    <phoneticPr fontId="5"/>
  </si>
  <si>
    <t>研究開発型スタートアップ支援事業</t>
    <phoneticPr fontId="5"/>
  </si>
  <si>
    <t>本事業は支援を行うスタートアップを環境分野に限定し、気候変動・資源循環・生物多様性等環境保全に資する技術を支援対象としている。なお、研究開発型スタートアップ支援事業（経済産業省）は産業競争力強化に資する鉱工業技術を支援対象としている。</t>
    <rPh sb="0" eb="1">
      <t>ホン</t>
    </rPh>
    <rPh sb="1" eb="3">
      <t>ジギョウ</t>
    </rPh>
    <rPh sb="4" eb="6">
      <t>シエン</t>
    </rPh>
    <rPh sb="7" eb="8">
      <t>オコナ</t>
    </rPh>
    <rPh sb="17" eb="21">
      <t>カンキョウブンヤ</t>
    </rPh>
    <rPh sb="22" eb="24">
      <t>ゲンテイ</t>
    </rPh>
    <rPh sb="26" eb="28">
      <t>キコウ</t>
    </rPh>
    <rPh sb="28" eb="30">
      <t>ヘンドウ</t>
    </rPh>
    <rPh sb="31" eb="33">
      <t>シゲン</t>
    </rPh>
    <rPh sb="33" eb="35">
      <t>ジュンカン</t>
    </rPh>
    <rPh sb="36" eb="38">
      <t>セイブツ</t>
    </rPh>
    <rPh sb="38" eb="41">
      <t>タヨウセイ</t>
    </rPh>
    <rPh sb="41" eb="42">
      <t>トウ</t>
    </rPh>
    <rPh sb="42" eb="44">
      <t>カンキョウ</t>
    </rPh>
    <rPh sb="43" eb="44">
      <t>ジュンカン</t>
    </rPh>
    <rPh sb="44" eb="46">
      <t>ホゼン</t>
    </rPh>
    <rPh sb="47" eb="48">
      <t>シ</t>
    </rPh>
    <rPh sb="50" eb="52">
      <t>ギジュツ</t>
    </rPh>
    <rPh sb="53" eb="55">
      <t>シエン</t>
    </rPh>
    <rPh sb="55" eb="57">
      <t>タイショウ</t>
    </rPh>
    <rPh sb="66" eb="68">
      <t>ケンキュウ</t>
    </rPh>
    <rPh sb="83" eb="85">
      <t>ケイザイ</t>
    </rPh>
    <rPh sb="85" eb="88">
      <t>サンギョウショウ</t>
    </rPh>
    <rPh sb="90" eb="92">
      <t>サンギョウ</t>
    </rPh>
    <rPh sb="92" eb="94">
      <t>キョウソウ</t>
    </rPh>
    <rPh sb="94" eb="95">
      <t>リョク</t>
    </rPh>
    <rPh sb="95" eb="97">
      <t>キョウカ</t>
    </rPh>
    <rPh sb="98" eb="99">
      <t>シ</t>
    </rPh>
    <rPh sb="101" eb="104">
      <t>コウコウギョウ</t>
    </rPh>
    <rPh sb="104" eb="106">
      <t>ギジュツ</t>
    </rPh>
    <rPh sb="107" eb="109">
      <t>シエン</t>
    </rPh>
    <rPh sb="109" eb="111">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</si>
</sst>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200026</xdr:colOff>
      <xdr:row>748</xdr:row>
      <xdr:rowOff>190501</xdr:rowOff>
    </xdr:from>
    <xdr:to>
      <xdr:col>30</xdr:col>
      <xdr:colOff>182191</xdr:colOff>
      <xdr:row>749</xdr:row>
      <xdr:rowOff>288750</xdr:rowOff>
    </xdr:to>
    <xdr:sp macro="" textlink="">
      <xdr:nvSpPr>
        <xdr:cNvPr id="16" name="テキスト ボックス 3"/>
        <xdr:cNvSpPr txBox="1"/>
      </xdr:nvSpPr>
      <xdr:spPr>
        <a:xfrm>
          <a:off x="4435850" y="48017207"/>
          <a:ext cx="1797517" cy="445631"/>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11</xdr:col>
      <xdr:colOff>149400</xdr:colOff>
      <xdr:row>752</xdr:row>
      <xdr:rowOff>307255</xdr:rowOff>
    </xdr:from>
    <xdr:to>
      <xdr:col>25</xdr:col>
      <xdr:colOff>3539</xdr:colOff>
      <xdr:row>754</xdr:row>
      <xdr:rowOff>40515</xdr:rowOff>
    </xdr:to>
    <xdr:sp macro="" textlink="">
      <xdr:nvSpPr>
        <xdr:cNvPr id="17" name="テキスト ボックス 9"/>
        <xdr:cNvSpPr txBox="1"/>
      </xdr:nvSpPr>
      <xdr:spPr>
        <a:xfrm>
          <a:off x="2349675" y="48599005"/>
          <a:ext cx="2654489" cy="43811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Ａ．間接補助執行団体（１機関）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58</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118412</xdr:colOff>
      <xdr:row>750</xdr:row>
      <xdr:rowOff>229302</xdr:rowOff>
    </xdr:from>
    <xdr:to>
      <xdr:col>18</xdr:col>
      <xdr:colOff>118412</xdr:colOff>
      <xdr:row>751</xdr:row>
      <xdr:rowOff>252351</xdr:rowOff>
    </xdr:to>
    <xdr:cxnSp macro="">
      <xdr:nvCxnSpPr>
        <xdr:cNvPr id="19" name="直線矢印コネクタ 18"/>
        <xdr:cNvCxnSpPr/>
      </xdr:nvCxnSpPr>
      <xdr:spPr>
        <a:xfrm>
          <a:off x="3749118" y="48750773"/>
          <a:ext cx="0" cy="3704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13825</xdr:colOff>
      <xdr:row>750</xdr:row>
      <xdr:rowOff>235323</xdr:rowOff>
    </xdr:from>
    <xdr:to>
      <xdr:col>32</xdr:col>
      <xdr:colOff>13825</xdr:colOff>
      <xdr:row>751</xdr:row>
      <xdr:rowOff>269351</xdr:rowOff>
    </xdr:to>
    <xdr:cxnSp macro="">
      <xdr:nvCxnSpPr>
        <xdr:cNvPr id="20" name="直線矢印コネクタ 19"/>
        <xdr:cNvCxnSpPr/>
      </xdr:nvCxnSpPr>
      <xdr:spPr>
        <a:xfrm>
          <a:off x="6468413" y="48756794"/>
          <a:ext cx="0" cy="3814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102736</xdr:colOff>
      <xdr:row>752</xdr:row>
      <xdr:rowOff>283584</xdr:rowOff>
    </xdr:from>
    <xdr:to>
      <xdr:col>40</xdr:col>
      <xdr:colOff>198949</xdr:colOff>
      <xdr:row>754</xdr:row>
      <xdr:rowOff>27644</xdr:rowOff>
    </xdr:to>
    <xdr:sp macro="" textlink="">
      <xdr:nvSpPr>
        <xdr:cNvPr id="22" name="テキスト ボックス 21"/>
        <xdr:cNvSpPr txBox="1"/>
      </xdr:nvSpPr>
      <xdr:spPr>
        <a:xfrm>
          <a:off x="5503411" y="48575334"/>
          <a:ext cx="2696538" cy="448910"/>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ピッチイベント運営団体（１機関）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121245</xdr:colOff>
      <xdr:row>750</xdr:row>
      <xdr:rowOff>250240</xdr:rowOff>
    </xdr:from>
    <xdr:to>
      <xdr:col>32</xdr:col>
      <xdr:colOff>0</xdr:colOff>
      <xdr:row>750</xdr:row>
      <xdr:rowOff>250240</xdr:rowOff>
    </xdr:to>
    <xdr:cxnSp macro="">
      <xdr:nvCxnSpPr>
        <xdr:cNvPr id="23" name="直線コネクタ 22"/>
        <xdr:cNvCxnSpPr/>
      </xdr:nvCxnSpPr>
      <xdr:spPr>
        <a:xfrm>
          <a:off x="3721695" y="47837140"/>
          <a:ext cx="267910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60793</xdr:colOff>
      <xdr:row>751</xdr:row>
      <xdr:rowOff>224162</xdr:rowOff>
    </xdr:from>
    <xdr:to>
      <xdr:col>24</xdr:col>
      <xdr:colOff>168824</xdr:colOff>
      <xdr:row>753</xdr:row>
      <xdr:rowOff>8806</xdr:rowOff>
    </xdr:to>
    <xdr:sp macro="" textlink="">
      <xdr:nvSpPr>
        <xdr:cNvPr id="24" name="正方形/長方形 23"/>
        <xdr:cNvSpPr/>
      </xdr:nvSpPr>
      <xdr:spPr>
        <a:xfrm>
          <a:off x="2461093" y="48163487"/>
          <a:ext cx="2508331" cy="4894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18</xdr:col>
      <xdr:colOff>116819</xdr:colOff>
      <xdr:row>754</xdr:row>
      <xdr:rowOff>147827</xdr:rowOff>
    </xdr:from>
    <xdr:to>
      <xdr:col>18</xdr:col>
      <xdr:colOff>116819</xdr:colOff>
      <xdr:row>755</xdr:row>
      <xdr:rowOff>301107</xdr:rowOff>
    </xdr:to>
    <xdr:cxnSp macro="">
      <xdr:nvCxnSpPr>
        <xdr:cNvPr id="25" name="直線矢印コネクタ 24"/>
        <xdr:cNvCxnSpPr/>
      </xdr:nvCxnSpPr>
      <xdr:spPr>
        <a:xfrm>
          <a:off x="3717269" y="49144427"/>
          <a:ext cx="0" cy="5057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134469</xdr:colOff>
      <xdr:row>756</xdr:row>
      <xdr:rowOff>278513</xdr:rowOff>
    </xdr:from>
    <xdr:to>
      <xdr:col>24</xdr:col>
      <xdr:colOff>190314</xdr:colOff>
      <xdr:row>758</xdr:row>
      <xdr:rowOff>19841</xdr:rowOff>
    </xdr:to>
    <xdr:sp macro="" textlink="">
      <xdr:nvSpPr>
        <xdr:cNvPr id="26" name="テキスト ボックス 9"/>
        <xdr:cNvSpPr txBox="1"/>
      </xdr:nvSpPr>
      <xdr:spPr>
        <a:xfrm>
          <a:off x="2334744" y="49979963"/>
          <a:ext cx="2656170" cy="446178"/>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．環境スタートアップ企業等（</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54</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12</xdr:col>
      <xdr:colOff>58734</xdr:colOff>
      <xdr:row>755</xdr:row>
      <xdr:rowOff>216359</xdr:rowOff>
    </xdr:from>
    <xdr:to>
      <xdr:col>24</xdr:col>
      <xdr:colOff>130209</xdr:colOff>
      <xdr:row>757</xdr:row>
      <xdr:rowOff>1002</xdr:rowOff>
    </xdr:to>
    <xdr:sp macro="" textlink="">
      <xdr:nvSpPr>
        <xdr:cNvPr id="27" name="正方形/長方形 26"/>
        <xdr:cNvSpPr/>
      </xdr:nvSpPr>
      <xdr:spPr>
        <a:xfrm>
          <a:off x="2459034" y="49565384"/>
          <a:ext cx="2471775" cy="4894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27</xdr:col>
      <xdr:colOff>58686</xdr:colOff>
      <xdr:row>751</xdr:row>
      <xdr:rowOff>162347</xdr:rowOff>
    </xdr:from>
    <xdr:to>
      <xdr:col>39</xdr:col>
      <xdr:colOff>106477</xdr:colOff>
      <xdr:row>752</xdr:row>
      <xdr:rowOff>299416</xdr:rowOff>
    </xdr:to>
    <xdr:sp macro="" textlink="">
      <xdr:nvSpPr>
        <xdr:cNvPr id="29" name="正方形/長方形 28"/>
        <xdr:cNvSpPr/>
      </xdr:nvSpPr>
      <xdr:spPr>
        <a:xfrm>
          <a:off x="5459361" y="48101672"/>
          <a:ext cx="2448091" cy="4894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ピッチイベントによる事業機会創出</a:t>
          </a:r>
        </a:p>
      </xdr:txBody>
    </xdr:sp>
    <xdr:clientData/>
  </xdr:twoCellAnchor>
  <xdr:twoCellAnchor>
    <xdr:from>
      <xdr:col>25</xdr:col>
      <xdr:colOff>199845</xdr:colOff>
      <xdr:row>749</xdr:row>
      <xdr:rowOff>314325</xdr:rowOff>
    </xdr:from>
    <xdr:to>
      <xdr:col>25</xdr:col>
      <xdr:colOff>199845</xdr:colOff>
      <xdr:row>761</xdr:row>
      <xdr:rowOff>120474</xdr:rowOff>
    </xdr:to>
    <xdr:cxnSp macro="">
      <xdr:nvCxnSpPr>
        <xdr:cNvPr id="30" name="直線コネクタ 29"/>
        <xdr:cNvCxnSpPr/>
      </xdr:nvCxnSpPr>
      <xdr:spPr>
        <a:xfrm>
          <a:off x="5200470" y="47548800"/>
          <a:ext cx="0" cy="40352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119185</xdr:colOff>
      <xdr:row>761</xdr:row>
      <xdr:rowOff>124564</xdr:rowOff>
    </xdr:from>
    <xdr:to>
      <xdr:col>34</xdr:col>
      <xdr:colOff>57150</xdr:colOff>
      <xdr:row>761</xdr:row>
      <xdr:rowOff>124564</xdr:rowOff>
    </xdr:to>
    <xdr:cxnSp macro="">
      <xdr:nvCxnSpPr>
        <xdr:cNvPr id="31" name="直線コネクタ 30"/>
        <xdr:cNvCxnSpPr/>
      </xdr:nvCxnSpPr>
      <xdr:spPr>
        <a:xfrm>
          <a:off x="3719635" y="51588139"/>
          <a:ext cx="313836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138765</xdr:colOff>
      <xdr:row>761</xdr:row>
      <xdr:rowOff>113359</xdr:rowOff>
    </xdr:from>
    <xdr:to>
      <xdr:col>18</xdr:col>
      <xdr:colOff>138765</xdr:colOff>
      <xdr:row>762</xdr:row>
      <xdr:rowOff>128340</xdr:rowOff>
    </xdr:to>
    <xdr:cxnSp macro="">
      <xdr:nvCxnSpPr>
        <xdr:cNvPr id="32" name="直線矢印コネクタ 31"/>
        <xdr:cNvCxnSpPr/>
      </xdr:nvCxnSpPr>
      <xdr:spPr>
        <a:xfrm>
          <a:off x="3769471" y="52456035"/>
          <a:ext cx="0" cy="3623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55616</xdr:colOff>
      <xdr:row>761</xdr:row>
      <xdr:rowOff>130437</xdr:rowOff>
    </xdr:from>
    <xdr:to>
      <xdr:col>34</xdr:col>
      <xdr:colOff>55616</xdr:colOff>
      <xdr:row>762</xdr:row>
      <xdr:rowOff>145418</xdr:rowOff>
    </xdr:to>
    <xdr:cxnSp macro="">
      <xdr:nvCxnSpPr>
        <xdr:cNvPr id="33" name="直線矢印コネクタ 32"/>
        <xdr:cNvCxnSpPr/>
      </xdr:nvCxnSpPr>
      <xdr:spPr>
        <a:xfrm>
          <a:off x="6913616" y="52473113"/>
          <a:ext cx="0" cy="3623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144287</xdr:colOff>
      <xdr:row>763</xdr:row>
      <xdr:rowOff>240439</xdr:rowOff>
    </xdr:from>
    <xdr:to>
      <xdr:col>24</xdr:col>
      <xdr:colOff>179294</xdr:colOff>
      <xdr:row>764</xdr:row>
      <xdr:rowOff>568967</xdr:rowOff>
    </xdr:to>
    <xdr:sp macro="" textlink="">
      <xdr:nvSpPr>
        <xdr:cNvPr id="34" name="テキスト ボックス 33"/>
        <xdr:cNvSpPr txBox="1"/>
      </xdr:nvSpPr>
      <xdr:spPr>
        <a:xfrm>
          <a:off x="2363052" y="53277880"/>
          <a:ext cx="2657183" cy="675911"/>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E. </a:t>
          </a:r>
          <a:r>
            <a:rPr lang="ja-JP" altLang="en-US" sz="1100" b="0" i="0" u="none" strike="noStrike" baseline="0">
              <a:solidFill>
                <a:sysClr val="windowText" lastClr="000000"/>
              </a:solidFill>
              <a:latin typeface="ＭＳ Ｐゴシック"/>
              <a:ea typeface="ＭＳ Ｐゴシック"/>
            </a:rPr>
            <a:t>　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運営・調査機関（１機関）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12</xdr:col>
      <xdr:colOff>95289</xdr:colOff>
      <xdr:row>762</xdr:row>
      <xdr:rowOff>89840</xdr:rowOff>
    </xdr:from>
    <xdr:to>
      <xdr:col>19</xdr:col>
      <xdr:colOff>123264</xdr:colOff>
      <xdr:row>763</xdr:row>
      <xdr:rowOff>226908</xdr:rowOff>
    </xdr:to>
    <xdr:sp macro="" textlink="">
      <xdr:nvSpPr>
        <xdr:cNvPr id="35" name="正方形/長方形 34"/>
        <xdr:cNvSpPr/>
      </xdr:nvSpPr>
      <xdr:spPr>
        <a:xfrm>
          <a:off x="2515760" y="52118752"/>
          <a:ext cx="1439916" cy="4844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twoCellAnchor>
    <xdr:from>
      <xdr:col>27</xdr:col>
      <xdr:colOff>120669</xdr:colOff>
      <xdr:row>763</xdr:row>
      <xdr:rowOff>225508</xdr:rowOff>
    </xdr:from>
    <xdr:to>
      <xdr:col>42</xdr:col>
      <xdr:colOff>39298</xdr:colOff>
      <xdr:row>764</xdr:row>
      <xdr:rowOff>543223</xdr:rowOff>
    </xdr:to>
    <xdr:sp macro="" textlink="">
      <xdr:nvSpPr>
        <xdr:cNvPr id="36" name="テキスト ボックス 35"/>
        <xdr:cNvSpPr txBox="1"/>
      </xdr:nvSpPr>
      <xdr:spPr>
        <a:xfrm>
          <a:off x="5566728" y="53262949"/>
          <a:ext cx="2944217" cy="665098"/>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実証機関（</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28</xdr:col>
      <xdr:colOff>136029</xdr:colOff>
      <xdr:row>762</xdr:row>
      <xdr:rowOff>147334</xdr:rowOff>
    </xdr:from>
    <xdr:to>
      <xdr:col>37</xdr:col>
      <xdr:colOff>78441</xdr:colOff>
      <xdr:row>763</xdr:row>
      <xdr:rowOff>276336</xdr:rowOff>
    </xdr:to>
    <xdr:sp macro="" textlink="">
      <xdr:nvSpPr>
        <xdr:cNvPr id="37" name="正方形/長方形 36"/>
        <xdr:cNvSpPr/>
      </xdr:nvSpPr>
      <xdr:spPr>
        <a:xfrm>
          <a:off x="5783794" y="52176246"/>
          <a:ext cx="1757765" cy="4763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628</v>
      </c>
      <c r="AK2" s="925"/>
      <c r="AL2" s="925"/>
      <c r="AM2" s="925"/>
      <c r="AN2" s="83" t="s">
        <v>324</v>
      </c>
      <c r="AO2" s="925" t="s">
        <v>591</v>
      </c>
      <c r="AP2" s="925"/>
      <c r="AQ2" s="925"/>
      <c r="AR2" s="84" t="s">
        <v>627</v>
      </c>
      <c r="AS2" s="931">
        <v>15</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630</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633</v>
      </c>
      <c r="H5" s="820"/>
      <c r="I5" s="820"/>
      <c r="J5" s="820"/>
      <c r="K5" s="820"/>
      <c r="L5" s="820"/>
      <c r="M5" s="821" t="s">
        <v>65</v>
      </c>
      <c r="N5" s="822"/>
      <c r="O5" s="822"/>
      <c r="P5" s="822"/>
      <c r="Q5" s="822"/>
      <c r="R5" s="823"/>
      <c r="S5" s="824" t="s">
        <v>634</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689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6.2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0.75" customHeight="1" x14ac:dyDescent="0.15">
      <c r="A10" s="643" t="s">
        <v>29</v>
      </c>
      <c r="B10" s="644"/>
      <c r="C10" s="644"/>
      <c r="D10" s="644"/>
      <c r="E10" s="644"/>
      <c r="F10" s="644"/>
      <c r="G10" s="737" t="s">
        <v>684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t="s">
        <v>639</v>
      </c>
      <c r="AE13" s="641"/>
      <c r="AF13" s="641"/>
      <c r="AG13" s="641"/>
      <c r="AH13" s="641"/>
      <c r="AI13" s="641"/>
      <c r="AJ13" s="642"/>
      <c r="AK13" s="640">
        <v>100</v>
      </c>
      <c r="AL13" s="641"/>
      <c r="AM13" s="641"/>
      <c r="AN13" s="641"/>
      <c r="AO13" s="641"/>
      <c r="AP13" s="641"/>
      <c r="AQ13" s="642"/>
      <c r="AR13" s="900">
        <v>100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649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649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650</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649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100</v>
      </c>
      <c r="AL18" s="859"/>
      <c r="AM18" s="859"/>
      <c r="AN18" s="859"/>
      <c r="AO18" s="859"/>
      <c r="AP18" s="859"/>
      <c r="AQ18" s="860"/>
      <c r="AR18" s="858">
        <f>SUM(AR13:AX17)</f>
        <v>100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691</v>
      </c>
      <c r="H23" s="951"/>
      <c r="I23" s="951"/>
      <c r="J23" s="951"/>
      <c r="K23" s="951"/>
      <c r="L23" s="951"/>
      <c r="M23" s="951"/>
      <c r="N23" s="951"/>
      <c r="O23" s="952"/>
      <c r="P23" s="900">
        <v>58</v>
      </c>
      <c r="Q23" s="901"/>
      <c r="R23" s="901"/>
      <c r="S23" s="901"/>
      <c r="T23" s="901"/>
      <c r="U23" s="901"/>
      <c r="V23" s="915"/>
      <c r="W23" s="900">
        <v>58</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692</v>
      </c>
      <c r="H24" s="917"/>
      <c r="I24" s="917"/>
      <c r="J24" s="917"/>
      <c r="K24" s="917"/>
      <c r="L24" s="917"/>
      <c r="M24" s="917"/>
      <c r="N24" s="917"/>
      <c r="O24" s="918"/>
      <c r="P24" s="640">
        <v>42</v>
      </c>
      <c r="Q24" s="641"/>
      <c r="R24" s="641"/>
      <c r="S24" s="641"/>
      <c r="T24" s="641"/>
      <c r="U24" s="641"/>
      <c r="V24" s="642"/>
      <c r="W24" s="640">
        <v>42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100</v>
      </c>
      <c r="Q29" s="641"/>
      <c r="R29" s="641"/>
      <c r="S29" s="641"/>
      <c r="T29" s="641"/>
      <c r="U29" s="641"/>
      <c r="V29" s="642"/>
      <c r="W29" s="932">
        <f>AR13</f>
        <v>100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t="s">
        <v>639</v>
      </c>
      <c r="AV31" s="185"/>
      <c r="AW31" s="377" t="s">
        <v>175</v>
      </c>
      <c r="AX31" s="378"/>
    </row>
    <row r="32" spans="1:50" ht="23.25" customHeight="1" x14ac:dyDescent="0.15">
      <c r="A32" s="382"/>
      <c r="B32" s="380"/>
      <c r="C32" s="380"/>
      <c r="D32" s="380"/>
      <c r="E32" s="380"/>
      <c r="F32" s="381"/>
      <c r="G32" s="548" t="s">
        <v>686</v>
      </c>
      <c r="H32" s="549"/>
      <c r="I32" s="549"/>
      <c r="J32" s="549"/>
      <c r="K32" s="549"/>
      <c r="L32" s="549"/>
      <c r="M32" s="549"/>
      <c r="N32" s="549"/>
      <c r="O32" s="550"/>
      <c r="P32" s="93" t="s">
        <v>687</v>
      </c>
      <c r="Q32" s="93"/>
      <c r="R32" s="93"/>
      <c r="S32" s="93"/>
      <c r="T32" s="93"/>
      <c r="U32" s="93"/>
      <c r="V32" s="93"/>
      <c r="W32" s="93"/>
      <c r="X32" s="94"/>
      <c r="Y32" s="455" t="s">
        <v>12</v>
      </c>
      <c r="Z32" s="515"/>
      <c r="AA32" s="516"/>
      <c r="AB32" s="445" t="s">
        <v>640</v>
      </c>
      <c r="AC32" s="445"/>
      <c r="AD32" s="445"/>
      <c r="AE32" s="203" t="s">
        <v>639</v>
      </c>
      <c r="AF32" s="204"/>
      <c r="AG32" s="204"/>
      <c r="AH32" s="204"/>
      <c r="AI32" s="203" t="s">
        <v>639</v>
      </c>
      <c r="AJ32" s="204"/>
      <c r="AK32" s="204"/>
      <c r="AL32" s="204"/>
      <c r="AM32" s="203" t="s">
        <v>649</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639</v>
      </c>
      <c r="AF33" s="204"/>
      <c r="AG33" s="204"/>
      <c r="AH33" s="204"/>
      <c r="AI33" s="203" t="s">
        <v>639</v>
      </c>
      <c r="AJ33" s="204"/>
      <c r="AK33" s="204"/>
      <c r="AL33" s="204"/>
      <c r="AM33" s="203" t="s">
        <v>649</v>
      </c>
      <c r="AN33" s="204"/>
      <c r="AO33" s="204"/>
      <c r="AP33" s="204"/>
      <c r="AQ33" s="321" t="s">
        <v>639</v>
      </c>
      <c r="AR33" s="193"/>
      <c r="AS33" s="193"/>
      <c r="AT33" s="322"/>
      <c r="AU33" s="204" t="s">
        <v>639</v>
      </c>
      <c r="AV33" s="204"/>
      <c r="AW33" s="204"/>
      <c r="AX33" s="206"/>
    </row>
    <row r="34" spans="1:51" ht="39"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649</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685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639</v>
      </c>
      <c r="AF101" s="267"/>
      <c r="AG101" s="267"/>
      <c r="AH101" s="267"/>
      <c r="AI101" s="267" t="s">
        <v>639</v>
      </c>
      <c r="AJ101" s="267"/>
      <c r="AK101" s="267"/>
      <c r="AL101" s="267"/>
      <c r="AM101" s="267" t="s">
        <v>649</v>
      </c>
      <c r="AN101" s="267"/>
      <c r="AO101" s="267"/>
      <c r="AP101" s="267"/>
      <c r="AQ101" s="267" t="s">
        <v>670</v>
      </c>
      <c r="AR101" s="267"/>
      <c r="AS101" s="267"/>
      <c r="AT101" s="267"/>
      <c r="AU101" s="203" t="s">
        <v>670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639</v>
      </c>
      <c r="AF102" s="267"/>
      <c r="AG102" s="267"/>
      <c r="AH102" s="267"/>
      <c r="AI102" s="267" t="s">
        <v>639</v>
      </c>
      <c r="AJ102" s="267"/>
      <c r="AK102" s="267"/>
      <c r="AL102" s="267"/>
      <c r="AM102" s="267" t="s">
        <v>651</v>
      </c>
      <c r="AN102" s="267"/>
      <c r="AO102" s="267"/>
      <c r="AP102" s="267"/>
      <c r="AQ102" s="267">
        <v>7</v>
      </c>
      <c r="AR102" s="267"/>
      <c r="AS102" s="267"/>
      <c r="AT102" s="267"/>
      <c r="AU102" s="210">
        <v>7</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642</v>
      </c>
      <c r="H104" s="93"/>
      <c r="I104" s="93"/>
      <c r="J104" s="93"/>
      <c r="K104" s="93"/>
      <c r="L104" s="93"/>
      <c r="M104" s="93"/>
      <c r="N104" s="93"/>
      <c r="O104" s="93"/>
      <c r="P104" s="93"/>
      <c r="Q104" s="93"/>
      <c r="R104" s="93"/>
      <c r="S104" s="93"/>
      <c r="T104" s="93"/>
      <c r="U104" s="93"/>
      <c r="V104" s="93"/>
      <c r="W104" s="93"/>
      <c r="X104" s="94"/>
      <c r="Y104" s="449" t="s">
        <v>54</v>
      </c>
      <c r="Z104" s="450"/>
      <c r="AA104" s="451"/>
      <c r="AB104" s="529" t="s">
        <v>640</v>
      </c>
      <c r="AC104" s="530"/>
      <c r="AD104" s="531"/>
      <c r="AE104" s="267" t="s">
        <v>639</v>
      </c>
      <c r="AF104" s="267"/>
      <c r="AG104" s="267"/>
      <c r="AH104" s="267"/>
      <c r="AI104" s="267" t="s">
        <v>639</v>
      </c>
      <c r="AJ104" s="267"/>
      <c r="AK104" s="267"/>
      <c r="AL104" s="267"/>
      <c r="AM104" s="267" t="s">
        <v>649</v>
      </c>
      <c r="AN104" s="267"/>
      <c r="AO104" s="267"/>
      <c r="AP104" s="267"/>
      <c r="AQ104" s="267" t="s">
        <v>671</v>
      </c>
      <c r="AR104" s="267"/>
      <c r="AS104" s="267"/>
      <c r="AT104" s="267"/>
      <c r="AU104" s="267" t="s">
        <v>670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640</v>
      </c>
      <c r="AC105" s="453"/>
      <c r="AD105" s="454"/>
      <c r="AE105" s="267" t="s">
        <v>639</v>
      </c>
      <c r="AF105" s="267"/>
      <c r="AG105" s="267"/>
      <c r="AH105" s="267"/>
      <c r="AI105" s="267" t="s">
        <v>639</v>
      </c>
      <c r="AJ105" s="267"/>
      <c r="AK105" s="267"/>
      <c r="AL105" s="267"/>
      <c r="AM105" s="267" t="s">
        <v>649</v>
      </c>
      <c r="AN105" s="267"/>
      <c r="AO105" s="267"/>
      <c r="AP105" s="267"/>
      <c r="AQ105" s="267">
        <v>2</v>
      </c>
      <c r="AR105" s="267"/>
      <c r="AS105" s="267"/>
      <c r="AT105" s="267"/>
      <c r="AU105" s="267">
        <v>2</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1</v>
      </c>
    </row>
    <row r="107" spans="1:60" ht="23.25" customHeight="1" x14ac:dyDescent="0.15">
      <c r="A107" s="403"/>
      <c r="B107" s="404"/>
      <c r="C107" s="404"/>
      <c r="D107" s="404"/>
      <c r="E107" s="404"/>
      <c r="F107" s="405"/>
      <c r="G107" s="93" t="s">
        <v>643</v>
      </c>
      <c r="H107" s="93"/>
      <c r="I107" s="93"/>
      <c r="J107" s="93"/>
      <c r="K107" s="93"/>
      <c r="L107" s="93"/>
      <c r="M107" s="93"/>
      <c r="N107" s="93"/>
      <c r="O107" s="93"/>
      <c r="P107" s="93"/>
      <c r="Q107" s="93"/>
      <c r="R107" s="93"/>
      <c r="S107" s="93"/>
      <c r="T107" s="93"/>
      <c r="U107" s="93"/>
      <c r="V107" s="93"/>
      <c r="W107" s="93"/>
      <c r="X107" s="94"/>
      <c r="Y107" s="449" t="s">
        <v>54</v>
      </c>
      <c r="Z107" s="450"/>
      <c r="AA107" s="451"/>
      <c r="AB107" s="529" t="s">
        <v>640</v>
      </c>
      <c r="AC107" s="530"/>
      <c r="AD107" s="531"/>
      <c r="AE107" s="267" t="s">
        <v>639</v>
      </c>
      <c r="AF107" s="267"/>
      <c r="AG107" s="267"/>
      <c r="AH107" s="267"/>
      <c r="AI107" s="267" t="s">
        <v>639</v>
      </c>
      <c r="AJ107" s="267"/>
      <c r="AK107" s="267"/>
      <c r="AL107" s="267"/>
      <c r="AM107" s="267" t="s">
        <v>649</v>
      </c>
      <c r="AN107" s="267"/>
      <c r="AO107" s="267"/>
      <c r="AP107" s="267"/>
      <c r="AQ107" s="267" t="s">
        <v>671</v>
      </c>
      <c r="AR107" s="267"/>
      <c r="AS107" s="267"/>
      <c r="AT107" s="267"/>
      <c r="AU107" s="267" t="s">
        <v>670</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640</v>
      </c>
      <c r="AC108" s="453"/>
      <c r="AD108" s="454"/>
      <c r="AE108" s="267" t="s">
        <v>639</v>
      </c>
      <c r="AF108" s="267"/>
      <c r="AG108" s="267"/>
      <c r="AH108" s="267"/>
      <c r="AI108" s="267" t="s">
        <v>639</v>
      </c>
      <c r="AJ108" s="267"/>
      <c r="AK108" s="267"/>
      <c r="AL108" s="267"/>
      <c r="AM108" s="267" t="s">
        <v>649</v>
      </c>
      <c r="AN108" s="267"/>
      <c r="AO108" s="267"/>
      <c r="AP108" s="267"/>
      <c r="AQ108" s="267">
        <v>4</v>
      </c>
      <c r="AR108" s="267"/>
      <c r="AS108" s="267"/>
      <c r="AT108" s="267"/>
      <c r="AU108" s="267">
        <v>4</v>
      </c>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673</v>
      </c>
      <c r="AC116" s="447"/>
      <c r="AD116" s="448"/>
      <c r="AE116" s="267" t="s">
        <v>639</v>
      </c>
      <c r="AF116" s="267"/>
      <c r="AG116" s="267"/>
      <c r="AH116" s="267"/>
      <c r="AI116" s="267" t="s">
        <v>639</v>
      </c>
      <c r="AJ116" s="267"/>
      <c r="AK116" s="267"/>
      <c r="AL116" s="267"/>
      <c r="AM116" s="267" t="s">
        <v>670</v>
      </c>
      <c r="AN116" s="267"/>
      <c r="AO116" s="267"/>
      <c r="AP116" s="267"/>
      <c r="AQ116" s="203">
        <v>8.3000000000000007</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674</v>
      </c>
      <c r="AC117" s="457"/>
      <c r="AD117" s="458"/>
      <c r="AE117" s="535" t="s">
        <v>639</v>
      </c>
      <c r="AF117" s="535"/>
      <c r="AG117" s="535"/>
      <c r="AH117" s="535"/>
      <c r="AI117" s="535" t="s">
        <v>639</v>
      </c>
      <c r="AJ117" s="535"/>
      <c r="AK117" s="535"/>
      <c r="AL117" s="535"/>
      <c r="AM117" s="535" t="s">
        <v>670</v>
      </c>
      <c r="AN117" s="535"/>
      <c r="AO117" s="535"/>
      <c r="AP117" s="535"/>
      <c r="AQ117" s="535" t="s">
        <v>679</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645</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675</v>
      </c>
      <c r="AC119" s="447"/>
      <c r="AD119" s="448"/>
      <c r="AE119" s="267" t="s">
        <v>639</v>
      </c>
      <c r="AF119" s="267"/>
      <c r="AG119" s="267"/>
      <c r="AH119" s="267"/>
      <c r="AI119" s="267" t="s">
        <v>639</v>
      </c>
      <c r="AJ119" s="267"/>
      <c r="AK119" s="267"/>
      <c r="AL119" s="267"/>
      <c r="AM119" s="267" t="s">
        <v>670</v>
      </c>
      <c r="AN119" s="267"/>
      <c r="AO119" s="267"/>
      <c r="AP119" s="267"/>
      <c r="AQ119" s="267">
        <v>5.5</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676</v>
      </c>
      <c r="AC120" s="457"/>
      <c r="AD120" s="458"/>
      <c r="AE120" s="535" t="s">
        <v>639</v>
      </c>
      <c r="AF120" s="535"/>
      <c r="AG120" s="535"/>
      <c r="AH120" s="535"/>
      <c r="AI120" s="535" t="s">
        <v>639</v>
      </c>
      <c r="AJ120" s="535"/>
      <c r="AK120" s="535"/>
      <c r="AL120" s="535"/>
      <c r="AM120" s="535" t="s">
        <v>672</v>
      </c>
      <c r="AN120" s="535"/>
      <c r="AO120" s="535"/>
      <c r="AP120" s="535"/>
      <c r="AQ120" s="535" t="s">
        <v>680</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646</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677</v>
      </c>
      <c r="AC122" s="447"/>
      <c r="AD122" s="448"/>
      <c r="AE122" s="267" t="s">
        <v>639</v>
      </c>
      <c r="AF122" s="267"/>
      <c r="AG122" s="267"/>
      <c r="AH122" s="267"/>
      <c r="AI122" s="267" t="s">
        <v>639</v>
      </c>
      <c r="AJ122" s="267"/>
      <c r="AK122" s="267"/>
      <c r="AL122" s="267"/>
      <c r="AM122" s="267" t="s">
        <v>670</v>
      </c>
      <c r="AN122" s="267"/>
      <c r="AO122" s="267"/>
      <c r="AP122" s="267"/>
      <c r="AQ122" s="267">
        <v>8</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678</v>
      </c>
      <c r="AC123" s="457"/>
      <c r="AD123" s="458"/>
      <c r="AE123" s="535" t="s">
        <v>639</v>
      </c>
      <c r="AF123" s="535"/>
      <c r="AG123" s="535"/>
      <c r="AH123" s="535"/>
      <c r="AI123" s="535" t="s">
        <v>639</v>
      </c>
      <c r="AJ123" s="535"/>
      <c r="AK123" s="535"/>
      <c r="AL123" s="535"/>
      <c r="AM123" s="535" t="s">
        <v>670</v>
      </c>
      <c r="AN123" s="535"/>
      <c r="AO123" s="535"/>
      <c r="AP123" s="535"/>
      <c r="AQ123" s="535" t="s">
        <v>681</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647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629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688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t="s">
        <v>649</v>
      </c>
      <c r="AF134" s="193"/>
      <c r="AG134" s="193"/>
      <c r="AH134" s="193"/>
      <c r="AI134" s="192" t="s">
        <v>649</v>
      </c>
      <c r="AJ134" s="193"/>
      <c r="AK134" s="193"/>
      <c r="AL134" s="193"/>
      <c r="AM134" s="192" t="s">
        <v>682</v>
      </c>
      <c r="AN134" s="193"/>
      <c r="AO134" s="193"/>
      <c r="AP134" s="193"/>
      <c r="AQ134" s="192" t="s">
        <v>670</v>
      </c>
      <c r="AR134" s="193"/>
      <c r="AS134" s="193"/>
      <c r="AT134" s="193"/>
      <c r="AU134" s="192" t="s">
        <v>670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653</v>
      </c>
      <c r="AC135" s="199"/>
      <c r="AD135" s="199"/>
      <c r="AE135" s="192" t="s">
        <v>649</v>
      </c>
      <c r="AF135" s="193"/>
      <c r="AG135" s="193"/>
      <c r="AH135" s="193"/>
      <c r="AI135" s="192" t="s">
        <v>649</v>
      </c>
      <c r="AJ135" s="193"/>
      <c r="AK135" s="193"/>
      <c r="AL135" s="193"/>
      <c r="AM135" s="192" t="s">
        <v>683</v>
      </c>
      <c r="AN135" s="193"/>
      <c r="AO135" s="193"/>
      <c r="AP135" s="193"/>
      <c r="AQ135" s="192" t="s">
        <v>670</v>
      </c>
      <c r="AR135" s="193"/>
      <c r="AS135" s="193"/>
      <c r="AT135" s="193"/>
      <c r="AU135" s="192" t="s">
        <v>670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2"/>
      <c r="E430" s="160" t="s">
        <v>317</v>
      </c>
      <c r="F430" s="878"/>
      <c r="G430" s="879" t="s">
        <v>204</v>
      </c>
      <c r="H430" s="111"/>
      <c r="I430" s="111"/>
      <c r="J430" s="880" t="s">
        <v>639</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651</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651</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649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655</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649</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656</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8.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658</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54"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658</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61.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659</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658</v>
      </c>
      <c r="AE705" s="698"/>
      <c r="AF705" s="698"/>
      <c r="AG705" s="113" t="s">
        <v>667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662</v>
      </c>
      <c r="AE708" s="588"/>
      <c r="AF708" s="588"/>
      <c r="AG708" s="725" t="s">
        <v>649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t="s">
        <v>649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648</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662</v>
      </c>
      <c r="AE712" s="766"/>
      <c r="AF712" s="766"/>
      <c r="AG712" s="790" t="s">
        <v>649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662</v>
      </c>
      <c r="AE713" s="308"/>
      <c r="AF713" s="646"/>
      <c r="AG713" s="89" t="s">
        <v>657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662</v>
      </c>
      <c r="AE714" s="788"/>
      <c r="AF714" s="789"/>
      <c r="AG714" s="719" t="s">
        <v>649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662</v>
      </c>
      <c r="AE715" s="588"/>
      <c r="AF715" s="639"/>
      <c r="AG715" s="725" t="s">
        <v>657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662</v>
      </c>
      <c r="AE716" s="610"/>
      <c r="AF716" s="610"/>
      <c r="AG716" s="89" t="s">
        <v>657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t="s">
        <v>657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648</v>
      </c>
      <c r="AE719" s="588"/>
      <c r="AF719" s="588"/>
      <c r="AG719" s="113" t="s">
        <v>694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690</v>
      </c>
      <c r="D721" s="279"/>
      <c r="E721" s="279"/>
      <c r="F721" s="280"/>
      <c r="G721" s="269">
        <v>20</v>
      </c>
      <c r="H721" s="270"/>
      <c r="I721" s="63" t="str">
        <f>IF(OR(G721="　", G721=""), "", "-")</f>
        <v>-</v>
      </c>
      <c r="J721" s="273">
        <v>9</v>
      </c>
      <c r="K721" s="273"/>
      <c r="L721" s="63" t="str">
        <f>IF(M721="","","-")</f>
        <v/>
      </c>
      <c r="M721" s="64"/>
      <c r="N721" s="286" t="s">
        <v>693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649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639</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639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639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639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663</v>
      </c>
      <c r="F747" s="939"/>
      <c r="G747" s="939"/>
      <c r="H747" s="85" t="str">
        <f>IF(E747="","","-")</f>
        <v>-</v>
      </c>
      <c r="I747" s="939" t="s">
        <v>332</v>
      </c>
      <c r="J747" s="939"/>
      <c r="K747" s="85" t="str">
        <f>IF(I747="","","-")</f>
        <v>-</v>
      </c>
      <c r="L747" s="940">
        <v>24</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304</v>
      </c>
      <c r="B787" s="612"/>
      <c r="C787" s="612"/>
      <c r="D787" s="612"/>
      <c r="E787" s="612"/>
      <c r="F787" s="613"/>
      <c r="G787" s="578" t="s">
        <v>280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648</v>
      </c>
      <c r="M3" s="13" t="str">
        <f t="shared" ref="M3:M11" si="2">IF(L3="","",K3)</f>
        <v>文教及び科学振興</v>
      </c>
      <c r="N3" s="13" t="str">
        <f>IF(M3="",N2,IF(N2&lt;&gt;"",CONCATENATE(N2,"、",M3),M3))</f>
        <v>文教及び科学振興</v>
      </c>
      <c r="O3" s="13"/>
      <c r="P3" s="12" t="s">
        <v>74</v>
      </c>
      <c r="Q3" s="17" t="s">
        <v>648</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648</v>
      </c>
      <c r="R4" s="13" t="str">
        <f t="shared" si="3"/>
        <v>補助</v>
      </c>
      <c r="S4" s="13" t="str">
        <f t="shared" si="4"/>
        <v>委託・請負、補助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648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哲也</dc:creator>
  <cp:lastPrinted>2021-05-21T09:58:34Z</cp:lastPrinted>
  <dcterms:created xsi:type="dcterms:W3CDTF">2012-03-13T00:50:25Z</dcterms:created>
  <dcterms:modified xsi:type="dcterms:W3CDTF">2021-09-01T08:47:09Z</dcterms:modified>
</cp:coreProperties>
</file>