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7 閉海室\"/>
    </mc:Choice>
  </mc:AlternateContent>
  <bookViews>
    <workbookView xWindow="3900" yWindow="0" windowWidth="28800" windowHeight="14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271" i="3"/>
  <c r="AY606" i="3"/>
  <c r="AY616" i="3"/>
  <c r="AY645"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<sst xmlns="http://schemas.openxmlformats.org/spreadsheetml/2006/main" count="3191" uniqueCount="842">
  <si>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</si>
  <si>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</si>
  <si>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</si>
  <si>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</si>
  <si>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</si>
  <si>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</si>
  <si>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</si>
  <si>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</si>
  <si>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</si>
  <si>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</si>
  <si>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</si>
  <si>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</si>
  <si>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</si>
  <si>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</si>
  <si>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</si>
  <si>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</si>
  <si>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</si>
  <si>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</si>
  <si>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</si>
  <si>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</si>
  <si>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</si>
  <si>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</si>
  <si>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</si>
  <si>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</si>
  <si>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</si>
  <si>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</si>
  <si>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</si>
  <si>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</si>
  <si>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</si>
  <si>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</si>
  <si>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</si>
  <si>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</si>
  <si>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</si>
  <si>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</si>
  <si>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</si>
  <si>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</si>
  <si>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</si>
  <si>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</si>
  <si>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</si>
  <si>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</si>
  <si>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</si>
  <si>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</si>
  <si>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</si>
  <si>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</si>
  <si>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</si>
  <si>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</si>
  <si>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</si>
  <si>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</si>
  <si>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</si>
  <si>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</si>
  <si>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</si>
  <si>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</si>
  <si>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</si>
  <si>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</si>
  <si>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</si>
  <si>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</si>
  <si>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</si>
  <si>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</si>
  <si>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</si>
  <si>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</si>
  <si>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</si>
  <si>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</si>
  <si>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</si>
  <si>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</si>
  <si>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</si>
  <si>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</si>
  <si>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</si>
  <si>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</si>
  <si>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</si>
  <si>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</si>
  <si>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</si>
  <si>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</si>
  <si>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</si>
  <si>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</si>
  <si>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</si>
  <si>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</si>
  <si>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</si>
  <si>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</si>
  <si>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</si>
  <si>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</si>
  <si>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</si>
  <si>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</si>
  <si>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</si>
  <si>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</si>
  <si>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</si>
  <si>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</si>
  <si>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</si>
  <si>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</si>
  <si>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</si>
  <si>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</si>
  <si>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</si>
  <si>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</si>
  <si>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</si>
  <si>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</si>
  <si>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</si>
  <si>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</si>
  <si>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</si>
  <si>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</si>
  <si>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</si>
  <si>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</si>
  <si>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</si>
  <si>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</si>
  <si>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</si>
  <si>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</si>
  <si>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</si>
  <si>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</si>
  <si>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</si>
  <si>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</si>
  <si>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</si>
  <si>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</si>
  <si>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</si>
  <si>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</si>
  <si>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</si>
  <si>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</si>
  <si>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</si>
  <si>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</si>
  <si>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</si>
  <si>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</si>
  <si>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</si>
  <si>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</si>
  <si>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</si>
  <si>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</si>
  <si>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</si>
  <si>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</si>
  <si>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</si>
  <si>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</si>
  <si>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</si>
  <si>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</si>
  <si>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</si>
  <si>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</si>
  <si>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</si>
  <si>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</si>
  <si>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</si>
  <si>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</si>
  <si>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</si>
  <si>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</si>
  <si>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</si>
  <si>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</si>
  <si>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</si>
  <si>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</si>
  <si>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</si>
  <si>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</si>
  <si>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</si>
  <si>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</si>
  <si>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</si>
  <si>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</si>
  <si>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</si>
  <si>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</si>
  <si>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</si>
  <si>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</si>
  <si>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</si>
  <si>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</si>
  <si>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</si>
  <si>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</si>
  <si>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</si>
  <si>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</si>
  <si>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</si>
  <si>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</si>
  <si>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</si>
  <si>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</si>
  <si>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</si>
  <si>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</si>
  <si>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</si>
  <si>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</si>
  <si>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</si>
  <si>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</si>
  <si>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</si>
  <si>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</si>
  <si>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</si>
  <si>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</si>
  <si>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</si>
  <si>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</si>
  <si>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</si>
  <si>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</si>
  <si>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</si>
  <si>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</si>
  <si>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</si>
  <si>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</si>
  <si>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</si>
  <si>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</si>
  <si>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</si>
  <si>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</si>
  <si>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</si>
  <si>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</si>
  <si>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</si>
  <si>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</si>
  <si>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</si>
  <si>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</si>
  <si>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</si>
  <si>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</si>
  <si>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</si>
  <si>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</si>
  <si>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</si>
  <si>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</si>
  <si>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</si>
  <si>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</si>
  <si>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</si>
  <si>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</si>
  <si>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</si>
  <si>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</si>
  <si>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</si>
  <si>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</si>
  <si>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</si>
  <si>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</si>
  <si>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</si>
  <si>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</si>
  <si>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</si>
  <si>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</si>
  <si>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</si>
  <si>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</si>
  <si>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</si>
  <si>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</si>
  <si>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</si>
  <si>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</si>
  <si>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</si>
  <si>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</si>
  <si>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</si>
  <si>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</si>
  <si>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</si>
  <si>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</si>
  <si>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</si>
  <si>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</si>
  <si>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</si>
  <si>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</si>
  <si>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</si>
  <si>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</si>
  <si>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</si>
  <si>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</si>
  <si>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</si>
  <si>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</si>
  <si>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</si>
  <si>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</si>
  <si>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</si>
  <si>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</si>
  <si>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</si>
  <si>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</si>
  <si>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</si>
  <si>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</si>
  <si>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</si>
  <si>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</si>
  <si>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</si>
  <si>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</si>
  <si>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</si>
  <si>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</si>
  <si>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</si>
  <si>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</si>
  <si>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</si>
  <si>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</si>
  <si>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</si>
  <si>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</si>
  <si>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</si>
  <si>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</si>
  <si>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</si>
  <si>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</si>
  <si>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</si>
  <si>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</si>
  <si>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</si>
  <si>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</si>
  <si>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</si>
  <si>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</si>
  <si>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</si>
  <si>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</si>
  <si>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</si>
  <si>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</si>
  <si>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</si>
  <si>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</si>
  <si>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</si>
  <si>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</si>
  <si>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</si>
  <si>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</si>
  <si>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</si>
  <si>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</si>
  <si>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</si>
  <si>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</si>
  <si>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</si>
  <si>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</si>
  <si>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</si>
  <si>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</si>
  <si>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</si>
  <si>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</si>
  <si>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</si>
  <si>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</si>
  <si>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</si>
  <si>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</si>
  <si>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</si>
  <si>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</si>
  <si>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</si>
  <si>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</si>
  <si>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</si>
  <si>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</si>
  <si>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</si>
  <si>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</si>
  <si>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</si>
  <si>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</si>
  <si>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</si>
  <si>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</si>
  <si>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</si>
  <si>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</si>
  <si>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</si>
  <si>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</si>
  <si>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</si>
  <si>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</si>
  <si>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</si>
  <si>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</si>
  <si>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</si>
  <si>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</si>
  <si>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</si>
  <si>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</si>
  <si>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</si>
  <si>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</si>
  <si>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</si>
  <si>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</si>
  <si>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</si>
  <si>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</si>
  <si>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</si>
  <si>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</si>
  <si>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</si>
  <si>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</si>
  <si>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</si>
  <si>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</si>
  <si>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</si>
  <si>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</si>
  <si>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</si>
  <si>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</si>
  <si>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</si>
  <si>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</si>
  <si>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</si>
  <si>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</si>
  <si>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</si>
  <si>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</si>
  <si>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</si>
  <si>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</si>
  <si>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</si>
  <si>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</si>
  <si>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</si>
  <si>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</si>
  <si>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</si>
  <si>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</si>
  <si>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</si>
  <si>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</si>
  <si>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</si>
  <si>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</si>
  <si>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</si>
  <si>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</si>
  <si>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</si>
  <si>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</si>
  <si>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</si>
  <si>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</si>
  <si>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</si>
  <si>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</si>
  <si>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</si>
  <si>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</si>
  <si>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</si>
  <si>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</si>
  <si>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</si>
  <si>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</si>
  <si>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</si>
  <si>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</si>
  <si>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</si>
  <si>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</si>
  <si>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</si>
  <si>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</si>
  <si>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</si>
  <si>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</si>
  <si>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</si>
  <si>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</si>
  <si>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</si>
  <si>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</si>
  <si>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</si>
  <si>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</si>
  <si>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</si>
  <si>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</si>
  <si>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</si>
  <si>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</si>
  <si>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</si>
  <si>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</si>
  <si>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</si>
  <si>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</si>
  <si>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</si>
  <si>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</si>
  <si>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</si>
  <si>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</si>
  <si>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</si>
  <si>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</si>
  <si>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</si>
  <si>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</si>
  <si>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</si>
  <si>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</si>
  <si>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</si>
  <si>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</si>
  <si>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</si>
  <si>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</si>
  <si>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</si>
  <si>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</si>
  <si>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</si>
  <si>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</si>
  <si>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</si>
  <si>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</si>
  <si>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</si>
  <si>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</si>
  <si>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</si>
  <si>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</si>
  <si>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</si>
  <si>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</si>
  <si>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</si>
  <si>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</si>
  <si>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</si>
  <si>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</si>
  <si>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</si>
  <si>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</si>
  <si>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</si>
  <si>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</si>
  <si>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</si>
  <si>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</si>
  <si>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</si>
  <si>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</si>
  <si>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</si>
  <si>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</si>
  <si>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</si>
  <si>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</si>
  <si>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</si>
  <si>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</si>
  <si>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</si>
  <si>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</si>
  <si>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</si>
  <si>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</si>
  <si>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</si>
  <si>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</si>
  <si>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</si>
  <si>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</si>
  <si>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</si>
  <si>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</si>
  <si>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</si>
  <si>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</si>
  <si>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</si>
  <si>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</si>
  <si>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</si>
  <si>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</si>
  <si>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</si>
  <si>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</si>
  <si>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</si>
  <si>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</si>
  <si>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</si>
  <si>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</si>
  <si>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</si>
  <si>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</si>
  <si>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</si>
  <si>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</si>
  <si>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</si>
  <si>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</si>
  <si>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</si>
  <si>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</si>
  <si>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</si>
  <si>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</si>
  <si>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</si>
  <si>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</si>
  <si>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</si>
  <si>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</si>
  <si>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</si>
  <si>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</si>
  <si>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</si>
  <si>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</si>
  <si>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</si>
  <si>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</si>
  <si>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</si>
  <si>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</si>
  <si>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</si>
  <si>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</si>
  <si>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</si>
  <si>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</si>
  <si>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</si>
  <si>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</si>
  <si>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</si>
  <si>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</si>
  <si>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</si>
  <si>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</si>
  <si>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</si>
  <si>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</si>
  <si>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</si>
  <si>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</si>
  <si>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</si>
  <si>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</si>
  <si>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</si>
  <si>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</si>
  <si>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</si>
  <si>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</si>
  <si>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</si>
  <si>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</si>
  <si>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</si>
  <si>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</si>
  <si>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</si>
  <si>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</si>
  <si>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</si>
  <si>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</si>
  <si>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</si>
  <si>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</si>
  <si>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</si>
  <si>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</si>
  <si>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</si>
  <si>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</si>
  <si>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</si>
  <si>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</si>
  <si>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</si>
  <si>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</si>
  <si>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</si>
  <si>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</si>
  <si>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</si>
  <si>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</si>
  <si>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</si>
  <si>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</si>
  <si>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</si>
  <si>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</si>
  <si>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</si>
  <si>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</si>
  <si>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</si>
  <si>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</si>
  <si>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</si>
  <si>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</si>
  <si>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</si>
  <si>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</si>
  <si>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</si>
  <si>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</si>
  <si>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</si>
  <si>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</si>
  <si>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</si>
  <si>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</si>
  <si>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</si>
  <si>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</si>
  <si>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</si>
  <si>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</si>
  <si>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</si>
  <si>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</si>
  <si>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</si>
  <si>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</si>
  <si>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</si>
  <si>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</si>
  <si>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</si>
  <si>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</si>
  <si>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</si>
  <si>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</si>
  <si>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</si>
  <si>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</si>
  <si>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</si>
  <si>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</si>
  <si>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</si>
  <si>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</si>
  <si>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</si>
  <si>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</si>
  <si>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</si>
  <si>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</si>
  <si>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</si>
  <si>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</si>
  <si>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</si>
  <si>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</si>
  <si>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</si>
  <si>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</si>
  <si>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</si>
  <si>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</si>
  <si>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</si>
  <si>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</si>
  <si>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</si>
  <si>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</si>
  <si>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</si>
  <si>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</si>
  <si>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</si>
  <si>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</si>
  <si>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</si>
  <si>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</si>
  <si>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</si>
  <si>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</si>
  <si>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</si>
  <si>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</si>
  <si>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</si>
  <si>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</si>
  <si>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</si>
  <si>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</si>
  <si>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</si>
  <si>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</si>
  <si>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</si>
  <si>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</si>
  <si>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</si>
  <si>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</si>
  <si>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</si>
  <si>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</si>
  <si>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</si>
  <si>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</si>
  <si>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</si>
  <si>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</si>
  <si>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</si>
  <si>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</si>
  <si>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</si>
  <si>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</si>
  <si>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</si>
  <si>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</si>
  <si>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</si>
  <si>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</si>
  <si>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</si>
  <si>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</si>
  <si>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</si>
  <si>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</si>
  <si>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</si>
  <si>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</si>
  <si>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</si>
  <si>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</si>
  <si>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</si>
  <si>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</si>
  <si>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</si>
  <si>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</si>
  <si>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</si>
  <si>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</si>
  <si>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</si>
  <si>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</si>
  <si>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</si>
  <si>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</si>
  <si>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</si>
  <si>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</si>
  <si>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</si>
  <si>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</si>
  <si>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</si>
  <si>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</si>
  <si>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</si>
  <si>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</si>
  <si>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</si>
  <si>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</si>
  <si>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</si>
  <si>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</si>
  <si>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</si>
  <si>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</si>
  <si>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</si>
  <si>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</si>
  <si>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</si>
  <si>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</si>
  <si>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</si>
  <si>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</si>
  <si>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</si>
  <si>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</si>
  <si>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</si>
  <si>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</si>
  <si>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</si>
  <si>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</si>
  <si>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</si>
  <si>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</si>
  <si>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</si>
  <si>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</si>
  <si>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</si>
  <si>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</si>
  <si>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</si>
  <si>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</si>
  <si>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</si>
  <si>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</si>
  <si>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</si>
  <si>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</si>
  <si>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</si>
  <si>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</si>
  <si>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</si>
  <si>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</si>
  <si>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</si>
  <si>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</si>
  <si>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</si>
  <si>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</si>
  <si>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</si>
  <si>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</si>
  <si>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</si>
  <si>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</si>
  <si>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</si>
  <si>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</si>
  <si>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</si>
  <si>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</si>
  <si>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</si>
  <si>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</si>
  <si>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</si>
  <si>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</si>
  <si>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</si>
  <si>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</si>
  <si>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</si>
  <si>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</si>
  <si>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</si>
  <si>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</si>
  <si>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</si>
  <si>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</si>
  <si>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</si>
  <si>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</si>
  <si>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</si>
  <si>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</si>
  <si>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</si>
  <si>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</si>
  <si>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</si>
  <si>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</si>
  <si>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</si>
  <si>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</si>
  <si>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</si>
  <si>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</si>
  <si>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</si>
  <si>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</si>
  <si>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</si>
  <si>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</si>
  <si>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</si>
  <si>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</si>
  <si>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</si>
  <si>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</si>
  <si>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</si>
  <si>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</si>
  <si>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</si>
  <si>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</si>
  <si>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</si>
  <si>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</si>
  <si>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豊かさを実感できる海の再生事業</t>
  </si>
  <si>
    <t>水・大気環境局</t>
  </si>
  <si>
    <t>閉鎖性海域対策室長
行木美弥</t>
  </si>
  <si>
    <t>平成２２年度</t>
  </si>
  <si>
    <t>終了予定なし</t>
  </si>
  <si>
    <t>水環境課閉鎖性海域対策室</t>
  </si>
  <si>
    <t>瀬戸内海環境保全特別措置法（第19条の４、附則（平成27年10月２日法律第78号）第２項及び第３項）</t>
  </si>
  <si>
    <t>瀬戸内海をはじめとする閉鎖性海域をめぐる課題（赤潮や貧酸素水塊の発生、生物多様性・生物生産性の確保、栄養塩類の適切な管理、気候変動による影響等）に対応するため、必要な各種調査・検討等を行い、適切な海域管理方策やこれを踏まえた栄養塩類管理及び藻場等の保全・再生・創出に係る具体的方策を取りまとめるとともに、地域の実情に応じた「豊かな海」の実現に向けた各種取組を推進する。</t>
  </si>
  <si>
    <t>瀬戸内海をはじめとする閉鎖性海域を対象に、豊かな海の観点から重要な藻場・干潟の分布状況調査を行い、藻場・干潟分布図の作成及び過去の調査結果との比較を行うとともに、水環境の改善や生物生息場の再生・創出に資する地域における海づくりの取組の効果等を定量的に評価し、効果を最大限にするための技術的助言を行う。また、瀬戸内海において底質・底生生物調査を実施するとともに、水環境の変化状況等の評価、これらの結果等を踏まえ、海域ごとの実情に応じた栄養塩類管理及び藻場等の保全・再生・創出に係る具体的方策の検討を行う。さらに、閉鎖性海域における気候変動による影響の把握等を行い、適応策の検討を行う。</t>
  </si>
  <si>
    <t>-</t>
  </si>
  <si>
    <t>環境保全調査費</t>
  </si>
  <si>
    <t>湾・灘</t>
  </si>
  <si>
    <t>中央環境審議会水環境部会　瀬戸内海環境保全小委員会
(環境省HP) http://www.env.go.jp/council/09water/yoshi09-15.html</t>
  </si>
  <si>
    <t>評価を行った湾・灘の数</t>
  </si>
  <si>
    <t>●●</t>
    <phoneticPr fontId="5"/>
  </si>
  <si>
    <t>藻場・干潟分布状況調査　海域数（東京湾、伊勢湾、瀬戸内海、有明海・八代海等）</t>
  </si>
  <si>
    <t>湾・灘等</t>
  </si>
  <si>
    <t>事業費／（藻場・干潟分布状況調査を行った湾・灘等の数）　　　　　　　</t>
    <phoneticPr fontId="5"/>
  </si>
  <si>
    <t>百万円</t>
  </si>
  <si>
    <t>百万円/
　湾・灘等</t>
    <phoneticPr fontId="5"/>
  </si>
  <si>
    <t>37／１</t>
  </si>
  <si>
    <t>38／１</t>
  </si>
  <si>
    <t>　　/</t>
    <phoneticPr fontId="5"/>
  </si>
  <si>
    <t>／　　　　　　　　　　　　　　</t>
    <phoneticPr fontId="5"/>
  </si>
  <si>
    <t>　　/</t>
    <phoneticPr fontId="5"/>
  </si>
  <si>
    <t>３．大気・水・土壌環境等の保全</t>
  </si>
  <si>
    <t>件</t>
  </si>
  <si>
    <t>瀬戸内海（大阪湾を除く）における水質環境基準の達成率（％）（COD）</t>
  </si>
  <si>
    <t>瀬戸内海（大阪湾を除く）における水質環境基準の達成率（％）（全窒素・全りん）</t>
  </si>
  <si>
    <t>大阪湾における水質環境基準の達成率（％）（COD）</t>
  </si>
  <si>
    <t>大阪湾における水質環境基準の達成率（％）（全窒素・全りん）</t>
  </si>
  <si>
    <t>66</t>
  </si>
  <si>
    <t>65</t>
  </si>
  <si>
    <t>111</t>
  </si>
  <si>
    <t>116</t>
  </si>
  <si>
    <t>121</t>
  </si>
  <si>
    <t>118</t>
  </si>
  <si>
    <t>134</t>
  </si>
  <si>
    <t>132</t>
  </si>
  <si>
    <t>○</t>
  </si>
  <si>
    <t>40/2</t>
    <phoneticPr fontId="5"/>
  </si>
  <si>
    <t>瀬戸内海等の閉鎖性海域は複数の府県にまたがっており、課題解決のための検討を統一的かつ効率的に行うためには、国による実施が必要である。</t>
  </si>
  <si>
    <t>健全な水環境の保全のために必要かつ適切な事業であり、政策体系の中で優先度の高い事業である。</t>
  </si>
  <si>
    <t>高度な調査・専門的な解析を必要とされる事業であり、支出先は、総合評価落札方式により効果的な手法を採択し、競争性の確保に努めている。
また、一者応札の改善に向けた取組として、公告期間を延長する等、引き続き適正な競争の実施に努める。</t>
    <rPh sb="34" eb="36">
      <t>ラクサツ</t>
    </rPh>
    <rPh sb="36" eb="38">
      <t>ホウシキ</t>
    </rPh>
    <phoneticPr fontId="5"/>
  </si>
  <si>
    <t>有</t>
  </si>
  <si>
    <t>‐</t>
  </si>
  <si>
    <t>藻場等の保全・再生・創出に係る具体的方策を取りまとめるためには、藻場・干潟分布状況調査が必要であることから、妥当な水準と考えている。</t>
    <rPh sb="0" eb="2">
      <t>モバ</t>
    </rPh>
    <rPh sb="2" eb="3">
      <t>トウ</t>
    </rPh>
    <rPh sb="4" eb="6">
      <t>ホゼン</t>
    </rPh>
    <rPh sb="7" eb="9">
      <t>サイセイ</t>
    </rPh>
    <rPh sb="10" eb="12">
      <t>ソウシュツ</t>
    </rPh>
    <rPh sb="13" eb="14">
      <t>カカ</t>
    </rPh>
    <rPh sb="15" eb="18">
      <t>グタイテキ</t>
    </rPh>
    <rPh sb="18" eb="20">
      <t>ホウサク</t>
    </rPh>
    <rPh sb="21" eb="22">
      <t>ト</t>
    </rPh>
    <phoneticPr fontId="5"/>
  </si>
  <si>
    <t>事業に必要なもののみに支出している。</t>
  </si>
  <si>
    <t>目標通り瀬戸内海における湾・灘ごとの水環境等の状況の評価を行うことができている。</t>
    <rPh sb="0" eb="2">
      <t>モクヒョウ</t>
    </rPh>
    <rPh sb="2" eb="3">
      <t>ドオ</t>
    </rPh>
    <phoneticPr fontId="5"/>
  </si>
  <si>
    <t>請負業者の選定に当たっては総合評価落札方式で優れた手段・方法を募ることにより、効果的な事業の実施に努めている。</t>
    <rPh sb="13" eb="15">
      <t>ソウゴウ</t>
    </rPh>
    <rPh sb="15" eb="17">
      <t>ヒョウカ</t>
    </rPh>
    <rPh sb="17" eb="19">
      <t>ラクサツ</t>
    </rPh>
    <rPh sb="19" eb="21">
      <t>ホウシキ</t>
    </rPh>
    <rPh sb="39" eb="42">
      <t>コウカテキ</t>
    </rPh>
    <rPh sb="43" eb="45">
      <t>ジギョウ</t>
    </rPh>
    <rPh sb="46" eb="48">
      <t>ジッシ</t>
    </rPh>
    <rPh sb="49" eb="50">
      <t>ツト</t>
    </rPh>
    <phoneticPr fontId="5"/>
  </si>
  <si>
    <t>当初見込みを達成しており、活動実績は見込みに見合っている。</t>
  </si>
  <si>
    <t>環境省</t>
  </si>
  <si>
    <t>データ解析、数値シミュレーション、培養実験、化学分析作業</t>
    <phoneticPr fontId="5"/>
  </si>
  <si>
    <t>人件費</t>
    <rPh sb="0" eb="3">
      <t>ジンケンヒ</t>
    </rPh>
    <phoneticPr fontId="5"/>
  </si>
  <si>
    <t>外注費</t>
    <rPh sb="0" eb="3">
      <t>ガイチュウヒ</t>
    </rPh>
    <phoneticPr fontId="5"/>
  </si>
  <si>
    <t>消耗品費</t>
    <rPh sb="0" eb="3">
      <t>ショウモウヒン</t>
    </rPh>
    <rPh sb="3" eb="4">
      <t>ヒ</t>
    </rPh>
    <phoneticPr fontId="5"/>
  </si>
  <si>
    <t>旅費</t>
    <rPh sb="0" eb="2">
      <t>リョヒ</t>
    </rPh>
    <phoneticPr fontId="5"/>
  </si>
  <si>
    <t>雑役務費</t>
    <rPh sb="0" eb="1">
      <t>ザツ</t>
    </rPh>
    <rPh sb="1" eb="4">
      <t>エキムヒ</t>
    </rPh>
    <phoneticPr fontId="5"/>
  </si>
  <si>
    <t>謝金</t>
    <rPh sb="0" eb="2">
      <t>シャキン</t>
    </rPh>
    <phoneticPr fontId="5"/>
  </si>
  <si>
    <t>その他</t>
    <rPh sb="2" eb="3">
      <t>タ</t>
    </rPh>
    <phoneticPr fontId="5"/>
  </si>
  <si>
    <t>データ記憶媒体、培養実験器具・試薬類等</t>
    <phoneticPr fontId="5"/>
  </si>
  <si>
    <t>検討会、有識者ヒアリング</t>
    <phoneticPr fontId="5"/>
  </si>
  <si>
    <t>一般管理費及び消費税等</t>
    <phoneticPr fontId="5"/>
  </si>
  <si>
    <t>人件費</t>
    <rPh sb="0" eb="3">
      <t>ジンケンヒ</t>
    </rPh>
    <phoneticPr fontId="5"/>
  </si>
  <si>
    <t>旅費</t>
    <rPh sb="0" eb="2">
      <t>リョヒ</t>
    </rPh>
    <phoneticPr fontId="5"/>
  </si>
  <si>
    <t>通信運搬費</t>
    <rPh sb="0" eb="2">
      <t>ツウシン</t>
    </rPh>
    <rPh sb="2" eb="5">
      <t>ウンパンヒ</t>
    </rPh>
    <phoneticPr fontId="5"/>
  </si>
  <si>
    <t>借料及び損料</t>
    <rPh sb="0" eb="2">
      <t>シャクリョウ</t>
    </rPh>
    <rPh sb="2" eb="3">
      <t>オヨ</t>
    </rPh>
    <rPh sb="4" eb="6">
      <t>ソンリョウ</t>
    </rPh>
    <phoneticPr fontId="5"/>
  </si>
  <si>
    <t>傭車費</t>
    <rPh sb="0" eb="2">
      <t>ヨウシャ</t>
    </rPh>
    <rPh sb="2" eb="3">
      <t>ヒ</t>
    </rPh>
    <phoneticPr fontId="5"/>
  </si>
  <si>
    <t>賃金</t>
    <rPh sb="0" eb="2">
      <t>チンギン</t>
    </rPh>
    <phoneticPr fontId="5"/>
  </si>
  <si>
    <t>データ入力等</t>
    <rPh sb="3" eb="5">
      <t>ニュウリョク</t>
    </rPh>
    <rPh sb="5" eb="6">
      <t>トウ</t>
    </rPh>
    <phoneticPr fontId="5"/>
  </si>
  <si>
    <t>外注費</t>
    <rPh sb="0" eb="3">
      <t>ガイチュウヒ</t>
    </rPh>
    <phoneticPr fontId="5"/>
  </si>
  <si>
    <t>再委託費（瀬戸内海環境保全協会）</t>
    <rPh sb="0" eb="3">
      <t>サイイタク</t>
    </rPh>
    <rPh sb="3" eb="4">
      <t>ヒ</t>
    </rPh>
    <rPh sb="5" eb="9">
      <t>セトナイカイ</t>
    </rPh>
    <rPh sb="9" eb="11">
      <t>カンキョウ</t>
    </rPh>
    <rPh sb="11" eb="13">
      <t>ホゼン</t>
    </rPh>
    <rPh sb="13" eb="15">
      <t>キョウカイ</t>
    </rPh>
    <phoneticPr fontId="5"/>
  </si>
  <si>
    <t>その他</t>
    <rPh sb="2" eb="3">
      <t>タ</t>
    </rPh>
    <phoneticPr fontId="5"/>
  </si>
  <si>
    <t>営業管理費、一般管理費、販売管理費、消費税等</t>
    <rPh sb="0" eb="2">
      <t>エイギョウ</t>
    </rPh>
    <rPh sb="2" eb="5">
      <t>カンリヒ</t>
    </rPh>
    <rPh sb="6" eb="8">
      <t>イッパン</t>
    </rPh>
    <rPh sb="8" eb="11">
      <t>カンリヒ</t>
    </rPh>
    <rPh sb="12" eb="14">
      <t>ハンバイ</t>
    </rPh>
    <rPh sb="14" eb="17">
      <t>カンリヒ</t>
    </rPh>
    <rPh sb="18" eb="21">
      <t>ショウヒゼイ</t>
    </rPh>
    <rPh sb="21" eb="22">
      <t>トウ</t>
    </rPh>
    <phoneticPr fontId="5"/>
  </si>
  <si>
    <t>人件費</t>
    <rPh sb="0" eb="3">
      <t>ジンケンヒ</t>
    </rPh>
    <phoneticPr fontId="5"/>
  </si>
  <si>
    <t>共同事業実施費</t>
    <rPh sb="0" eb="2">
      <t>キョウドウ</t>
    </rPh>
    <rPh sb="2" eb="4">
      <t>ジギョウ</t>
    </rPh>
    <rPh sb="4" eb="6">
      <t>ジッシ</t>
    </rPh>
    <rPh sb="6" eb="7">
      <t>ヒ</t>
    </rPh>
    <phoneticPr fontId="5"/>
  </si>
  <si>
    <t>一般管理費</t>
    <rPh sb="0" eb="2">
      <t>イッパン</t>
    </rPh>
    <rPh sb="2" eb="5">
      <t>カンリヒ</t>
    </rPh>
    <phoneticPr fontId="5"/>
  </si>
  <si>
    <t>リモート・センシング技術センター</t>
    <rPh sb="10" eb="12">
      <t>ギジュツ</t>
    </rPh>
    <phoneticPr fontId="5"/>
  </si>
  <si>
    <t>業務費</t>
    <rPh sb="0" eb="3">
      <t>ギョウムヒ</t>
    </rPh>
    <phoneticPr fontId="5"/>
  </si>
  <si>
    <t>業務打ち合わせ・現地実施、謝金、資料作成等、レンタカー、現場用品、宅急便代、報告書印刷費</t>
    <rPh sb="0" eb="3">
      <t>ギョウムウ</t>
    </rPh>
    <rPh sb="4" eb="5">
      <t>ア</t>
    </rPh>
    <rPh sb="8" eb="10">
      <t>ゲンチ</t>
    </rPh>
    <rPh sb="10" eb="12">
      <t>ジッシ</t>
    </rPh>
    <rPh sb="13" eb="15">
      <t>シャキン</t>
    </rPh>
    <rPh sb="16" eb="18">
      <t>シリョウ</t>
    </rPh>
    <rPh sb="18" eb="20">
      <t>サクセイ</t>
    </rPh>
    <rPh sb="20" eb="21">
      <t>トウ</t>
    </rPh>
    <rPh sb="28" eb="30">
      <t>ゲンバ</t>
    </rPh>
    <rPh sb="30" eb="32">
      <t>ヨウヒン</t>
    </rPh>
    <rPh sb="33" eb="36">
      <t>タッキュウビン</t>
    </rPh>
    <rPh sb="36" eb="37">
      <t>ダイ</t>
    </rPh>
    <rPh sb="38" eb="41">
      <t>ホウコクショ</t>
    </rPh>
    <rPh sb="41" eb="44">
      <t>インサツヒ</t>
    </rPh>
    <phoneticPr fontId="5"/>
  </si>
  <si>
    <t>消費税及び地方消費税</t>
    <rPh sb="0" eb="3">
      <t>ショウヒゼイ</t>
    </rPh>
    <rPh sb="3" eb="4">
      <t>オヨ</t>
    </rPh>
    <rPh sb="5" eb="7">
      <t>チホウ</t>
    </rPh>
    <rPh sb="7" eb="10">
      <t>ショウヒゼイ</t>
    </rPh>
    <phoneticPr fontId="5"/>
  </si>
  <si>
    <t>効率的な調査手法等の検討、モデル海域における解析、有識者ヒアリング</t>
    <phoneticPr fontId="5"/>
  </si>
  <si>
    <t>空中写真データ</t>
    <phoneticPr fontId="5"/>
  </si>
  <si>
    <t>人件費</t>
    <rPh sb="0" eb="3">
      <t>ジンケンヒ</t>
    </rPh>
    <phoneticPr fontId="5"/>
  </si>
  <si>
    <t>一般管理費、消費税等</t>
    <phoneticPr fontId="5"/>
  </si>
  <si>
    <t>瀬戸内海環境保全特別措置法及び瀬戸内海環境保全基本計画等においても指摘されている課題に対応する事業である。</t>
    <phoneticPr fontId="5"/>
  </si>
  <si>
    <t>瀬戸内海における底質・底生生物調査、藻場・干潟分布状況調査の成果は、令和元年度に取りまとめを行った海域管理方策の検討に活用されており、このとりまとめ結果を踏まえた取り組みを現在も進めているところ。</t>
    <rPh sb="34" eb="36">
      <t>レイワ</t>
    </rPh>
    <rPh sb="36" eb="37">
      <t>ガン</t>
    </rPh>
    <rPh sb="40" eb="41">
      <t>ト</t>
    </rPh>
    <rPh sb="74" eb="76">
      <t>ケッカ</t>
    </rPh>
    <rPh sb="77" eb="78">
      <t>フ</t>
    </rPh>
    <rPh sb="81" eb="82">
      <t>ト</t>
    </rPh>
    <rPh sb="83" eb="84">
      <t>ク</t>
    </rPh>
    <rPh sb="86" eb="88">
      <t>ゲンザイ</t>
    </rPh>
    <rPh sb="89" eb="90">
      <t>スス</t>
    </rPh>
    <phoneticPr fontId="5"/>
  </si>
  <si>
    <t>生物多様性国家戦略2012-2020（平成24年９月28日閣議決定）、瀬戸内海環境保全基本計画（平成27年２月27日閣議決定）、環境基本計画（平成30年４月17日閣議決定）、海洋基本計画（平成30年5月15日閣議決定）、気候変動適応計画（平成30年5月15日閣議決定）</t>
    <phoneticPr fontId="5"/>
  </si>
  <si>
    <t>里海ネット
http://www.env.go.jp/water/heisa/satoumi/index.html
（里海の概念や重要性、里海づくりに関する情報を国内外に発信することにより、里海創生活動の支援を行うホームページ）</t>
    <phoneticPr fontId="5"/>
  </si>
  <si>
    <t>株式会社KANSOテクノス</t>
    <phoneticPr fontId="5"/>
  </si>
  <si>
    <t>A.株式会社KANSOテクノス</t>
    <phoneticPr fontId="5"/>
  </si>
  <si>
    <t>B.株式会社パスコ</t>
    <phoneticPr fontId="5"/>
  </si>
  <si>
    <t>株式会社パスコ</t>
    <phoneticPr fontId="5"/>
  </si>
  <si>
    <t>C.いであ(株)</t>
    <phoneticPr fontId="5"/>
  </si>
  <si>
    <t>いであ(株)</t>
    <phoneticPr fontId="5"/>
  </si>
  <si>
    <t>国立研究開発法人国立環境研究所</t>
    <phoneticPr fontId="5"/>
  </si>
  <si>
    <t>E.三洋テクノマリン株式会社</t>
    <phoneticPr fontId="5"/>
  </si>
  <si>
    <t>D.国立研究開発法人国立環境研究所</t>
    <phoneticPr fontId="5"/>
  </si>
  <si>
    <t>三洋テクノマリン株式会社</t>
    <phoneticPr fontId="5"/>
  </si>
  <si>
    <t>-</t>
    <phoneticPr fontId="5"/>
  </si>
  <si>
    <t>-</t>
    <phoneticPr fontId="5"/>
  </si>
  <si>
    <t>-</t>
    <phoneticPr fontId="5"/>
  </si>
  <si>
    <t>人件費</t>
    <rPh sb="0" eb="3">
      <t>ジンケンヒ</t>
    </rPh>
    <phoneticPr fontId="5"/>
  </si>
  <si>
    <t>計画検討、調査等</t>
    <rPh sb="0" eb="2">
      <t>ケイカク</t>
    </rPh>
    <rPh sb="2" eb="4">
      <t>ケントウ</t>
    </rPh>
    <rPh sb="5" eb="7">
      <t>チョウサ</t>
    </rPh>
    <rPh sb="7" eb="8">
      <t>トウ</t>
    </rPh>
    <phoneticPr fontId="5"/>
  </si>
  <si>
    <t>その他事業費等</t>
    <rPh sb="2" eb="3">
      <t>タ</t>
    </rPh>
    <rPh sb="3" eb="6">
      <t>ジギョウヒ</t>
    </rPh>
    <rPh sb="6" eb="7">
      <t>トウ</t>
    </rPh>
    <phoneticPr fontId="5"/>
  </si>
  <si>
    <t>業務打合せ、現地調査、委員会、報告書作成、一般管理費等</t>
    <phoneticPr fontId="5"/>
  </si>
  <si>
    <t>その他</t>
    <rPh sb="2" eb="3">
      <t>タ</t>
    </rPh>
    <phoneticPr fontId="5"/>
  </si>
  <si>
    <t>消費税</t>
    <rPh sb="0" eb="3">
      <t>ショウヒゼイ</t>
    </rPh>
    <phoneticPr fontId="5"/>
  </si>
  <si>
    <t>瀬戸内海における赤潮の発生件数</t>
    <phoneticPr fontId="5"/>
  </si>
  <si>
    <t>栄養塩類管理及び藻場等の保全・再生・創出に係る具体的方策の取りまとめや地域における海づくりの取組効果の定量化に向けて、上記測定指標を含め幅広い視点で水環境等に関する状況を確認しつつ、その状況を踏まえた分析・検討を進めていく。</t>
    <phoneticPr fontId="5"/>
  </si>
  <si>
    <t>瀬戸内海における過去の藻場・干潟分布状況の解析手法に関する調査</t>
    <phoneticPr fontId="5"/>
  </si>
  <si>
    <t>地域における豊かな海づくりの取組効果調査</t>
    <phoneticPr fontId="5"/>
  </si>
  <si>
    <t>瀬戸内海における豊かな海の確保に向けた方策検討</t>
    <phoneticPr fontId="5"/>
  </si>
  <si>
    <t>閉鎖性海域における気候変動による影響評価及び適応策等検討</t>
    <phoneticPr fontId="5"/>
  </si>
  <si>
    <t>東京湾及び伊勢湾における藻場・干潟調査</t>
    <phoneticPr fontId="5"/>
  </si>
  <si>
    <t>無</t>
  </si>
  <si>
    <t>オンラインミーティングを活用するなどした。</t>
    <rPh sb="12" eb="14">
      <t>カツヨウ</t>
    </rPh>
    <phoneticPr fontId="5"/>
  </si>
  <si>
    <t>-</t>
    <phoneticPr fontId="5"/>
  </si>
  <si>
    <t>-</t>
    <phoneticPr fontId="5"/>
  </si>
  <si>
    <t>-</t>
    <phoneticPr fontId="5"/>
  </si>
  <si>
    <t>計画策定等を行った湾・灘の数</t>
    <rPh sb="0" eb="2">
      <t>ケイカク</t>
    </rPh>
    <rPh sb="2" eb="4">
      <t>サクテイ</t>
    </rPh>
    <rPh sb="4" eb="5">
      <t>トウ</t>
    </rPh>
    <phoneticPr fontId="5"/>
  </si>
  <si>
    <t>支援を行った湾・灘の数</t>
    <phoneticPr fontId="5"/>
  </si>
  <si>
    <t>-</t>
    <phoneticPr fontId="5"/>
  </si>
  <si>
    <t>各種業務について、必要な調査を行い、令和２年６月に瀬戸内海環境保全特別措置法の改正が行われた。</t>
    <rPh sb="0" eb="2">
      <t>カクシュ</t>
    </rPh>
    <rPh sb="2" eb="4">
      <t>ギョウム</t>
    </rPh>
    <rPh sb="9" eb="11">
      <t>ヒツヨウ</t>
    </rPh>
    <rPh sb="12" eb="14">
      <t>チョウサ</t>
    </rPh>
    <rPh sb="15" eb="16">
      <t>オコナ</t>
    </rPh>
    <rPh sb="18" eb="20">
      <t>レイワ</t>
    </rPh>
    <rPh sb="21" eb="22">
      <t>ネン</t>
    </rPh>
    <rPh sb="23" eb="24">
      <t>ガツ</t>
    </rPh>
    <rPh sb="25" eb="38">
      <t>セトナイカイカンキョウホゼントクベツソチホウ</t>
    </rPh>
    <rPh sb="39" eb="41">
      <t>カイセイ</t>
    </rPh>
    <rPh sb="42" eb="43">
      <t>オコナ</t>
    </rPh>
    <phoneticPr fontId="5"/>
  </si>
  <si>
    <t>・全国の閉鎖性海域では、様々な機関による調査・研究等が実施されていることから、それらを収集・整理することにより、新規調査を実施する場合より効率的・効果的な業務の執行を図る。
・一者応札の改善に向けた取組として、公告期間を延長するなど、引き続き適切な競争の実施に努める。</t>
    <rPh sb="56" eb="58">
      <t>シンキ</t>
    </rPh>
    <rPh sb="58" eb="60">
      <t>チョウサ</t>
    </rPh>
    <rPh sb="61" eb="63">
      <t>ジッシ</t>
    </rPh>
    <rPh sb="65" eb="67">
      <t>バアイ</t>
    </rPh>
    <phoneticPr fontId="5"/>
  </si>
  <si>
    <t>瀬戸内海における湾・灘ごとの水環境等の状況を評価する</t>
    <rPh sb="22" eb="24">
      <t>ヒョウカ</t>
    </rPh>
    <phoneticPr fontId="5"/>
  </si>
  <si>
    <t>地域における里海づくり活動の支援を実施する</t>
    <rPh sb="6" eb="8">
      <t>サトウミ</t>
    </rPh>
    <rPh sb="11" eb="13">
      <t>カツドウ</t>
    </rPh>
    <rPh sb="14" eb="16">
      <t>シエン</t>
    </rPh>
    <rPh sb="17" eb="19">
      <t>ジッシ</t>
    </rPh>
    <phoneticPr fontId="5"/>
  </si>
  <si>
    <t>瀬戸内海における底質・底生生物調査 海域数</t>
    <phoneticPr fontId="5"/>
  </si>
  <si>
    <t>瀬戸内海における栄養塩類管理計画を策定する</t>
    <rPh sb="10" eb="12">
      <t>エンルイ</t>
    </rPh>
    <rPh sb="12" eb="14">
      <t>カンリ</t>
    </rPh>
    <rPh sb="14" eb="16">
      <t>ケイカク</t>
    </rPh>
    <rPh sb="17" eb="19">
      <t>サクテイ</t>
    </rPh>
    <phoneticPr fontId="5"/>
  </si>
  <si>
    <t>支援業務（いであ（株））
支援業務（（株）サイエンスアンドテクノロジー）</t>
    <phoneticPr fontId="5"/>
  </si>
  <si>
    <t>地域環境保全対策費補助金</t>
    <rPh sb="0" eb="2">
      <t>チイキ</t>
    </rPh>
    <rPh sb="2" eb="4">
      <t>カンキョウ</t>
    </rPh>
    <rPh sb="4" eb="6">
      <t>ホゼン</t>
    </rPh>
    <rPh sb="6" eb="9">
      <t>タイサクヒ</t>
    </rPh>
    <rPh sb="9" eb="12">
      <t>ホジョキン</t>
    </rPh>
    <phoneticPr fontId="5"/>
  </si>
  <si>
    <t>-</t>
    <phoneticPr fontId="5"/>
  </si>
  <si>
    <t>外部有識者点検対象外</t>
    <phoneticPr fontId="5"/>
  </si>
  <si>
    <t>引き続き、成果目標の達成に向けた適切な事業の実施に努めること。また、一者応札の改善に向けた取り組みを検討すること。</t>
    <phoneticPr fontId="5"/>
  </si>
  <si>
    <t>引き続き、成果目標の達成に向けた適切な事業の実施に努める。また、一者応札の改善に向けて公告期間の延長等のほか、仕様書をより詳細に記載し業務内容を明確にすること等により改善に努める。</t>
    <phoneticPr fontId="5"/>
  </si>
  <si>
    <t>地域における里海づくり活動に対する補助の新規計上による増</t>
    <rPh sb="0" eb="2">
      <t>チイキ</t>
    </rPh>
    <rPh sb="6" eb="7">
      <t>サト</t>
    </rPh>
    <rPh sb="7" eb="8">
      <t>ウミ</t>
    </rPh>
    <rPh sb="11" eb="13">
      <t>カツドウ</t>
    </rPh>
    <rPh sb="14" eb="15">
      <t>タイ</t>
    </rPh>
    <rPh sb="17" eb="19">
      <t>ホジョ</t>
    </rPh>
    <rPh sb="20" eb="22">
      <t>シンキ</t>
    </rPh>
    <rPh sb="22" eb="24">
      <t>ケイジョウ</t>
    </rPh>
    <rPh sb="27" eb="28">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</si>
</sst>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95245</xdr:colOff>
      <xdr:row>748</xdr:row>
      <xdr:rowOff>122456</xdr:rowOff>
    </xdr:from>
    <xdr:to>
      <xdr:col>33</xdr:col>
      <xdr:colOff>119285</xdr:colOff>
      <xdr:row>749</xdr:row>
      <xdr:rowOff>353331</xdr:rowOff>
    </xdr:to>
    <xdr:grpSp>
      <xdr:nvGrpSpPr>
        <xdr:cNvPr id="2" name="グループ化 22"/>
        <xdr:cNvGrpSpPr>
          <a:grpSpLocks/>
        </xdr:cNvGrpSpPr>
      </xdr:nvGrpSpPr>
      <xdr:grpSpPr bwMode="auto">
        <a:xfrm>
          <a:off x="2655565" y="49459416"/>
          <a:ext cx="3498760" cy="586475"/>
          <a:chOff x="3515451" y="13735416"/>
          <a:chExt cx="4970843" cy="791494"/>
        </a:xfrm>
      </xdr:grpSpPr>
      <xdr:sp macro="" textlink="">
        <xdr:nvSpPr>
          <xdr:cNvPr id="3" name="正方形/長方形 3"/>
          <xdr:cNvSpPr/>
        </xdr:nvSpPr>
        <xdr:spPr>
          <a:xfrm>
            <a:off x="3515451" y="13735416"/>
            <a:ext cx="2353941" cy="7335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ct val="100000"/>
              </a:lnSpc>
            </a:pPr>
            <a:r>
              <a:rPr kumimoji="1" lang="ja-JP" altLang="en-US" sz="1100">
                <a:solidFill>
                  <a:sysClr val="windowText" lastClr="000000"/>
                </a:solidFill>
              </a:rPr>
              <a:t>環境省</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125.3</a:t>
            </a:r>
            <a:r>
              <a:rPr kumimoji="1" lang="ja-JP" altLang="en-US" sz="1100">
                <a:solidFill>
                  <a:sysClr val="windowText" lastClr="000000"/>
                </a:solidFill>
              </a:rPr>
              <a:t>百万円</a:t>
            </a:r>
          </a:p>
        </xdr:txBody>
      </xdr:sp>
      <xdr:sp macro="" textlink="">
        <xdr:nvSpPr>
          <xdr:cNvPr id="4" name="大かっこ 4"/>
          <xdr:cNvSpPr/>
        </xdr:nvSpPr>
        <xdr:spPr>
          <a:xfrm>
            <a:off x="6119560" y="13767629"/>
            <a:ext cx="2366734" cy="75928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100">
                <a:solidFill>
                  <a:schemeClr val="tx1"/>
                </a:solidFill>
                <a:effectLst/>
                <a:latin typeface="+mn-lt"/>
                <a:ea typeface="+mn-ea"/>
                <a:cs typeface="+mn-cs"/>
              </a:rPr>
              <a:t>計画、工程管理、</a:t>
            </a:r>
            <a:endParaRPr lang="ja-JP" altLang="ja-JP">
              <a:effectLst/>
            </a:endParaRPr>
          </a:p>
          <a:p>
            <a:pPr algn="ctr"/>
            <a:r>
              <a:rPr kumimoji="1" lang="ja-JP" altLang="ja-JP" sz="1100">
                <a:solidFill>
                  <a:schemeClr val="tx1"/>
                </a:solidFill>
                <a:effectLst/>
                <a:latin typeface="+mn-lt"/>
                <a:ea typeface="+mn-ea"/>
                <a:cs typeface="+mn-cs"/>
              </a:rPr>
              <a:t>成果確認等の業務管理</a:t>
            </a:r>
            <a:endParaRPr kumimoji="1" lang="ja-JP" altLang="en-US" sz="1100"/>
          </a:p>
        </xdr:txBody>
      </xdr:sp>
    </xdr:grpSp>
    <xdr:clientData/>
  </xdr:twoCellAnchor>
  <xdr:twoCellAnchor>
    <xdr:from>
      <xdr:col>18</xdr:col>
      <xdr:colOff>91616</xdr:colOff>
      <xdr:row>749</xdr:row>
      <xdr:rowOff>322096</xdr:rowOff>
    </xdr:from>
    <xdr:to>
      <xdr:col>20</xdr:col>
      <xdr:colOff>66413</xdr:colOff>
      <xdr:row>762</xdr:row>
      <xdr:rowOff>340266</xdr:rowOff>
    </xdr:to>
    <xdr:sp macro="" textlink="">
      <xdr:nvSpPr>
        <xdr:cNvPr id="5" name="フリーフォーム 4"/>
        <xdr:cNvSpPr/>
      </xdr:nvSpPr>
      <xdr:spPr>
        <a:xfrm>
          <a:off x="3765545" y="235072525"/>
          <a:ext cx="383011" cy="4617384"/>
        </a:xfrm>
        <a:custGeom>
          <a:avLst/>
          <a:gdLst>
            <a:gd name="connsiteX0" fmla="*/ 0 w 328706"/>
            <a:gd name="connsiteY0" fmla="*/ 0 h 4340412"/>
            <a:gd name="connsiteX1" fmla="*/ 0 w 328706"/>
            <a:gd name="connsiteY1" fmla="*/ 4340412 h 4340412"/>
            <a:gd name="connsiteX2" fmla="*/ 328706 w 328706"/>
            <a:gd name="connsiteY2" fmla="*/ 4340412 h 4340412"/>
          </a:gdLst>
          <a:ahLst/>
          <a:cxnLst>
            <a:cxn ang="0">
              <a:pos x="connsiteX0" y="connsiteY0"/>
            </a:cxn>
            <a:cxn ang="0">
              <a:pos x="connsiteX1" y="connsiteY1"/>
            </a:cxn>
            <a:cxn ang="0">
              <a:pos x="connsiteX2" y="connsiteY2"/>
            </a:cxn>
          </a:cxnLst>
          <a:rect l="l" t="t" r="r" b="b"/>
          <a:pathLst>
            <a:path w="328706" h="4340412">
              <a:moveTo>
                <a:pt x="0" y="0"/>
              </a:moveTo>
              <a:lnTo>
                <a:pt x="0" y="4340412"/>
              </a:lnTo>
              <a:lnTo>
                <a:pt x="328706" y="4340412"/>
              </a:lnTo>
            </a:path>
          </a:pathLst>
        </a:custGeom>
        <a:noFill/>
        <a:ln>
          <a:solidFill>
            <a:schemeClr val="tx1"/>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42422</xdr:colOff>
      <xdr:row>748</xdr:row>
      <xdr:rowOff>137109</xdr:rowOff>
    </xdr:from>
    <xdr:to>
      <xdr:col>48</xdr:col>
      <xdr:colOff>26317</xdr:colOff>
      <xdr:row>751</xdr:row>
      <xdr:rowOff>89648</xdr:rowOff>
    </xdr:to>
    <xdr:sp macro="" textlink="">
      <xdr:nvSpPr>
        <xdr:cNvPr id="6" name="大かっこ 5"/>
        <xdr:cNvSpPr/>
      </xdr:nvSpPr>
      <xdr:spPr>
        <a:xfrm>
          <a:off x="6138422" y="61957721"/>
          <a:ext cx="2494013" cy="102830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baseline="0">
              <a:solidFill>
                <a:sysClr val="windowText" lastClr="000000"/>
              </a:solidFill>
              <a:effectLst/>
              <a:latin typeface="+mn-lt"/>
              <a:ea typeface="+mn-ea"/>
              <a:cs typeface="+mn-cs"/>
            </a:rPr>
            <a:t>   6.5</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r>
            <a:rPr kumimoji="1" lang="ja-JP" altLang="en-US" sz="1100">
              <a:solidFill>
                <a:schemeClr val="tx1"/>
              </a:solidFill>
            </a:rPr>
            <a:t>印刷費等</a:t>
          </a:r>
          <a:endParaRPr kumimoji="1" lang="en-US" altLang="ja-JP" sz="1100">
            <a:solidFill>
              <a:schemeClr val="tx1"/>
            </a:solidFill>
          </a:endParaRPr>
        </a:p>
        <a:p>
          <a:r>
            <a:rPr kumimoji="1" lang="ja-JP" altLang="en-US" sz="1100">
              <a:solidFill>
                <a:schemeClr val="tx1"/>
              </a:solidFill>
              <a:latin typeface="+mn-ea"/>
              <a:ea typeface="+mn-ea"/>
            </a:rPr>
            <a:t>　</a:t>
          </a:r>
          <a:r>
            <a:rPr kumimoji="1" lang="en-US" altLang="ja-JP" sz="1100">
              <a:solidFill>
                <a:schemeClr val="tx1"/>
              </a:solidFill>
              <a:latin typeface="+mn-ea"/>
              <a:ea typeface="+mn-ea"/>
            </a:rPr>
            <a:t>1.8</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20</xdr:col>
      <xdr:colOff>133764</xdr:colOff>
      <xdr:row>751</xdr:row>
      <xdr:rowOff>87358</xdr:rowOff>
    </xdr:from>
    <xdr:to>
      <xdr:col>36</xdr:col>
      <xdr:colOff>149273</xdr:colOff>
      <xdr:row>753</xdr:row>
      <xdr:rowOff>13522</xdr:rowOff>
    </xdr:to>
    <xdr:sp macro="" textlink="">
      <xdr:nvSpPr>
        <xdr:cNvPr id="7" name="テキスト ボックス 6"/>
        <xdr:cNvSpPr txBox="1"/>
      </xdr:nvSpPr>
      <xdr:spPr bwMode="auto">
        <a:xfrm rot="10800000" flipV="1">
          <a:off x="4215907" y="235545358"/>
          <a:ext cx="3281223" cy="633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一般競争契約（総合評価）</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21</xdr:col>
      <xdr:colOff>34249</xdr:colOff>
      <xdr:row>757</xdr:row>
      <xdr:rowOff>29499</xdr:rowOff>
    </xdr:from>
    <xdr:to>
      <xdr:col>38</xdr:col>
      <xdr:colOff>19857</xdr:colOff>
      <xdr:row>758</xdr:row>
      <xdr:rowOff>271311</xdr:rowOff>
    </xdr:to>
    <xdr:sp macro="" textlink="">
      <xdr:nvSpPr>
        <xdr:cNvPr id="8" name="正方形/長方形 6"/>
        <xdr:cNvSpPr/>
      </xdr:nvSpPr>
      <xdr:spPr bwMode="auto">
        <a:xfrm>
          <a:off x="4320499" y="237610213"/>
          <a:ext cx="3455429" cy="5955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effectLst/>
              <a:latin typeface="+mn-lt"/>
              <a:ea typeface="+mn-ea"/>
              <a:cs typeface="+mn-cs"/>
            </a:rPr>
            <a:t>Ｂ</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株式会社パスコ</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5.2</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21</xdr:col>
      <xdr:colOff>39186</xdr:colOff>
      <xdr:row>759</xdr:row>
      <xdr:rowOff>7020</xdr:rowOff>
    </xdr:from>
    <xdr:to>
      <xdr:col>37</xdr:col>
      <xdr:colOff>140814</xdr:colOff>
      <xdr:row>760</xdr:row>
      <xdr:rowOff>201050</xdr:rowOff>
    </xdr:to>
    <xdr:sp macro="" textlink="">
      <xdr:nvSpPr>
        <xdr:cNvPr id="9" name="大かっこ 8"/>
        <xdr:cNvSpPr/>
      </xdr:nvSpPr>
      <xdr:spPr bwMode="auto">
        <a:xfrm>
          <a:off x="4325436" y="238295306"/>
          <a:ext cx="3367342" cy="5478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100">
              <a:solidFill>
                <a:schemeClr val="tx1"/>
              </a:solidFill>
              <a:effectLst/>
              <a:latin typeface="+mn-lt"/>
              <a:ea typeface="+mn-ea"/>
              <a:cs typeface="+mn-cs"/>
            </a:rPr>
            <a:t>瀬戸内海における過去の藻場・干潟分布状況の解析手法に関する調査業務</a:t>
          </a:r>
          <a:endParaRPr lang="ja-JP" altLang="ja-JP">
            <a:effectLst/>
          </a:endParaRPr>
        </a:p>
      </xdr:txBody>
    </xdr:sp>
    <xdr:clientData/>
  </xdr:twoCellAnchor>
  <xdr:twoCellAnchor>
    <xdr:from>
      <xdr:col>21</xdr:col>
      <xdr:colOff>40599</xdr:colOff>
      <xdr:row>752</xdr:row>
      <xdr:rowOff>10457</xdr:rowOff>
    </xdr:from>
    <xdr:to>
      <xdr:col>38</xdr:col>
      <xdr:colOff>27327</xdr:colOff>
      <xdr:row>753</xdr:row>
      <xdr:rowOff>280338</xdr:rowOff>
    </xdr:to>
    <xdr:sp macro="" textlink="">
      <xdr:nvSpPr>
        <xdr:cNvPr id="10" name="正方形/長方形 9"/>
        <xdr:cNvSpPr/>
      </xdr:nvSpPr>
      <xdr:spPr bwMode="auto">
        <a:xfrm>
          <a:off x="4326849" y="235822243"/>
          <a:ext cx="3456549" cy="6236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ctr">
            <a:lnSpc>
              <a:spcPts val="1100"/>
            </a:lnSpc>
          </a:pPr>
          <a:r>
            <a:rPr kumimoji="1" lang="ja-JP" altLang="en-US" sz="1100">
              <a:solidFill>
                <a:sysClr val="windowText" lastClr="000000"/>
              </a:solidFill>
            </a:rPr>
            <a:t>Ａ．株式会社</a:t>
          </a:r>
          <a:r>
            <a:rPr kumimoji="1" lang="en-US" altLang="ja-JP" sz="1100">
              <a:solidFill>
                <a:sysClr val="windowText" lastClr="000000"/>
              </a:solidFill>
            </a:rPr>
            <a:t>KANSO</a:t>
          </a:r>
          <a:r>
            <a:rPr kumimoji="1" lang="ja-JP" altLang="en-US" sz="1100">
              <a:solidFill>
                <a:sysClr val="windowText" lastClr="000000"/>
              </a:solidFill>
            </a:rPr>
            <a:t>テクノス</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8.9</a:t>
          </a:r>
          <a:r>
            <a:rPr kumimoji="1" lang="ja-JP" altLang="en-US" sz="1100">
              <a:solidFill>
                <a:sysClr val="windowText" lastClr="000000"/>
              </a:solidFill>
            </a:rPr>
            <a:t>百万円</a:t>
          </a:r>
        </a:p>
      </xdr:txBody>
    </xdr:sp>
    <xdr:clientData/>
  </xdr:twoCellAnchor>
  <xdr:oneCellAnchor>
    <xdr:from>
      <xdr:col>20</xdr:col>
      <xdr:colOff>133764</xdr:colOff>
      <xdr:row>756</xdr:row>
      <xdr:rowOff>106877</xdr:rowOff>
    </xdr:from>
    <xdr:ext cx="3715954" cy="275717"/>
    <xdr:sp macro="" textlink="">
      <xdr:nvSpPr>
        <xdr:cNvPr id="11" name="テキスト ボックス 10"/>
        <xdr:cNvSpPr txBox="1"/>
      </xdr:nvSpPr>
      <xdr:spPr bwMode="auto">
        <a:xfrm rot="10800000" flipV="1">
          <a:off x="4215907" y="237333806"/>
          <a:ext cx="371595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spAutoFit/>
        </a:bodyPr>
        <a:lstStyle/>
        <a:p>
          <a:pPr algn="l"/>
          <a:r>
            <a:rPr kumimoji="1" lang="en-US" altLang="ja-JP" sz="1100"/>
            <a:t>【</a:t>
          </a:r>
          <a:r>
            <a:rPr kumimoji="1" lang="ja-JP" altLang="en-US" sz="1100"/>
            <a:t>一般競争契約（総合評価）</a:t>
          </a:r>
          <a:r>
            <a:rPr kumimoji="1" lang="en-US" altLang="ja-JP" sz="1100">
              <a:solidFill>
                <a:schemeClr val="dk1"/>
              </a:solidFill>
              <a:latin typeface="+mn-lt"/>
              <a:ea typeface="+mn-ea"/>
              <a:cs typeface="+mn-cs"/>
            </a:rPr>
            <a:t>】</a:t>
          </a:r>
          <a:endParaRPr kumimoji="1" lang="ja-JP" altLang="en-US" sz="1100"/>
        </a:p>
      </xdr:txBody>
    </xdr:sp>
    <xdr:clientData/>
  </xdr:oneCellAnchor>
  <xdr:twoCellAnchor>
    <xdr:from>
      <xdr:col>21</xdr:col>
      <xdr:colOff>90421</xdr:colOff>
      <xdr:row>754</xdr:row>
      <xdr:rowOff>26719</xdr:rowOff>
    </xdr:from>
    <xdr:to>
      <xdr:col>37</xdr:col>
      <xdr:colOff>186676</xdr:colOff>
      <xdr:row>755</xdr:row>
      <xdr:rowOff>228898</xdr:rowOff>
    </xdr:to>
    <xdr:sp macro="" textlink="">
      <xdr:nvSpPr>
        <xdr:cNvPr id="12" name="大かっこ 11"/>
        <xdr:cNvSpPr/>
      </xdr:nvSpPr>
      <xdr:spPr bwMode="auto">
        <a:xfrm>
          <a:off x="4376671" y="236546076"/>
          <a:ext cx="3361969" cy="555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地域における豊かな海づくりの取組効果調査等業務</a:t>
          </a:r>
          <a:endParaRPr kumimoji="1" lang="en-US" altLang="ja-JP" sz="1100"/>
        </a:p>
      </xdr:txBody>
    </xdr:sp>
    <xdr:clientData/>
  </xdr:twoCellAnchor>
  <xdr:twoCellAnchor>
    <xdr:from>
      <xdr:col>21</xdr:col>
      <xdr:colOff>10904</xdr:colOff>
      <xdr:row>762</xdr:row>
      <xdr:rowOff>35511</xdr:rowOff>
    </xdr:from>
    <xdr:to>
      <xdr:col>38</xdr:col>
      <xdr:colOff>48058</xdr:colOff>
      <xdr:row>763</xdr:row>
      <xdr:rowOff>277321</xdr:rowOff>
    </xdr:to>
    <xdr:sp macro="" textlink="">
      <xdr:nvSpPr>
        <xdr:cNvPr id="13" name="正方形/長方形 6"/>
        <xdr:cNvSpPr/>
      </xdr:nvSpPr>
      <xdr:spPr bwMode="auto">
        <a:xfrm>
          <a:off x="4297154" y="239385154"/>
          <a:ext cx="3506975" cy="5955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effectLst/>
              <a:latin typeface="+mn-lt"/>
              <a:ea typeface="+mn-ea"/>
              <a:cs typeface="+mn-cs"/>
            </a:rPr>
            <a:t>Ｃ</a:t>
          </a:r>
          <a:r>
            <a:rPr kumimoji="1" lang="ja-JP" altLang="ja-JP" sz="1100">
              <a:solidFill>
                <a:sysClr val="windowText" lastClr="000000"/>
              </a:solidFill>
              <a:effectLst/>
              <a:latin typeface="+mn-lt"/>
              <a:ea typeface="+mn-ea"/>
              <a:cs typeface="+mn-cs"/>
            </a:rPr>
            <a:t>．いであ</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33.6</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oneCellAnchor>
    <xdr:from>
      <xdr:col>20</xdr:col>
      <xdr:colOff>141235</xdr:colOff>
      <xdr:row>761</xdr:row>
      <xdr:rowOff>100936</xdr:rowOff>
    </xdr:from>
    <xdr:ext cx="2784409" cy="275717"/>
    <xdr:sp macro="" textlink="">
      <xdr:nvSpPr>
        <xdr:cNvPr id="14" name="テキスト ボックス 13"/>
        <xdr:cNvSpPr txBox="1"/>
      </xdr:nvSpPr>
      <xdr:spPr bwMode="auto">
        <a:xfrm rot="10800000" flipV="1">
          <a:off x="4223378" y="239096793"/>
          <a:ext cx="27844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spAutoFit/>
        </a:bodyPr>
        <a:lstStyle/>
        <a:p>
          <a:pPr algn="l"/>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en-US" sz="1100"/>
        </a:p>
      </xdr:txBody>
    </xdr:sp>
    <xdr:clientData/>
  </xdr:oneCellAnchor>
  <xdr:twoCellAnchor>
    <xdr:from>
      <xdr:col>21</xdr:col>
      <xdr:colOff>46887</xdr:colOff>
      <xdr:row>763</xdr:row>
      <xdr:rowOff>303536</xdr:rowOff>
    </xdr:from>
    <xdr:to>
      <xdr:col>37</xdr:col>
      <xdr:colOff>148515</xdr:colOff>
      <xdr:row>765</xdr:row>
      <xdr:rowOff>6909</xdr:rowOff>
    </xdr:to>
    <xdr:sp macro="" textlink="">
      <xdr:nvSpPr>
        <xdr:cNvPr id="15" name="大かっこ 14"/>
        <xdr:cNvSpPr/>
      </xdr:nvSpPr>
      <xdr:spPr bwMode="auto">
        <a:xfrm>
          <a:off x="4333137" y="240006965"/>
          <a:ext cx="3367342" cy="723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effectLst/>
              <a:latin typeface="+mn-lt"/>
              <a:ea typeface="+mn-ea"/>
              <a:cs typeface="+mn-cs"/>
            </a:rPr>
            <a:t>瀬戸内海における豊かな海の確保に向けた方策検討業務</a:t>
          </a:r>
          <a:endParaRPr lang="ja-JP" altLang="ja-JP">
            <a:effectLst/>
          </a:endParaRPr>
        </a:p>
      </xdr:txBody>
    </xdr:sp>
    <xdr:clientData/>
  </xdr:twoCellAnchor>
  <xdr:twoCellAnchor>
    <xdr:from>
      <xdr:col>18</xdr:col>
      <xdr:colOff>86242</xdr:colOff>
      <xdr:row>749</xdr:row>
      <xdr:rowOff>307443</xdr:rowOff>
    </xdr:from>
    <xdr:to>
      <xdr:col>20</xdr:col>
      <xdr:colOff>75992</xdr:colOff>
      <xdr:row>752</xdr:row>
      <xdr:rowOff>298225</xdr:rowOff>
    </xdr:to>
    <xdr:cxnSp macro="">
      <xdr:nvCxnSpPr>
        <xdr:cNvPr id="16" name="カギ線コネクタ 15"/>
        <xdr:cNvCxnSpPr/>
      </xdr:nvCxnSpPr>
      <xdr:spPr>
        <a:xfrm rot="16200000" flipH="1">
          <a:off x="3433083" y="235384960"/>
          <a:ext cx="1052139" cy="397964"/>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84777</xdr:colOff>
      <xdr:row>749</xdr:row>
      <xdr:rowOff>320631</xdr:rowOff>
    </xdr:from>
    <xdr:to>
      <xdr:col>20</xdr:col>
      <xdr:colOff>68177</xdr:colOff>
      <xdr:row>757</xdr:row>
      <xdr:rowOff>316421</xdr:rowOff>
    </xdr:to>
    <xdr:cxnSp macro="">
      <xdr:nvCxnSpPr>
        <xdr:cNvPr id="17" name="カギ線コネクタ 16"/>
        <xdr:cNvCxnSpPr/>
      </xdr:nvCxnSpPr>
      <xdr:spPr>
        <a:xfrm rot="16200000" flipH="1">
          <a:off x="2541475" y="236288291"/>
          <a:ext cx="2826075" cy="391614"/>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84777</xdr:colOff>
      <xdr:row>760</xdr:row>
      <xdr:rowOff>36277</xdr:rowOff>
    </xdr:from>
    <xdr:to>
      <xdr:col>20</xdr:col>
      <xdr:colOff>68177</xdr:colOff>
      <xdr:row>766</xdr:row>
      <xdr:rowOff>108336</xdr:rowOff>
    </xdr:to>
    <xdr:cxnSp macro="">
      <xdr:nvCxnSpPr>
        <xdr:cNvPr id="18" name="カギ線コネクタ 17"/>
        <xdr:cNvCxnSpPr/>
      </xdr:nvCxnSpPr>
      <xdr:spPr>
        <a:xfrm rot="16200000" flipH="1">
          <a:off x="2544162" y="239892892"/>
          <a:ext cx="2820702" cy="391614"/>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192886</xdr:colOff>
      <xdr:row>765</xdr:row>
      <xdr:rowOff>493577</xdr:rowOff>
    </xdr:from>
    <xdr:to>
      <xdr:col>38</xdr:col>
      <xdr:colOff>25933</xdr:colOff>
      <xdr:row>766</xdr:row>
      <xdr:rowOff>420958</xdr:rowOff>
    </xdr:to>
    <xdr:sp macro="" textlink="">
      <xdr:nvSpPr>
        <xdr:cNvPr id="19" name="正方形/長方形 6"/>
        <xdr:cNvSpPr/>
      </xdr:nvSpPr>
      <xdr:spPr bwMode="auto">
        <a:xfrm>
          <a:off x="4275029" y="241217541"/>
          <a:ext cx="3506975" cy="5941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Ｄ．国立研究開発法人国立環境研究所</a:t>
          </a:r>
          <a:endParaRPr kumimoji="1" lang="en-US" altLang="ja-JP" sz="1050">
            <a:solidFill>
              <a:sysClr val="windowText" lastClr="000000"/>
            </a:solidFill>
          </a:endParaRPr>
        </a:p>
        <a:p>
          <a:pPr algn="ctr">
            <a:lnSpc>
              <a:spcPct val="100000"/>
            </a:lnSpc>
          </a:pPr>
          <a:r>
            <a:rPr kumimoji="1" lang="en-US" altLang="ja-JP" sz="1100">
              <a:solidFill>
                <a:sysClr val="windowText" lastClr="000000"/>
              </a:solidFill>
            </a:rPr>
            <a:t>28.8</a:t>
          </a:r>
          <a:r>
            <a:rPr kumimoji="1" lang="ja-JP" altLang="en-US" sz="1100">
              <a:solidFill>
                <a:sysClr val="windowText" lastClr="000000"/>
              </a:solidFill>
            </a:rPr>
            <a:t>百万円</a:t>
          </a:r>
        </a:p>
      </xdr:txBody>
    </xdr:sp>
    <xdr:clientData/>
  </xdr:twoCellAnchor>
  <xdr:oneCellAnchor>
    <xdr:from>
      <xdr:col>20</xdr:col>
      <xdr:colOff>119110</xdr:colOff>
      <xdr:row>765</xdr:row>
      <xdr:rowOff>209124</xdr:rowOff>
    </xdr:from>
    <xdr:ext cx="2784409" cy="275717"/>
    <xdr:sp macro="" textlink="">
      <xdr:nvSpPr>
        <xdr:cNvPr id="20" name="テキスト ボックス 19"/>
        <xdr:cNvSpPr txBox="1"/>
      </xdr:nvSpPr>
      <xdr:spPr bwMode="auto">
        <a:xfrm rot="10800000" flipV="1">
          <a:off x="4201253" y="240933088"/>
          <a:ext cx="27844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spAutoFit/>
        </a:bodyPr>
        <a:lstStyle/>
        <a:p>
          <a:pPr algn="l"/>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en-US" sz="1100"/>
        </a:p>
      </xdr:txBody>
    </xdr:sp>
    <xdr:clientData/>
  </xdr:oneCellAnchor>
  <xdr:twoCellAnchor>
    <xdr:from>
      <xdr:col>21</xdr:col>
      <xdr:colOff>41915</xdr:colOff>
      <xdr:row>766</xdr:row>
      <xdr:rowOff>549190</xdr:rowOff>
    </xdr:from>
    <xdr:to>
      <xdr:col>37</xdr:col>
      <xdr:colOff>107543</xdr:colOff>
      <xdr:row>768</xdr:row>
      <xdr:rowOff>68238</xdr:rowOff>
    </xdr:to>
    <xdr:sp macro="" textlink="">
      <xdr:nvSpPr>
        <xdr:cNvPr id="21" name="大かっこ 20"/>
        <xdr:cNvSpPr/>
      </xdr:nvSpPr>
      <xdr:spPr bwMode="auto">
        <a:xfrm>
          <a:off x="4328165" y="241939904"/>
          <a:ext cx="3331342" cy="553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閉鎖性海域における気候変動による影響評価及び適応策等検討業務</a:t>
          </a:r>
          <a:endParaRPr kumimoji="1" lang="en-US" altLang="ja-JP" sz="1100"/>
        </a:p>
      </xdr:txBody>
    </xdr:sp>
    <xdr:clientData/>
  </xdr:twoCellAnchor>
  <xdr:twoCellAnchor>
    <xdr:from>
      <xdr:col>18</xdr:col>
      <xdr:colOff>88966</xdr:colOff>
      <xdr:row>749</xdr:row>
      <xdr:rowOff>272065</xdr:rowOff>
    </xdr:from>
    <xdr:to>
      <xdr:col>20</xdr:col>
      <xdr:colOff>28576</xdr:colOff>
      <xdr:row>770</xdr:row>
      <xdr:rowOff>190499</xdr:rowOff>
    </xdr:to>
    <xdr:cxnSp macro="">
      <xdr:nvCxnSpPr>
        <xdr:cNvPr id="25" name="カギ線コネクタ 24"/>
        <xdr:cNvCxnSpPr/>
      </xdr:nvCxnSpPr>
      <xdr:spPr>
        <a:xfrm rot="16200000" flipH="1">
          <a:off x="-267159" y="237029165"/>
          <a:ext cx="8252809" cy="339660"/>
        </a:xfrm>
        <a:prstGeom prst="bentConnector3">
          <a:avLst>
            <a:gd name="adj1" fmla="val 99975"/>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182000</xdr:colOff>
      <xdr:row>769</xdr:row>
      <xdr:rowOff>210547</xdr:rowOff>
    </xdr:from>
    <xdr:to>
      <xdr:col>38</xdr:col>
      <xdr:colOff>15047</xdr:colOff>
      <xdr:row>770</xdr:row>
      <xdr:rowOff>355643</xdr:rowOff>
    </xdr:to>
    <xdr:sp macro="" textlink="">
      <xdr:nvSpPr>
        <xdr:cNvPr id="30" name="正方形/長方形 6"/>
        <xdr:cNvSpPr/>
      </xdr:nvSpPr>
      <xdr:spPr bwMode="auto">
        <a:xfrm>
          <a:off x="4264143" y="242866726"/>
          <a:ext cx="3506975" cy="5941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en-US" altLang="ja-JP" sz="1100">
              <a:solidFill>
                <a:sysClr val="windowText" lastClr="000000"/>
              </a:solidFill>
            </a:rPr>
            <a:t>E</a:t>
          </a:r>
          <a:r>
            <a:rPr kumimoji="1" lang="ja-JP" altLang="en-US" sz="1100">
              <a:solidFill>
                <a:sysClr val="windowText" lastClr="000000"/>
              </a:solidFill>
            </a:rPr>
            <a:t>．三洋テクノマリン株式会社</a:t>
          </a:r>
          <a:endParaRPr kumimoji="1" lang="en-US" altLang="ja-JP" sz="1050">
            <a:solidFill>
              <a:sysClr val="windowText" lastClr="000000"/>
            </a:solidFill>
          </a:endParaRPr>
        </a:p>
        <a:p>
          <a:pPr algn="ctr">
            <a:lnSpc>
              <a:spcPct val="100000"/>
            </a:lnSpc>
          </a:pPr>
          <a:r>
            <a:rPr kumimoji="1" lang="en-US" altLang="ja-JP" sz="1100">
              <a:solidFill>
                <a:sysClr val="windowText" lastClr="000000"/>
              </a:solidFill>
            </a:rPr>
            <a:t>40.5</a:t>
          </a:r>
          <a:r>
            <a:rPr kumimoji="1" lang="ja-JP" altLang="en-US" sz="1100">
              <a:solidFill>
                <a:sysClr val="windowText" lastClr="000000"/>
              </a:solidFill>
            </a:rPr>
            <a:t>百万円</a:t>
          </a:r>
        </a:p>
      </xdr:txBody>
    </xdr:sp>
    <xdr:clientData/>
  </xdr:twoCellAnchor>
  <xdr:twoCellAnchor>
    <xdr:from>
      <xdr:col>20</xdr:col>
      <xdr:colOff>180707</xdr:colOff>
      <xdr:row>771</xdr:row>
      <xdr:rowOff>62055</xdr:rowOff>
    </xdr:from>
    <xdr:to>
      <xdr:col>37</xdr:col>
      <xdr:colOff>42228</xdr:colOff>
      <xdr:row>772</xdr:row>
      <xdr:rowOff>302281</xdr:rowOff>
    </xdr:to>
    <xdr:sp macro="" textlink="">
      <xdr:nvSpPr>
        <xdr:cNvPr id="31" name="大かっこ 30"/>
        <xdr:cNvSpPr/>
      </xdr:nvSpPr>
      <xdr:spPr bwMode="auto">
        <a:xfrm>
          <a:off x="4262850" y="243548269"/>
          <a:ext cx="3331342" cy="553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東京湾及び伊勢湾における藻場・干潟調査業務</a:t>
          </a:r>
          <a:endParaRPr kumimoji="1" lang="en-US" altLang="ja-JP" sz="1100"/>
        </a:p>
      </xdr:txBody>
    </xdr:sp>
    <xdr:clientData/>
  </xdr:twoCellAnchor>
  <xdr:oneCellAnchor>
    <xdr:from>
      <xdr:col>19</xdr:col>
      <xdr:colOff>162653</xdr:colOff>
      <xdr:row>768</xdr:row>
      <xdr:rowOff>198238</xdr:rowOff>
    </xdr:from>
    <xdr:ext cx="2784409" cy="275717"/>
    <xdr:sp macro="" textlink="">
      <xdr:nvSpPr>
        <xdr:cNvPr id="32" name="テキスト ボックス 31"/>
        <xdr:cNvSpPr txBox="1"/>
      </xdr:nvSpPr>
      <xdr:spPr bwMode="auto">
        <a:xfrm rot="10800000" flipV="1">
          <a:off x="4040689" y="242623095"/>
          <a:ext cx="27844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spAutoFit/>
        </a:bodyPr>
        <a:lstStyle/>
        <a:p>
          <a:pPr algn="l"/>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en-US" sz="1100"/>
        </a:p>
      </xdr:txBody>
    </xdr:sp>
    <xdr:clientData/>
  </xdr:oneCellAnchor>
  <xdr:twoCellAnchor>
    <xdr:from>
      <xdr:col>37</xdr:col>
      <xdr:colOff>162560</xdr:colOff>
      <xdr:row>38</xdr:row>
      <xdr:rowOff>0</xdr:rowOff>
    </xdr:from>
    <xdr:to>
      <xdr:col>42</xdr:col>
      <xdr:colOff>10160</xdr:colOff>
      <xdr:row>38</xdr:row>
      <xdr:rowOff>264160</xdr:rowOff>
    </xdr:to>
    <xdr:sp macro="" textlink="">
      <xdr:nvSpPr>
        <xdr:cNvPr id="23" name="テキスト ボックス 22"/>
        <xdr:cNvSpPr txBox="1"/>
      </xdr:nvSpPr>
      <xdr:spPr>
        <a:xfrm>
          <a:off x="6929120" y="12171680"/>
          <a:ext cx="762000" cy="264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38</xdr:col>
      <xdr:colOff>20320</xdr:colOff>
      <xdr:row>38</xdr:row>
      <xdr:rowOff>284480</xdr:rowOff>
    </xdr:from>
    <xdr:to>
      <xdr:col>42</xdr:col>
      <xdr:colOff>50800</xdr:colOff>
      <xdr:row>39</xdr:row>
      <xdr:rowOff>254000</xdr:rowOff>
    </xdr:to>
    <xdr:sp macro="" textlink="">
      <xdr:nvSpPr>
        <xdr:cNvPr id="29" name="テキスト ボックス 28"/>
        <xdr:cNvSpPr txBox="1"/>
      </xdr:nvSpPr>
      <xdr:spPr>
        <a:xfrm>
          <a:off x="6969760" y="12456160"/>
          <a:ext cx="762000" cy="264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42</xdr:col>
      <xdr:colOff>0</xdr:colOff>
      <xdr:row>762</xdr:row>
      <xdr:rowOff>40640</xdr:rowOff>
    </xdr:from>
    <xdr:to>
      <xdr:col>49</xdr:col>
      <xdr:colOff>101600</xdr:colOff>
      <xdr:row>763</xdr:row>
      <xdr:rowOff>282450</xdr:rowOff>
    </xdr:to>
    <xdr:sp macro="" textlink="">
      <xdr:nvSpPr>
        <xdr:cNvPr id="28" name="正方形/長方形 6"/>
        <xdr:cNvSpPr/>
      </xdr:nvSpPr>
      <xdr:spPr bwMode="auto">
        <a:xfrm>
          <a:off x="7680960" y="54366160"/>
          <a:ext cx="1381760" cy="597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lang="ja-JP" altLang="en-US">
              <a:solidFill>
                <a:sysClr val="windowText" lastClr="000000"/>
              </a:solidFill>
              <a:effectLst/>
            </a:rPr>
            <a:t>（公財）瀬戸内海環境保全協会</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4.1</a:t>
          </a:r>
          <a:r>
            <a:rPr kumimoji="1" lang="ja-JP" altLang="en-US" sz="110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a:t>
          </a:r>
          <a:endParaRPr lang="ja-JP" altLang="ja-JP">
            <a:solidFill>
              <a:sysClr val="windowText" lastClr="000000"/>
            </a:solidFill>
            <a:effectLst/>
          </a:endParaRPr>
        </a:p>
      </xdr:txBody>
    </xdr:sp>
    <xdr:clientData/>
  </xdr:twoCellAnchor>
  <xdr:twoCellAnchor>
    <xdr:from>
      <xdr:col>40</xdr:col>
      <xdr:colOff>101600</xdr:colOff>
      <xdr:row>763</xdr:row>
      <xdr:rowOff>325120</xdr:rowOff>
    </xdr:from>
    <xdr:to>
      <xdr:col>49</xdr:col>
      <xdr:colOff>254000</xdr:colOff>
      <xdr:row>765</xdr:row>
      <xdr:rowOff>28493</xdr:rowOff>
    </xdr:to>
    <xdr:sp macro="" textlink="">
      <xdr:nvSpPr>
        <xdr:cNvPr id="34" name="大かっこ 33"/>
        <xdr:cNvSpPr/>
      </xdr:nvSpPr>
      <xdr:spPr bwMode="auto">
        <a:xfrm>
          <a:off x="7416800" y="55006240"/>
          <a:ext cx="1798320" cy="719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effectLst/>
              <a:latin typeface="+mn-lt"/>
              <a:ea typeface="+mn-ea"/>
              <a:cs typeface="+mn-cs"/>
            </a:rPr>
            <a:t>検討会運営業務</a:t>
          </a:r>
          <a:endParaRPr lang="ja-JP" altLang="ja-JP">
            <a:effectLst/>
          </a:endParaRPr>
        </a:p>
      </xdr:txBody>
    </xdr:sp>
    <xdr:clientData/>
  </xdr:twoCellAnchor>
  <xdr:twoCellAnchor>
    <xdr:from>
      <xdr:col>38</xdr:col>
      <xdr:colOff>48058</xdr:colOff>
      <xdr:row>762</xdr:row>
      <xdr:rowOff>334216</xdr:rowOff>
    </xdr:from>
    <xdr:to>
      <xdr:col>42</xdr:col>
      <xdr:colOff>0</xdr:colOff>
      <xdr:row>762</xdr:row>
      <xdr:rowOff>339345</xdr:rowOff>
    </xdr:to>
    <xdr:cxnSp macro="">
      <xdr:nvCxnSpPr>
        <xdr:cNvPr id="24" name="直線矢印コネクタ 23"/>
        <xdr:cNvCxnSpPr>
          <a:stCxn id="13" idx="3"/>
          <a:endCxn id="28" idx="1"/>
        </xdr:cNvCxnSpPr>
      </xdr:nvCxnSpPr>
      <xdr:spPr>
        <a:xfrm>
          <a:off x="6997498" y="54659736"/>
          <a:ext cx="683462" cy="51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142240</xdr:colOff>
      <xdr:row>765</xdr:row>
      <xdr:rowOff>375920</xdr:rowOff>
    </xdr:from>
    <xdr:to>
      <xdr:col>49</xdr:col>
      <xdr:colOff>345440</xdr:colOff>
      <xdr:row>766</xdr:row>
      <xdr:rowOff>424690</xdr:rowOff>
    </xdr:to>
    <xdr:sp macro="" textlink="">
      <xdr:nvSpPr>
        <xdr:cNvPr id="37" name="正方形/長方形 6"/>
        <xdr:cNvSpPr/>
      </xdr:nvSpPr>
      <xdr:spPr bwMode="auto">
        <a:xfrm>
          <a:off x="7640320" y="56073040"/>
          <a:ext cx="1666240" cy="7091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lang="ja-JP" altLang="en-US">
              <a:solidFill>
                <a:sysClr val="windowText" lastClr="000000"/>
              </a:solidFill>
              <a:effectLst/>
            </a:rPr>
            <a:t>（株）いであ</a:t>
          </a:r>
          <a:endParaRPr lang="en-US"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3.4</a:t>
          </a:r>
          <a:r>
            <a:rPr kumimoji="1" lang="ja-JP" altLang="en-US" sz="110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a:t>
          </a:r>
          <a:endParaRPr lang="ja-JP" altLang="ja-JP">
            <a:solidFill>
              <a:sysClr val="windowText" lastClr="000000"/>
            </a:solidFill>
            <a:effectLst/>
          </a:endParaRPr>
        </a:p>
      </xdr:txBody>
    </xdr:sp>
    <xdr:clientData/>
  </xdr:twoCellAnchor>
  <xdr:twoCellAnchor>
    <xdr:from>
      <xdr:col>41</xdr:col>
      <xdr:colOff>142240</xdr:colOff>
      <xdr:row>768</xdr:row>
      <xdr:rowOff>142240</xdr:rowOff>
    </xdr:from>
    <xdr:to>
      <xdr:col>49</xdr:col>
      <xdr:colOff>314960</xdr:colOff>
      <xdr:row>770</xdr:row>
      <xdr:rowOff>262130</xdr:rowOff>
    </xdr:to>
    <xdr:sp macro="" textlink="">
      <xdr:nvSpPr>
        <xdr:cNvPr id="38" name="正方形/長方形 6"/>
        <xdr:cNvSpPr/>
      </xdr:nvSpPr>
      <xdr:spPr bwMode="auto">
        <a:xfrm>
          <a:off x="7640320" y="57525920"/>
          <a:ext cx="1635760" cy="8006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lang="ja-JP" altLang="en-US">
              <a:solidFill>
                <a:sysClr val="windowText" lastClr="000000"/>
              </a:solidFill>
              <a:effectLst/>
            </a:rPr>
            <a:t>株）サイエンスアンドテクノロジ</a:t>
          </a:r>
          <a:endParaRPr lang="en-US"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2.4</a:t>
          </a:r>
          <a:r>
            <a:rPr kumimoji="1" lang="ja-JP" altLang="en-US" sz="110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a:t>
          </a:r>
          <a:endParaRPr lang="ja-JP" altLang="ja-JP">
            <a:solidFill>
              <a:sysClr val="windowText" lastClr="000000"/>
            </a:solidFill>
            <a:effectLst/>
          </a:endParaRPr>
        </a:p>
      </xdr:txBody>
    </xdr:sp>
    <xdr:clientData/>
  </xdr:twoCellAnchor>
  <xdr:twoCellAnchor>
    <xdr:from>
      <xdr:col>41</xdr:col>
      <xdr:colOff>50800</xdr:colOff>
      <xdr:row>770</xdr:row>
      <xdr:rowOff>172720</xdr:rowOff>
    </xdr:from>
    <xdr:to>
      <xdr:col>49</xdr:col>
      <xdr:colOff>386080</xdr:colOff>
      <xdr:row>772</xdr:row>
      <xdr:rowOff>191053</xdr:rowOff>
    </xdr:to>
    <xdr:sp macro="" textlink="">
      <xdr:nvSpPr>
        <xdr:cNvPr id="39" name="大かっこ 38"/>
        <xdr:cNvSpPr/>
      </xdr:nvSpPr>
      <xdr:spPr bwMode="auto">
        <a:xfrm>
          <a:off x="7548880" y="58237120"/>
          <a:ext cx="1798320" cy="719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effectLst/>
              <a:latin typeface="+mn-lt"/>
              <a:ea typeface="+mn-ea"/>
              <a:cs typeface="+mn-cs"/>
            </a:rPr>
            <a:t>データ収集業務</a:t>
          </a:r>
          <a:endParaRPr lang="ja-JP" altLang="ja-JP">
            <a:effectLst/>
          </a:endParaRPr>
        </a:p>
      </xdr:txBody>
    </xdr:sp>
    <xdr:clientData/>
  </xdr:twoCellAnchor>
  <xdr:twoCellAnchor>
    <xdr:from>
      <xdr:col>41</xdr:col>
      <xdr:colOff>71120</xdr:colOff>
      <xdr:row>766</xdr:row>
      <xdr:rowOff>386080</xdr:rowOff>
    </xdr:from>
    <xdr:to>
      <xdr:col>49</xdr:col>
      <xdr:colOff>406400</xdr:colOff>
      <xdr:row>768</xdr:row>
      <xdr:rowOff>79293</xdr:rowOff>
    </xdr:to>
    <xdr:sp macro="" textlink="">
      <xdr:nvSpPr>
        <xdr:cNvPr id="41" name="大かっこ 40"/>
        <xdr:cNvSpPr/>
      </xdr:nvSpPr>
      <xdr:spPr bwMode="auto">
        <a:xfrm>
          <a:off x="7569200" y="56743600"/>
          <a:ext cx="1798320" cy="719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effectLst/>
              <a:latin typeface="+mn-lt"/>
              <a:ea typeface="+mn-ea"/>
              <a:cs typeface="+mn-cs"/>
            </a:rPr>
            <a:t>検討会運営業務・データ整理業務</a:t>
          </a:r>
          <a:endParaRPr lang="ja-JP" altLang="ja-JP">
            <a:effectLst/>
          </a:endParaRPr>
        </a:p>
      </xdr:txBody>
    </xdr:sp>
    <xdr:clientData/>
  </xdr:twoCellAnchor>
  <xdr:twoCellAnchor>
    <xdr:from>
      <xdr:col>38</xdr:col>
      <xdr:colOff>0</xdr:colOff>
      <xdr:row>766</xdr:row>
      <xdr:rowOff>132080</xdr:rowOff>
    </xdr:from>
    <xdr:to>
      <xdr:col>41</xdr:col>
      <xdr:colOff>134822</xdr:colOff>
      <xdr:row>766</xdr:row>
      <xdr:rowOff>137209</xdr:rowOff>
    </xdr:to>
    <xdr:cxnSp macro="">
      <xdr:nvCxnSpPr>
        <xdr:cNvPr id="42" name="直線矢印コネクタ 41"/>
        <xdr:cNvCxnSpPr/>
      </xdr:nvCxnSpPr>
      <xdr:spPr>
        <a:xfrm>
          <a:off x="6949440" y="56489600"/>
          <a:ext cx="683462" cy="51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25933</xdr:colOff>
      <xdr:row>766</xdr:row>
      <xdr:rowOff>127068</xdr:rowOff>
    </xdr:from>
    <xdr:to>
      <xdr:col>41</xdr:col>
      <xdr:colOff>142240</xdr:colOff>
      <xdr:row>769</xdr:row>
      <xdr:rowOff>308865</xdr:rowOff>
    </xdr:to>
    <xdr:cxnSp macro="">
      <xdr:nvCxnSpPr>
        <xdr:cNvPr id="44" name="カギ線コネクタ 43"/>
        <xdr:cNvCxnSpPr>
          <a:stCxn id="19" idx="3"/>
          <a:endCxn id="38" idx="1"/>
        </xdr:cNvCxnSpPr>
      </xdr:nvCxnSpPr>
      <xdr:spPr>
        <a:xfrm>
          <a:off x="6975373" y="56484588"/>
          <a:ext cx="664947" cy="144163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C1" sqref="C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400</v>
      </c>
      <c r="AJ2" s="206" t="s">
        <v>704</v>
      </c>
      <c r="AK2" s="206"/>
      <c r="AL2" s="206"/>
      <c r="AM2" s="206"/>
      <c r="AN2" s="98" t="s">
        <v>400</v>
      </c>
      <c r="AO2" s="206">
        <v>20</v>
      </c>
      <c r="AP2" s="206"/>
      <c r="AQ2" s="206"/>
      <c r="AR2" s="99" t="s">
        <v>703</v>
      </c>
      <c r="AS2" s="207">
        <v>133</v>
      </c>
      <c r="AT2" s="207"/>
      <c r="AU2" s="207"/>
      <c r="AV2" s="98" t="str">
        <f>IF(AW2="","","-")</f>
        <v/>
      </c>
      <c r="AW2" s="394"/>
      <c r="AX2" s="394"/>
    </row>
    <row r="3" spans="1:50" ht="21" customHeight="1" thickBot="1" x14ac:dyDescent="0.25">
      <c r="A3" s="522" t="s">
        <v>696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705</v>
      </c>
      <c r="AK3" s="524"/>
      <c r="AL3" s="524"/>
      <c r="AM3" s="524"/>
      <c r="AN3" s="524"/>
      <c r="AO3" s="524"/>
      <c r="AP3" s="524"/>
      <c r="AQ3" s="524"/>
      <c r="AR3" s="524"/>
      <c r="AS3" s="524"/>
      <c r="AT3" s="524"/>
      <c r="AU3" s="524"/>
      <c r="AV3" s="524"/>
      <c r="AW3" s="524"/>
      <c r="AX3" s="24" t="s">
        <v>65</v>
      </c>
    </row>
    <row r="4" spans="1:50" ht="24.75" customHeight="1" x14ac:dyDescent="0.2">
      <c r="A4" s="726" t="s">
        <v>25</v>
      </c>
      <c r="B4" s="727"/>
      <c r="C4" s="727"/>
      <c r="D4" s="727"/>
      <c r="E4" s="727"/>
      <c r="F4" s="727"/>
      <c r="G4" s="702" t="s">
        <v>706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707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57" t="s">
        <v>709</v>
      </c>
      <c r="H5" s="558"/>
      <c r="I5" s="558"/>
      <c r="J5" s="558"/>
      <c r="K5" s="558"/>
      <c r="L5" s="558"/>
      <c r="M5" s="559" t="s">
        <v>66</v>
      </c>
      <c r="N5" s="560"/>
      <c r="O5" s="560"/>
      <c r="P5" s="560"/>
      <c r="Q5" s="560"/>
      <c r="R5" s="561"/>
      <c r="S5" s="562" t="s">
        <v>710</v>
      </c>
      <c r="T5" s="558"/>
      <c r="U5" s="558"/>
      <c r="V5" s="558"/>
      <c r="W5" s="558"/>
      <c r="X5" s="563"/>
      <c r="Y5" s="718" t="s">
        <v>3</v>
      </c>
      <c r="Z5" s="719"/>
      <c r="AA5" s="719"/>
      <c r="AB5" s="719"/>
      <c r="AC5" s="719"/>
      <c r="AD5" s="720"/>
      <c r="AE5" s="721" t="s">
        <v>711</v>
      </c>
      <c r="AF5" s="721"/>
      <c r="AG5" s="721"/>
      <c r="AH5" s="721"/>
      <c r="AI5" s="721"/>
      <c r="AJ5" s="721"/>
      <c r="AK5" s="721"/>
      <c r="AL5" s="721"/>
      <c r="AM5" s="721"/>
      <c r="AN5" s="721"/>
      <c r="AO5" s="721"/>
      <c r="AP5" s="722"/>
      <c r="AQ5" s="723" t="s">
        <v>708</v>
      </c>
      <c r="AR5" s="724"/>
      <c r="AS5" s="724"/>
      <c r="AT5" s="724"/>
      <c r="AU5" s="724"/>
      <c r="AV5" s="724"/>
      <c r="AW5" s="724"/>
      <c r="AX5" s="725"/>
    </row>
    <row r="6" spans="1:50" ht="33.6" customHeight="1" x14ac:dyDescent="0.2">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94.5" customHeight="1" x14ac:dyDescent="0.2">
      <c r="A7" s="825" t="s">
        <v>22</v>
      </c>
      <c r="B7" s="826"/>
      <c r="C7" s="826"/>
      <c r="D7" s="826"/>
      <c r="E7" s="826"/>
      <c r="F7" s="827"/>
      <c r="G7" s="828" t="s">
        <v>712</v>
      </c>
      <c r="H7" s="829"/>
      <c r="I7" s="829"/>
      <c r="J7" s="829"/>
      <c r="K7" s="829"/>
      <c r="L7" s="829"/>
      <c r="M7" s="829"/>
      <c r="N7" s="829"/>
      <c r="O7" s="829"/>
      <c r="P7" s="829"/>
      <c r="Q7" s="829"/>
      <c r="R7" s="829"/>
      <c r="S7" s="829"/>
      <c r="T7" s="829"/>
      <c r="U7" s="829"/>
      <c r="V7" s="829"/>
      <c r="W7" s="829"/>
      <c r="X7" s="830"/>
      <c r="Y7" s="392" t="s">
        <v>383</v>
      </c>
      <c r="Z7" s="296"/>
      <c r="AA7" s="296"/>
      <c r="AB7" s="296"/>
      <c r="AC7" s="296"/>
      <c r="AD7" s="393"/>
      <c r="AE7" s="379" t="s">
        <v>793</v>
      </c>
      <c r="AF7" s="380"/>
      <c r="AG7" s="380"/>
      <c r="AH7" s="380"/>
      <c r="AI7" s="380"/>
      <c r="AJ7" s="380"/>
      <c r="AK7" s="380"/>
      <c r="AL7" s="380"/>
      <c r="AM7" s="380"/>
      <c r="AN7" s="380"/>
      <c r="AO7" s="380"/>
      <c r="AP7" s="380"/>
      <c r="AQ7" s="380"/>
      <c r="AR7" s="380"/>
      <c r="AS7" s="380"/>
      <c r="AT7" s="380"/>
      <c r="AU7" s="380"/>
      <c r="AV7" s="380"/>
      <c r="AW7" s="380"/>
      <c r="AX7" s="381"/>
    </row>
    <row r="8" spans="1:50" ht="39" customHeight="1" x14ac:dyDescent="0.2">
      <c r="A8" s="825" t="s">
        <v>256</v>
      </c>
      <c r="B8" s="826"/>
      <c r="C8" s="826"/>
      <c r="D8" s="826"/>
      <c r="E8" s="826"/>
      <c r="F8" s="827"/>
      <c r="G8" s="218" t="str">
        <f>入力規則等!A27</f>
        <v>宇宙開発利用、海洋政策、地方創生</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41"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2">
      <c r="A9" s="123" t="s">
        <v>23</v>
      </c>
      <c r="B9" s="124"/>
      <c r="C9" s="124"/>
      <c r="D9" s="124"/>
      <c r="E9" s="124"/>
      <c r="F9" s="124"/>
      <c r="G9" s="571" t="s">
        <v>713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67.95" customHeight="1" x14ac:dyDescent="0.2">
      <c r="A10" s="743" t="s">
        <v>30</v>
      </c>
      <c r="B10" s="744"/>
      <c r="C10" s="744"/>
      <c r="D10" s="744"/>
      <c r="E10" s="744"/>
      <c r="F10" s="744"/>
      <c r="G10" s="676" t="s">
        <v>714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31.2" customHeight="1" x14ac:dyDescent="0.2">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17" t="s">
        <v>24</v>
      </c>
      <c r="B12" s="118"/>
      <c r="C12" s="118"/>
      <c r="D12" s="118"/>
      <c r="E12" s="118"/>
      <c r="F12" s="119"/>
      <c r="G12" s="682"/>
      <c r="H12" s="683"/>
      <c r="I12" s="683"/>
      <c r="J12" s="683"/>
      <c r="K12" s="683"/>
      <c r="L12" s="683"/>
      <c r="M12" s="683"/>
      <c r="N12" s="683"/>
      <c r="O12" s="683"/>
      <c r="P12" s="303" t="s">
        <v>384</v>
      </c>
      <c r="Q12" s="298"/>
      <c r="R12" s="298"/>
      <c r="S12" s="298"/>
      <c r="T12" s="298"/>
      <c r="U12" s="298"/>
      <c r="V12" s="299"/>
      <c r="W12" s="303" t="s">
        <v>406</v>
      </c>
      <c r="X12" s="298"/>
      <c r="Y12" s="298"/>
      <c r="Z12" s="298"/>
      <c r="AA12" s="298"/>
      <c r="AB12" s="298"/>
      <c r="AC12" s="299"/>
      <c r="AD12" s="303" t="s">
        <v>693</v>
      </c>
      <c r="AE12" s="298"/>
      <c r="AF12" s="298"/>
      <c r="AG12" s="298"/>
      <c r="AH12" s="298"/>
      <c r="AI12" s="298"/>
      <c r="AJ12" s="299"/>
      <c r="AK12" s="303" t="s">
        <v>697</v>
      </c>
      <c r="AL12" s="298"/>
      <c r="AM12" s="298"/>
      <c r="AN12" s="298"/>
      <c r="AO12" s="298"/>
      <c r="AP12" s="298"/>
      <c r="AQ12" s="299"/>
      <c r="AR12" s="303" t="s">
        <v>698</v>
      </c>
      <c r="AS12" s="298"/>
      <c r="AT12" s="298"/>
      <c r="AU12" s="298"/>
      <c r="AV12" s="298"/>
      <c r="AW12" s="298"/>
      <c r="AX12" s="745"/>
    </row>
    <row r="13" spans="1:50" ht="21" customHeight="1" x14ac:dyDescent="0.2">
      <c r="A13" s="120"/>
      <c r="B13" s="121"/>
      <c r="C13" s="121"/>
      <c r="D13" s="121"/>
      <c r="E13" s="121"/>
      <c r="F13" s="122"/>
      <c r="G13" s="746" t="s">
        <v>6</v>
      </c>
      <c r="H13" s="747"/>
      <c r="I13" s="639" t="s">
        <v>7</v>
      </c>
      <c r="J13" s="640"/>
      <c r="K13" s="640"/>
      <c r="L13" s="640"/>
      <c r="M13" s="640"/>
      <c r="N13" s="640"/>
      <c r="O13" s="641"/>
      <c r="P13" s="163">
        <v>109</v>
      </c>
      <c r="Q13" s="164"/>
      <c r="R13" s="164"/>
      <c r="S13" s="164"/>
      <c r="T13" s="164"/>
      <c r="U13" s="164"/>
      <c r="V13" s="165"/>
      <c r="W13" s="163">
        <v>118</v>
      </c>
      <c r="X13" s="164"/>
      <c r="Y13" s="164"/>
      <c r="Z13" s="164"/>
      <c r="AA13" s="164"/>
      <c r="AB13" s="164"/>
      <c r="AC13" s="165"/>
      <c r="AD13" s="163">
        <v>130</v>
      </c>
      <c r="AE13" s="164"/>
      <c r="AF13" s="164"/>
      <c r="AG13" s="164"/>
      <c r="AH13" s="164"/>
      <c r="AI13" s="164"/>
      <c r="AJ13" s="165"/>
      <c r="AK13" s="163">
        <v>154</v>
      </c>
      <c r="AL13" s="164"/>
      <c r="AM13" s="164"/>
      <c r="AN13" s="164"/>
      <c r="AO13" s="164"/>
      <c r="AP13" s="164"/>
      <c r="AQ13" s="165"/>
      <c r="AR13" s="160">
        <v>227</v>
      </c>
      <c r="AS13" s="161"/>
      <c r="AT13" s="161"/>
      <c r="AU13" s="161"/>
      <c r="AV13" s="161"/>
      <c r="AW13" s="161"/>
      <c r="AX13" s="391"/>
    </row>
    <row r="14" spans="1:50" ht="21" customHeight="1" x14ac:dyDescent="0.2">
      <c r="A14" s="120"/>
      <c r="B14" s="121"/>
      <c r="C14" s="121"/>
      <c r="D14" s="121"/>
      <c r="E14" s="121"/>
      <c r="F14" s="122"/>
      <c r="G14" s="748"/>
      <c r="H14" s="749"/>
      <c r="I14" s="574" t="s">
        <v>8</v>
      </c>
      <c r="J14" s="630"/>
      <c r="K14" s="630"/>
      <c r="L14" s="630"/>
      <c r="M14" s="630"/>
      <c r="N14" s="630"/>
      <c r="O14" s="631"/>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715</v>
      </c>
      <c r="AL14" s="164"/>
      <c r="AM14" s="164"/>
      <c r="AN14" s="164"/>
      <c r="AO14" s="164"/>
      <c r="AP14" s="164"/>
      <c r="AQ14" s="165"/>
      <c r="AR14" s="666"/>
      <c r="AS14" s="666"/>
      <c r="AT14" s="666"/>
      <c r="AU14" s="666"/>
      <c r="AV14" s="666"/>
      <c r="AW14" s="666"/>
      <c r="AX14" s="667"/>
    </row>
    <row r="15" spans="1:50" ht="21" customHeight="1" x14ac:dyDescent="0.2">
      <c r="A15" s="120"/>
      <c r="B15" s="121"/>
      <c r="C15" s="121"/>
      <c r="D15" s="121"/>
      <c r="E15" s="121"/>
      <c r="F15" s="122"/>
      <c r="G15" s="748"/>
      <c r="H15" s="749"/>
      <c r="I15" s="574" t="s">
        <v>51</v>
      </c>
      <c r="J15" s="575"/>
      <c r="K15" s="575"/>
      <c r="L15" s="575"/>
      <c r="M15" s="575"/>
      <c r="N15" s="575"/>
      <c r="O15" s="576"/>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715</v>
      </c>
      <c r="AL15" s="164"/>
      <c r="AM15" s="164"/>
      <c r="AN15" s="164"/>
      <c r="AO15" s="164"/>
      <c r="AP15" s="164"/>
      <c r="AQ15" s="165"/>
      <c r="AR15" s="163"/>
      <c r="AS15" s="164"/>
      <c r="AT15" s="164"/>
      <c r="AU15" s="164"/>
      <c r="AV15" s="164"/>
      <c r="AW15" s="164"/>
      <c r="AX15" s="629"/>
    </row>
    <row r="16" spans="1:50" ht="21" customHeight="1" x14ac:dyDescent="0.2">
      <c r="A16" s="120"/>
      <c r="B16" s="121"/>
      <c r="C16" s="121"/>
      <c r="D16" s="121"/>
      <c r="E16" s="121"/>
      <c r="F16" s="122"/>
      <c r="G16" s="748"/>
      <c r="H16" s="749"/>
      <c r="I16" s="574" t="s">
        <v>52</v>
      </c>
      <c r="J16" s="575"/>
      <c r="K16" s="575"/>
      <c r="L16" s="575"/>
      <c r="M16" s="575"/>
      <c r="N16" s="575"/>
      <c r="O16" s="576"/>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715</v>
      </c>
      <c r="AL16" s="164"/>
      <c r="AM16" s="164"/>
      <c r="AN16" s="164"/>
      <c r="AO16" s="164"/>
      <c r="AP16" s="164"/>
      <c r="AQ16" s="165"/>
      <c r="AR16" s="679"/>
      <c r="AS16" s="680"/>
      <c r="AT16" s="680"/>
      <c r="AU16" s="680"/>
      <c r="AV16" s="680"/>
      <c r="AW16" s="680"/>
      <c r="AX16" s="681"/>
    </row>
    <row r="17" spans="1:50" ht="24.75" customHeight="1" x14ac:dyDescent="0.2">
      <c r="A17" s="120"/>
      <c r="B17" s="121"/>
      <c r="C17" s="121"/>
      <c r="D17" s="121"/>
      <c r="E17" s="121"/>
      <c r="F17" s="122"/>
      <c r="G17" s="748"/>
      <c r="H17" s="749"/>
      <c r="I17" s="574" t="s">
        <v>50</v>
      </c>
      <c r="J17" s="630"/>
      <c r="K17" s="630"/>
      <c r="L17" s="630"/>
      <c r="M17" s="630"/>
      <c r="N17" s="630"/>
      <c r="O17" s="631"/>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50"/>
      <c r="H18" s="751"/>
      <c r="I18" s="738" t="s">
        <v>20</v>
      </c>
      <c r="J18" s="739"/>
      <c r="K18" s="739"/>
      <c r="L18" s="739"/>
      <c r="M18" s="739"/>
      <c r="N18" s="739"/>
      <c r="O18" s="740"/>
      <c r="P18" s="169">
        <f>SUM(P13:V17)</f>
        <v>109</v>
      </c>
      <c r="Q18" s="170"/>
      <c r="R18" s="170"/>
      <c r="S18" s="170"/>
      <c r="T18" s="170"/>
      <c r="U18" s="170"/>
      <c r="V18" s="171"/>
      <c r="W18" s="169">
        <f>SUM(W13:AC17)</f>
        <v>118</v>
      </c>
      <c r="X18" s="170"/>
      <c r="Y18" s="170"/>
      <c r="Z18" s="170"/>
      <c r="AA18" s="170"/>
      <c r="AB18" s="170"/>
      <c r="AC18" s="171"/>
      <c r="AD18" s="169">
        <f>SUM(AD13:AJ17)</f>
        <v>130</v>
      </c>
      <c r="AE18" s="170"/>
      <c r="AF18" s="170"/>
      <c r="AG18" s="170"/>
      <c r="AH18" s="170"/>
      <c r="AI18" s="170"/>
      <c r="AJ18" s="171"/>
      <c r="AK18" s="169">
        <f>SUM(AK13:AQ17)</f>
        <v>154</v>
      </c>
      <c r="AL18" s="170"/>
      <c r="AM18" s="170"/>
      <c r="AN18" s="170"/>
      <c r="AO18" s="170"/>
      <c r="AP18" s="170"/>
      <c r="AQ18" s="171"/>
      <c r="AR18" s="169">
        <f>SUM(AR13:AX17)</f>
        <v>227</v>
      </c>
      <c r="AS18" s="170"/>
      <c r="AT18" s="170"/>
      <c r="AU18" s="170"/>
      <c r="AV18" s="170"/>
      <c r="AW18" s="170"/>
      <c r="AX18" s="536"/>
    </row>
    <row r="19" spans="1:50" ht="24.75" customHeight="1" x14ac:dyDescent="0.2">
      <c r="A19" s="120"/>
      <c r="B19" s="121"/>
      <c r="C19" s="121"/>
      <c r="D19" s="121"/>
      <c r="E19" s="121"/>
      <c r="F19" s="122"/>
      <c r="G19" s="534" t="s">
        <v>9</v>
      </c>
      <c r="H19" s="535"/>
      <c r="I19" s="535"/>
      <c r="J19" s="535"/>
      <c r="K19" s="535"/>
      <c r="L19" s="535"/>
      <c r="M19" s="535"/>
      <c r="N19" s="535"/>
      <c r="O19" s="535"/>
      <c r="P19" s="163">
        <v>105</v>
      </c>
      <c r="Q19" s="164"/>
      <c r="R19" s="164"/>
      <c r="S19" s="164"/>
      <c r="T19" s="164"/>
      <c r="U19" s="164"/>
      <c r="V19" s="165"/>
      <c r="W19" s="163">
        <v>115</v>
      </c>
      <c r="X19" s="164"/>
      <c r="Y19" s="164"/>
      <c r="Z19" s="164"/>
      <c r="AA19" s="164"/>
      <c r="AB19" s="164"/>
      <c r="AC19" s="165"/>
      <c r="AD19" s="163">
        <v>125</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2">
      <c r="A20" s="120"/>
      <c r="B20" s="121"/>
      <c r="C20" s="121"/>
      <c r="D20" s="121"/>
      <c r="E20" s="121"/>
      <c r="F20" s="122"/>
      <c r="G20" s="534" t="s">
        <v>10</v>
      </c>
      <c r="H20" s="535"/>
      <c r="I20" s="535"/>
      <c r="J20" s="535"/>
      <c r="K20" s="535"/>
      <c r="L20" s="535"/>
      <c r="M20" s="535"/>
      <c r="N20" s="535"/>
      <c r="O20" s="535"/>
      <c r="P20" s="538">
        <f>IF(P18=0, "-", SUM(P19)/P18)</f>
        <v>0.96330275229357798</v>
      </c>
      <c r="Q20" s="538"/>
      <c r="R20" s="538"/>
      <c r="S20" s="538"/>
      <c r="T20" s="538"/>
      <c r="U20" s="538"/>
      <c r="V20" s="538"/>
      <c r="W20" s="538">
        <f t="shared" ref="W20" si="0">IF(W18=0, "-", SUM(W19)/W18)</f>
        <v>0.97457627118644063</v>
      </c>
      <c r="X20" s="538"/>
      <c r="Y20" s="538"/>
      <c r="Z20" s="538"/>
      <c r="AA20" s="538"/>
      <c r="AB20" s="538"/>
      <c r="AC20" s="538"/>
      <c r="AD20" s="538">
        <f t="shared" ref="AD20" si="1">IF(AD18=0, "-", SUM(AD19)/AD18)</f>
        <v>0.96153846153846156</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2">
      <c r="A21" s="123"/>
      <c r="B21" s="124"/>
      <c r="C21" s="124"/>
      <c r="D21" s="124"/>
      <c r="E21" s="124"/>
      <c r="F21" s="125"/>
      <c r="G21" s="923" t="s">
        <v>351</v>
      </c>
      <c r="H21" s="924"/>
      <c r="I21" s="924"/>
      <c r="J21" s="924"/>
      <c r="K21" s="924"/>
      <c r="L21" s="924"/>
      <c r="M21" s="924"/>
      <c r="N21" s="924"/>
      <c r="O21" s="924"/>
      <c r="P21" s="538">
        <f>IF(P19=0, "-", SUM(P19)/SUM(P13,P14))</f>
        <v>0.96330275229357798</v>
      </c>
      <c r="Q21" s="538"/>
      <c r="R21" s="538"/>
      <c r="S21" s="538"/>
      <c r="T21" s="538"/>
      <c r="U21" s="538"/>
      <c r="V21" s="538"/>
      <c r="W21" s="538">
        <f t="shared" ref="W21" si="2">IF(W19=0, "-", SUM(W19)/SUM(W13,W14))</f>
        <v>0.97457627118644063</v>
      </c>
      <c r="X21" s="538"/>
      <c r="Y21" s="538"/>
      <c r="Z21" s="538"/>
      <c r="AA21" s="538"/>
      <c r="AB21" s="538"/>
      <c r="AC21" s="538"/>
      <c r="AD21" s="538">
        <f t="shared" ref="AD21" si="3">IF(AD19=0, "-", SUM(AD19)/SUM(AD13,AD14))</f>
        <v>0.96153846153846156</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2">
      <c r="A22" s="138" t="s">
        <v>701</v>
      </c>
      <c r="B22" s="139"/>
      <c r="C22" s="139"/>
      <c r="D22" s="139"/>
      <c r="E22" s="139"/>
      <c r="F22" s="140"/>
      <c r="G22" s="129" t="s">
        <v>330</v>
      </c>
      <c r="H22" s="130"/>
      <c r="I22" s="130"/>
      <c r="J22" s="130"/>
      <c r="K22" s="130"/>
      <c r="L22" s="130"/>
      <c r="M22" s="130"/>
      <c r="N22" s="130"/>
      <c r="O22" s="131"/>
      <c r="P22" s="147" t="s">
        <v>699</v>
      </c>
      <c r="Q22" s="130"/>
      <c r="R22" s="130"/>
      <c r="S22" s="130"/>
      <c r="T22" s="130"/>
      <c r="U22" s="130"/>
      <c r="V22" s="131"/>
      <c r="W22" s="147" t="s">
        <v>700</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716</v>
      </c>
      <c r="H23" s="133"/>
      <c r="I23" s="133"/>
      <c r="J23" s="133"/>
      <c r="K23" s="133"/>
      <c r="L23" s="133"/>
      <c r="M23" s="133"/>
      <c r="N23" s="133"/>
      <c r="O23" s="134"/>
      <c r="P23" s="160">
        <v>154</v>
      </c>
      <c r="Q23" s="161"/>
      <c r="R23" s="161"/>
      <c r="S23" s="161"/>
      <c r="T23" s="161"/>
      <c r="U23" s="161"/>
      <c r="V23" s="162"/>
      <c r="W23" s="160">
        <v>139.80000000000001</v>
      </c>
      <c r="X23" s="161"/>
      <c r="Y23" s="161"/>
      <c r="Z23" s="161"/>
      <c r="AA23" s="161"/>
      <c r="AB23" s="161"/>
      <c r="AC23" s="162"/>
      <c r="AD23" s="149" t="s">
        <v>841</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836</v>
      </c>
      <c r="H24" s="136"/>
      <c r="I24" s="136"/>
      <c r="J24" s="136"/>
      <c r="K24" s="136"/>
      <c r="L24" s="136"/>
      <c r="M24" s="136"/>
      <c r="N24" s="136"/>
      <c r="O24" s="137"/>
      <c r="P24" s="163" t="s">
        <v>837</v>
      </c>
      <c r="Q24" s="164"/>
      <c r="R24" s="164"/>
      <c r="S24" s="164"/>
      <c r="T24" s="164"/>
      <c r="U24" s="164"/>
      <c r="V24" s="165"/>
      <c r="W24" s="163">
        <v>87.5</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334</v>
      </c>
      <c r="H28" s="226"/>
      <c r="I28" s="226"/>
      <c r="J28" s="226"/>
      <c r="K28" s="226"/>
      <c r="L28" s="226"/>
      <c r="M28" s="226"/>
      <c r="N28" s="226"/>
      <c r="O28" s="227"/>
      <c r="P28" s="169">
        <f>P29-SUM(P23:P27)</f>
        <v>0</v>
      </c>
      <c r="Q28" s="170"/>
      <c r="R28" s="170"/>
      <c r="S28" s="170"/>
      <c r="T28" s="170"/>
      <c r="U28" s="170"/>
      <c r="V28" s="171"/>
      <c r="W28" s="169">
        <f>W29-SUM(W23:W27)</f>
        <v>-0.30000000000001137</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331</v>
      </c>
      <c r="H29" s="229"/>
      <c r="I29" s="229"/>
      <c r="J29" s="229"/>
      <c r="K29" s="229"/>
      <c r="L29" s="229"/>
      <c r="M29" s="229"/>
      <c r="N29" s="229"/>
      <c r="O29" s="230"/>
      <c r="P29" s="163">
        <f>AK13</f>
        <v>154</v>
      </c>
      <c r="Q29" s="164"/>
      <c r="R29" s="164"/>
      <c r="S29" s="164"/>
      <c r="T29" s="164"/>
      <c r="U29" s="164"/>
      <c r="V29" s="165"/>
      <c r="W29" s="211">
        <f>AR13</f>
        <v>227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8" t="s">
        <v>346</v>
      </c>
      <c r="B30" s="509"/>
      <c r="C30" s="509"/>
      <c r="D30" s="509"/>
      <c r="E30" s="509"/>
      <c r="F30" s="510"/>
      <c r="G30" s="651"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384</v>
      </c>
      <c r="AF30" s="383"/>
      <c r="AG30" s="383"/>
      <c r="AH30" s="384"/>
      <c r="AI30" s="385" t="s">
        <v>406</v>
      </c>
      <c r="AJ30" s="385"/>
      <c r="AK30" s="385"/>
      <c r="AL30" s="382"/>
      <c r="AM30" s="385" t="s">
        <v>503</v>
      </c>
      <c r="AN30" s="385"/>
      <c r="AO30" s="385"/>
      <c r="AP30" s="382"/>
      <c r="AQ30" s="642" t="s">
        <v>232</v>
      </c>
      <c r="AR30" s="643"/>
      <c r="AS30" s="643"/>
      <c r="AT30" s="644"/>
      <c r="AU30" s="387" t="s">
        <v>134</v>
      </c>
      <c r="AV30" s="387"/>
      <c r="AW30" s="387"/>
      <c r="AX30" s="388"/>
    </row>
    <row r="31" spans="1:50" ht="18.75" customHeight="1" x14ac:dyDescent="0.2">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t="s">
        <v>715</v>
      </c>
      <c r="AR31" s="178"/>
      <c r="AS31" s="179" t="s">
        <v>233</v>
      </c>
      <c r="AT31" s="202"/>
      <c r="AU31" s="271">
        <v>8</v>
      </c>
      <c r="AV31" s="271"/>
      <c r="AW31" s="375" t="s">
        <v>179</v>
      </c>
      <c r="AX31" s="376"/>
    </row>
    <row r="32" spans="1:50" ht="23.25" customHeight="1" x14ac:dyDescent="0.2">
      <c r="A32" s="514"/>
      <c r="B32" s="512"/>
      <c r="C32" s="512"/>
      <c r="D32" s="512"/>
      <c r="E32" s="512"/>
      <c r="F32" s="513"/>
      <c r="G32" s="539" t="s">
        <v>834</v>
      </c>
      <c r="H32" s="540"/>
      <c r="I32" s="540"/>
      <c r="J32" s="540"/>
      <c r="K32" s="540"/>
      <c r="L32" s="540"/>
      <c r="M32" s="540"/>
      <c r="N32" s="540"/>
      <c r="O32" s="541"/>
      <c r="P32" s="191" t="s">
        <v>826</v>
      </c>
      <c r="Q32" s="191"/>
      <c r="R32" s="191"/>
      <c r="S32" s="191"/>
      <c r="T32" s="191"/>
      <c r="U32" s="191"/>
      <c r="V32" s="191"/>
      <c r="W32" s="191"/>
      <c r="X32" s="233"/>
      <c r="Y32" s="339" t="s">
        <v>12</v>
      </c>
      <c r="Z32" s="548"/>
      <c r="AA32" s="549"/>
      <c r="AB32" s="550" t="s">
        <v>717</v>
      </c>
      <c r="AC32" s="550"/>
      <c r="AD32" s="550"/>
      <c r="AE32" s="363" t="s">
        <v>715</v>
      </c>
      <c r="AF32" s="364"/>
      <c r="AG32" s="364"/>
      <c r="AH32" s="364"/>
      <c r="AI32" s="363" t="s">
        <v>715</v>
      </c>
      <c r="AJ32" s="364"/>
      <c r="AK32" s="364"/>
      <c r="AL32" s="364"/>
      <c r="AM32" s="363" t="s">
        <v>823</v>
      </c>
      <c r="AN32" s="364"/>
      <c r="AO32" s="364"/>
      <c r="AP32" s="364"/>
      <c r="AQ32" s="166" t="s">
        <v>715</v>
      </c>
      <c r="AR32" s="167"/>
      <c r="AS32" s="167"/>
      <c r="AT32" s="168"/>
      <c r="AU32" s="364" t="s">
        <v>715</v>
      </c>
      <c r="AV32" s="364"/>
      <c r="AW32" s="364"/>
      <c r="AX32" s="365"/>
    </row>
    <row r="33" spans="1:51" ht="23.25" customHeight="1" x14ac:dyDescent="0.2">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717</v>
      </c>
      <c r="AC33" s="521"/>
      <c r="AD33" s="521"/>
      <c r="AE33" s="363" t="s">
        <v>715</v>
      </c>
      <c r="AF33" s="364"/>
      <c r="AG33" s="364"/>
      <c r="AH33" s="364"/>
      <c r="AI33" s="363" t="s">
        <v>715</v>
      </c>
      <c r="AJ33" s="364"/>
      <c r="AK33" s="364"/>
      <c r="AL33" s="364"/>
      <c r="AM33" s="363" t="s">
        <v>824</v>
      </c>
      <c r="AN33" s="364"/>
      <c r="AO33" s="364"/>
      <c r="AP33" s="364"/>
      <c r="AQ33" s="166" t="s">
        <v>715</v>
      </c>
      <c r="AR33" s="167"/>
      <c r="AS33" s="167"/>
      <c r="AT33" s="168"/>
      <c r="AU33" s="364">
        <v>12</v>
      </c>
      <c r="AV33" s="364"/>
      <c r="AW33" s="364"/>
      <c r="AX33" s="365"/>
    </row>
    <row r="34" spans="1:51" ht="23.25" customHeight="1" x14ac:dyDescent="0.2">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t="s">
        <v>715</v>
      </c>
      <c r="AF34" s="364"/>
      <c r="AG34" s="364"/>
      <c r="AH34" s="364"/>
      <c r="AI34" s="363" t="s">
        <v>715</v>
      </c>
      <c r="AJ34" s="364"/>
      <c r="AK34" s="364"/>
      <c r="AL34" s="364"/>
      <c r="AM34" s="363" t="s">
        <v>825</v>
      </c>
      <c r="AN34" s="364"/>
      <c r="AO34" s="364"/>
      <c r="AP34" s="364"/>
      <c r="AQ34" s="166" t="s">
        <v>715</v>
      </c>
      <c r="AR34" s="167"/>
      <c r="AS34" s="167"/>
      <c r="AT34" s="168"/>
      <c r="AU34" s="364" t="s">
        <v>715</v>
      </c>
      <c r="AV34" s="364"/>
      <c r="AW34" s="364"/>
      <c r="AX34" s="365"/>
    </row>
    <row r="35" spans="1:51" ht="23.25" customHeight="1" x14ac:dyDescent="0.2">
      <c r="A35" s="896" t="s">
        <v>375</v>
      </c>
      <c r="B35" s="897"/>
      <c r="C35" s="897"/>
      <c r="D35" s="897"/>
      <c r="E35" s="897"/>
      <c r="F35" s="898"/>
      <c r="G35" s="902" t="s">
        <v>718</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customHeight="1" x14ac:dyDescent="0.2">
      <c r="A37" s="645" t="s">
        <v>346</v>
      </c>
      <c r="B37" s="646"/>
      <c r="C37" s="646"/>
      <c r="D37" s="646"/>
      <c r="E37" s="646"/>
      <c r="F37" s="647"/>
      <c r="G37" s="564" t="s">
        <v>146</v>
      </c>
      <c r="H37" s="377"/>
      <c r="I37" s="377"/>
      <c r="J37" s="377"/>
      <c r="K37" s="377"/>
      <c r="L37" s="377"/>
      <c r="M37" s="377"/>
      <c r="N37" s="377"/>
      <c r="O37" s="565"/>
      <c r="P37" s="632" t="s">
        <v>59</v>
      </c>
      <c r="Q37" s="377"/>
      <c r="R37" s="377"/>
      <c r="S37" s="377"/>
      <c r="T37" s="377"/>
      <c r="U37" s="377"/>
      <c r="V37" s="377"/>
      <c r="W37" s="377"/>
      <c r="X37" s="565"/>
      <c r="Y37" s="633"/>
      <c r="Z37" s="634"/>
      <c r="AA37" s="635"/>
      <c r="AB37" s="636" t="s">
        <v>11</v>
      </c>
      <c r="AC37" s="637"/>
      <c r="AD37" s="638"/>
      <c r="AE37" s="335" t="s">
        <v>384</v>
      </c>
      <c r="AF37" s="335"/>
      <c r="AG37" s="335"/>
      <c r="AH37" s="335"/>
      <c r="AI37" s="335" t="s">
        <v>406</v>
      </c>
      <c r="AJ37" s="335"/>
      <c r="AK37" s="335"/>
      <c r="AL37" s="335"/>
      <c r="AM37" s="335" t="s">
        <v>503</v>
      </c>
      <c r="AN37" s="335"/>
      <c r="AO37" s="335"/>
      <c r="AP37" s="335"/>
      <c r="AQ37" s="267" t="s">
        <v>232</v>
      </c>
      <c r="AR37" s="268"/>
      <c r="AS37" s="268"/>
      <c r="AT37" s="269"/>
      <c r="AU37" s="377" t="s">
        <v>134</v>
      </c>
      <c r="AV37" s="377"/>
      <c r="AW37" s="377"/>
      <c r="AX37" s="378"/>
      <c r="AY37">
        <f>COUNTA($G$39)</f>
        <v>1</v>
      </c>
    </row>
    <row r="38" spans="1:51" ht="18.75" customHeight="1" x14ac:dyDescent="0.2">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t="s">
        <v>715</v>
      </c>
      <c r="AR38" s="178"/>
      <c r="AS38" s="179" t="s">
        <v>233</v>
      </c>
      <c r="AT38" s="202"/>
      <c r="AU38" s="271">
        <v>1</v>
      </c>
      <c r="AV38" s="271"/>
      <c r="AW38" s="375" t="s">
        <v>179</v>
      </c>
      <c r="AX38" s="376"/>
      <c r="AY38">
        <f>$AY$37</f>
        <v>1</v>
      </c>
    </row>
    <row r="39" spans="1:51" ht="23.25" customHeight="1" x14ac:dyDescent="0.2">
      <c r="A39" s="514"/>
      <c r="B39" s="512"/>
      <c r="C39" s="512"/>
      <c r="D39" s="512"/>
      <c r="E39" s="512"/>
      <c r="F39" s="513"/>
      <c r="G39" s="539" t="s">
        <v>831</v>
      </c>
      <c r="H39" s="540"/>
      <c r="I39" s="540"/>
      <c r="J39" s="540"/>
      <c r="K39" s="540"/>
      <c r="L39" s="540"/>
      <c r="M39" s="540"/>
      <c r="N39" s="540"/>
      <c r="O39" s="541"/>
      <c r="P39" s="191" t="s">
        <v>719</v>
      </c>
      <c r="Q39" s="191"/>
      <c r="R39" s="191"/>
      <c r="S39" s="191"/>
      <c r="T39" s="191"/>
      <c r="U39" s="191"/>
      <c r="V39" s="191"/>
      <c r="W39" s="191"/>
      <c r="X39" s="233"/>
      <c r="Y39" s="339" t="s">
        <v>12</v>
      </c>
      <c r="Z39" s="548"/>
      <c r="AA39" s="549"/>
      <c r="AB39" s="550" t="s">
        <v>717</v>
      </c>
      <c r="AC39" s="550"/>
      <c r="AD39" s="550"/>
      <c r="AE39" s="363" t="s">
        <v>715</v>
      </c>
      <c r="AF39" s="364"/>
      <c r="AG39" s="364"/>
      <c r="AH39" s="364"/>
      <c r="AI39" s="363">
        <v>12</v>
      </c>
      <c r="AJ39" s="364"/>
      <c r="AK39" s="364"/>
      <c r="AL39" s="364"/>
      <c r="AM39" s="363"/>
      <c r="AN39" s="364"/>
      <c r="AO39" s="364"/>
      <c r="AP39" s="364"/>
      <c r="AQ39" s="166" t="s">
        <v>715</v>
      </c>
      <c r="AR39" s="167"/>
      <c r="AS39" s="167"/>
      <c r="AT39" s="168"/>
      <c r="AU39" s="364">
        <v>12</v>
      </c>
      <c r="AV39" s="364"/>
      <c r="AW39" s="364"/>
      <c r="AX39" s="365"/>
      <c r="AY39">
        <f t="shared" ref="AY39:AY43" si="4">$AY$37</f>
        <v>1</v>
      </c>
    </row>
    <row r="40" spans="1:51" ht="23.25" customHeight="1" x14ac:dyDescent="0.2">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t="s">
        <v>717</v>
      </c>
      <c r="AC40" s="521"/>
      <c r="AD40" s="521"/>
      <c r="AE40" s="363" t="s">
        <v>715</v>
      </c>
      <c r="AF40" s="364"/>
      <c r="AG40" s="364"/>
      <c r="AH40" s="364"/>
      <c r="AI40" s="363">
        <v>12</v>
      </c>
      <c r="AJ40" s="364"/>
      <c r="AK40" s="364"/>
      <c r="AL40" s="364"/>
      <c r="AM40" s="363"/>
      <c r="AN40" s="364"/>
      <c r="AO40" s="364"/>
      <c r="AP40" s="364"/>
      <c r="AQ40" s="166" t="s">
        <v>715</v>
      </c>
      <c r="AR40" s="167"/>
      <c r="AS40" s="167"/>
      <c r="AT40" s="168"/>
      <c r="AU40" s="364">
        <v>12</v>
      </c>
      <c r="AV40" s="364"/>
      <c r="AW40" s="364"/>
      <c r="AX40" s="365"/>
      <c r="AY40">
        <f t="shared" si="4"/>
        <v>1</v>
      </c>
    </row>
    <row r="41" spans="1:51" ht="23.25" customHeight="1" x14ac:dyDescent="0.2">
      <c r="A41" s="648"/>
      <c r="B41" s="649"/>
      <c r="C41" s="649"/>
      <c r="D41" s="649"/>
      <c r="E41" s="649"/>
      <c r="F41" s="650"/>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t="s">
        <v>715</v>
      </c>
      <c r="AF41" s="364"/>
      <c r="AG41" s="364"/>
      <c r="AH41" s="364"/>
      <c r="AI41" s="363">
        <v>100</v>
      </c>
      <c r="AJ41" s="364"/>
      <c r="AK41" s="364"/>
      <c r="AL41" s="364"/>
      <c r="AM41" s="363"/>
      <c r="AN41" s="364"/>
      <c r="AO41" s="364"/>
      <c r="AP41" s="364"/>
      <c r="AQ41" s="166" t="s">
        <v>715</v>
      </c>
      <c r="AR41" s="167"/>
      <c r="AS41" s="167"/>
      <c r="AT41" s="168"/>
      <c r="AU41" s="364">
        <v>100</v>
      </c>
      <c r="AV41" s="364"/>
      <c r="AW41" s="364"/>
      <c r="AX41" s="365"/>
      <c r="AY41">
        <f t="shared" si="4"/>
        <v>1</v>
      </c>
    </row>
    <row r="42" spans="1:51" ht="23.25" customHeight="1" x14ac:dyDescent="0.2">
      <c r="A42" s="896" t="s">
        <v>375</v>
      </c>
      <c r="B42" s="897"/>
      <c r="C42" s="897"/>
      <c r="D42" s="897"/>
      <c r="E42" s="897"/>
      <c r="F42" s="898"/>
      <c r="G42" s="902" t="s">
        <v>718</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1</v>
      </c>
    </row>
    <row r="43" spans="1:51" ht="23.25" customHeigh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1</v>
      </c>
    </row>
    <row r="44" spans="1:51" ht="18.75" customHeight="1" x14ac:dyDescent="0.2">
      <c r="A44" s="645" t="s">
        <v>346</v>
      </c>
      <c r="B44" s="646"/>
      <c r="C44" s="646"/>
      <c r="D44" s="646"/>
      <c r="E44" s="646"/>
      <c r="F44" s="647"/>
      <c r="G44" s="564" t="s">
        <v>146</v>
      </c>
      <c r="H44" s="377"/>
      <c r="I44" s="377"/>
      <c r="J44" s="377"/>
      <c r="K44" s="377"/>
      <c r="L44" s="377"/>
      <c r="M44" s="377"/>
      <c r="N44" s="377"/>
      <c r="O44" s="565"/>
      <c r="P44" s="632" t="s">
        <v>59</v>
      </c>
      <c r="Q44" s="377"/>
      <c r="R44" s="377"/>
      <c r="S44" s="377"/>
      <c r="T44" s="377"/>
      <c r="U44" s="377"/>
      <c r="V44" s="377"/>
      <c r="W44" s="377"/>
      <c r="X44" s="565"/>
      <c r="Y44" s="633"/>
      <c r="Z44" s="634"/>
      <c r="AA44" s="635"/>
      <c r="AB44" s="636" t="s">
        <v>11</v>
      </c>
      <c r="AC44" s="637"/>
      <c r="AD44" s="638"/>
      <c r="AE44" s="335" t="s">
        <v>384</v>
      </c>
      <c r="AF44" s="335"/>
      <c r="AG44" s="335"/>
      <c r="AH44" s="335"/>
      <c r="AI44" s="335" t="s">
        <v>406</v>
      </c>
      <c r="AJ44" s="335"/>
      <c r="AK44" s="335"/>
      <c r="AL44" s="335"/>
      <c r="AM44" s="335" t="s">
        <v>503</v>
      </c>
      <c r="AN44" s="335"/>
      <c r="AO44" s="335"/>
      <c r="AP44" s="335"/>
      <c r="AQ44" s="267" t="s">
        <v>232</v>
      </c>
      <c r="AR44" s="268"/>
      <c r="AS44" s="268"/>
      <c r="AT44" s="269"/>
      <c r="AU44" s="377" t="s">
        <v>134</v>
      </c>
      <c r="AV44" s="377"/>
      <c r="AW44" s="377"/>
      <c r="AX44" s="378"/>
      <c r="AY44">
        <f>COUNTA($G$46)</f>
        <v>1</v>
      </c>
    </row>
    <row r="45" spans="1:51" ht="18.75" customHeight="1" x14ac:dyDescent="0.2">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t="s">
        <v>715</v>
      </c>
      <c r="AR45" s="178"/>
      <c r="AS45" s="179" t="s">
        <v>233</v>
      </c>
      <c r="AT45" s="202"/>
      <c r="AU45" s="271">
        <v>8</v>
      </c>
      <c r="AV45" s="271"/>
      <c r="AW45" s="375" t="s">
        <v>179</v>
      </c>
      <c r="AX45" s="376"/>
      <c r="AY45">
        <f>$AY$44</f>
        <v>1</v>
      </c>
    </row>
    <row r="46" spans="1:51" ht="23.25" customHeight="1" x14ac:dyDescent="0.2">
      <c r="A46" s="514"/>
      <c r="B46" s="512"/>
      <c r="C46" s="512"/>
      <c r="D46" s="512"/>
      <c r="E46" s="512"/>
      <c r="F46" s="513"/>
      <c r="G46" s="539" t="s">
        <v>832</v>
      </c>
      <c r="H46" s="540"/>
      <c r="I46" s="540"/>
      <c r="J46" s="540"/>
      <c r="K46" s="540"/>
      <c r="L46" s="540"/>
      <c r="M46" s="540"/>
      <c r="N46" s="540"/>
      <c r="O46" s="541"/>
      <c r="P46" s="191" t="s">
        <v>827</v>
      </c>
      <c r="Q46" s="191"/>
      <c r="R46" s="191"/>
      <c r="S46" s="191"/>
      <c r="T46" s="191"/>
      <c r="U46" s="191"/>
      <c r="V46" s="191"/>
      <c r="W46" s="191"/>
      <c r="X46" s="233"/>
      <c r="Y46" s="339" t="s">
        <v>12</v>
      </c>
      <c r="Z46" s="548"/>
      <c r="AA46" s="549"/>
      <c r="AB46" s="550" t="s">
        <v>717</v>
      </c>
      <c r="AC46" s="550"/>
      <c r="AD46" s="550"/>
      <c r="AE46" s="358" t="s">
        <v>715</v>
      </c>
      <c r="AF46" s="358"/>
      <c r="AG46" s="358"/>
      <c r="AH46" s="358"/>
      <c r="AI46" s="358" t="s">
        <v>715</v>
      </c>
      <c r="AJ46" s="358"/>
      <c r="AK46" s="358"/>
      <c r="AL46" s="358"/>
      <c r="AM46" s="358" t="s">
        <v>824</v>
      </c>
      <c r="AN46" s="358"/>
      <c r="AO46" s="358"/>
      <c r="AP46" s="358"/>
      <c r="AQ46" s="166" t="s">
        <v>715</v>
      </c>
      <c r="AR46" s="167"/>
      <c r="AS46" s="167"/>
      <c r="AT46" s="168"/>
      <c r="AU46" s="364"/>
      <c r="AV46" s="364"/>
      <c r="AW46" s="364"/>
      <c r="AX46" s="365"/>
      <c r="AY46">
        <f t="shared" ref="AY46:AY50" si="5">$AY$44</f>
        <v>1</v>
      </c>
    </row>
    <row r="47" spans="1:51" ht="23.25" customHeight="1" x14ac:dyDescent="0.2">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t="s">
        <v>717</v>
      </c>
      <c r="AC47" s="521"/>
      <c r="AD47" s="521"/>
      <c r="AE47" s="363" t="s">
        <v>715</v>
      </c>
      <c r="AF47" s="364"/>
      <c r="AG47" s="364"/>
      <c r="AH47" s="364"/>
      <c r="AI47" s="363" t="s">
        <v>715</v>
      </c>
      <c r="AJ47" s="364"/>
      <c r="AK47" s="364"/>
      <c r="AL47" s="364"/>
      <c r="AM47" s="363" t="s">
        <v>828</v>
      </c>
      <c r="AN47" s="364"/>
      <c r="AO47" s="364"/>
      <c r="AP47" s="364"/>
      <c r="AQ47" s="166" t="s">
        <v>715</v>
      </c>
      <c r="AR47" s="167"/>
      <c r="AS47" s="167"/>
      <c r="AT47" s="168"/>
      <c r="AU47" s="364">
        <v>12</v>
      </c>
      <c r="AV47" s="364"/>
      <c r="AW47" s="364"/>
      <c r="AX47" s="365"/>
      <c r="AY47">
        <f t="shared" si="5"/>
        <v>1</v>
      </c>
    </row>
    <row r="48" spans="1:51" ht="23.25" customHeight="1" x14ac:dyDescent="0.2">
      <c r="A48" s="648"/>
      <c r="B48" s="649"/>
      <c r="C48" s="649"/>
      <c r="D48" s="649"/>
      <c r="E48" s="649"/>
      <c r="F48" s="650"/>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t="s">
        <v>715</v>
      </c>
      <c r="AF48" s="364"/>
      <c r="AG48" s="364"/>
      <c r="AH48" s="364"/>
      <c r="AI48" s="363" t="s">
        <v>715</v>
      </c>
      <c r="AJ48" s="364"/>
      <c r="AK48" s="364"/>
      <c r="AL48" s="364"/>
      <c r="AM48" s="363" t="s">
        <v>824</v>
      </c>
      <c r="AN48" s="364"/>
      <c r="AO48" s="364"/>
      <c r="AP48" s="364"/>
      <c r="AQ48" s="166" t="s">
        <v>715</v>
      </c>
      <c r="AR48" s="167"/>
      <c r="AS48" s="167"/>
      <c r="AT48" s="168"/>
      <c r="AU48" s="364">
        <v>100</v>
      </c>
      <c r="AV48" s="364"/>
      <c r="AW48" s="364"/>
      <c r="AX48" s="365"/>
      <c r="AY48">
        <f t="shared" si="5"/>
        <v>1</v>
      </c>
    </row>
    <row r="49" spans="1:51" ht="23.25" customHeight="1" x14ac:dyDescent="0.2">
      <c r="A49" s="896" t="s">
        <v>375</v>
      </c>
      <c r="B49" s="897"/>
      <c r="C49" s="897"/>
      <c r="D49" s="897"/>
      <c r="E49" s="897"/>
      <c r="F49" s="898"/>
      <c r="G49" s="902" t="s">
        <v>718</v>
      </c>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1</v>
      </c>
    </row>
    <row r="50" spans="1:51" ht="23.25" customHeight="1" thickBot="1" x14ac:dyDescent="0.2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1</v>
      </c>
    </row>
    <row r="51" spans="1:51" ht="18.75" hidden="1" customHeight="1" x14ac:dyDescent="0.2">
      <c r="A51" s="511" t="s">
        <v>346</v>
      </c>
      <c r="B51" s="512"/>
      <c r="C51" s="512"/>
      <c r="D51" s="512"/>
      <c r="E51" s="512"/>
      <c r="F51" s="513"/>
      <c r="G51" s="564" t="s">
        <v>146</v>
      </c>
      <c r="H51" s="377"/>
      <c r="I51" s="377"/>
      <c r="J51" s="377"/>
      <c r="K51" s="377"/>
      <c r="L51" s="377"/>
      <c r="M51" s="377"/>
      <c r="N51" s="377"/>
      <c r="O51" s="565"/>
      <c r="P51" s="632" t="s">
        <v>59</v>
      </c>
      <c r="Q51" s="377"/>
      <c r="R51" s="377"/>
      <c r="S51" s="377"/>
      <c r="T51" s="377"/>
      <c r="U51" s="377"/>
      <c r="V51" s="377"/>
      <c r="W51" s="377"/>
      <c r="X51" s="565"/>
      <c r="Y51" s="633"/>
      <c r="Z51" s="634"/>
      <c r="AA51" s="635"/>
      <c r="AB51" s="636" t="s">
        <v>11</v>
      </c>
      <c r="AC51" s="637"/>
      <c r="AD51" s="638"/>
      <c r="AE51" s="335" t="s">
        <v>384</v>
      </c>
      <c r="AF51" s="335"/>
      <c r="AG51" s="335"/>
      <c r="AH51" s="335"/>
      <c r="AI51" s="335" t="s">
        <v>406</v>
      </c>
      <c r="AJ51" s="335"/>
      <c r="AK51" s="335"/>
      <c r="AL51" s="335"/>
      <c r="AM51" s="335" t="s">
        <v>503</v>
      </c>
      <c r="AN51" s="335"/>
      <c r="AO51" s="335"/>
      <c r="AP51" s="335"/>
      <c r="AQ51" s="267" t="s">
        <v>232</v>
      </c>
      <c r="AR51" s="268"/>
      <c r="AS51" s="268"/>
      <c r="AT51" s="269"/>
      <c r="AU51" s="373" t="s">
        <v>134</v>
      </c>
      <c r="AV51" s="373"/>
      <c r="AW51" s="373"/>
      <c r="AX51" s="374"/>
      <c r="AY51">
        <f>COUNTA($G$53)</f>
        <v>0</v>
      </c>
    </row>
    <row r="52" spans="1:51" ht="18.75" hidden="1" customHeight="1" x14ac:dyDescent="0.2">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8"/>
      <c r="B55" s="649"/>
      <c r="C55" s="649"/>
      <c r="D55" s="649"/>
      <c r="E55" s="649"/>
      <c r="F55" s="650"/>
      <c r="G55" s="545"/>
      <c r="H55" s="546"/>
      <c r="I55" s="546"/>
      <c r="J55" s="546"/>
      <c r="K55" s="546"/>
      <c r="L55" s="546"/>
      <c r="M55" s="546"/>
      <c r="N55" s="546"/>
      <c r="O55" s="547"/>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6" t="s">
        <v>375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2">
      <c r="A58" s="511" t="s">
        <v>346</v>
      </c>
      <c r="B58" s="512"/>
      <c r="C58" s="512"/>
      <c r="D58" s="512"/>
      <c r="E58" s="512"/>
      <c r="F58" s="513"/>
      <c r="G58" s="564" t="s">
        <v>146</v>
      </c>
      <c r="H58" s="377"/>
      <c r="I58" s="377"/>
      <c r="J58" s="377"/>
      <c r="K58" s="377"/>
      <c r="L58" s="377"/>
      <c r="M58" s="377"/>
      <c r="N58" s="377"/>
      <c r="O58" s="565"/>
      <c r="P58" s="632" t="s">
        <v>59</v>
      </c>
      <c r="Q58" s="377"/>
      <c r="R58" s="377"/>
      <c r="S58" s="377"/>
      <c r="T58" s="377"/>
      <c r="U58" s="377"/>
      <c r="V58" s="377"/>
      <c r="W58" s="377"/>
      <c r="X58" s="565"/>
      <c r="Y58" s="633"/>
      <c r="Z58" s="634"/>
      <c r="AA58" s="635"/>
      <c r="AB58" s="636" t="s">
        <v>11</v>
      </c>
      <c r="AC58" s="637"/>
      <c r="AD58" s="638"/>
      <c r="AE58" s="335" t="s">
        <v>384</v>
      </c>
      <c r="AF58" s="335"/>
      <c r="AG58" s="335"/>
      <c r="AH58" s="335"/>
      <c r="AI58" s="335" t="s">
        <v>406</v>
      </c>
      <c r="AJ58" s="335"/>
      <c r="AK58" s="335"/>
      <c r="AL58" s="335"/>
      <c r="AM58" s="335" t="s">
        <v>503</v>
      </c>
      <c r="AN58" s="335"/>
      <c r="AO58" s="335"/>
      <c r="AP58" s="335"/>
      <c r="AQ58" s="267" t="s">
        <v>232</v>
      </c>
      <c r="AR58" s="268"/>
      <c r="AS58" s="268"/>
      <c r="AT58" s="269"/>
      <c r="AU58" s="373" t="s">
        <v>134</v>
      </c>
      <c r="AV58" s="373"/>
      <c r="AW58" s="373"/>
      <c r="AX58" s="374"/>
      <c r="AY58">
        <f>COUNTA($G$60)</f>
        <v>0</v>
      </c>
    </row>
    <row r="59" spans="1:51" ht="18.75" hidden="1" customHeight="1" x14ac:dyDescent="0.2">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6" t="s">
        <v>375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2">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2">
      <c r="A65" s="857" t="s">
        <v>347</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342</v>
      </c>
      <c r="X65" s="869"/>
      <c r="Y65" s="872"/>
      <c r="Z65" s="872"/>
      <c r="AA65" s="873"/>
      <c r="AB65" s="866" t="s">
        <v>11</v>
      </c>
      <c r="AC65" s="862"/>
      <c r="AD65" s="863"/>
      <c r="AE65" s="335" t="s">
        <v>384</v>
      </c>
      <c r="AF65" s="335"/>
      <c r="AG65" s="335"/>
      <c r="AH65" s="335"/>
      <c r="AI65" s="335" t="s">
        <v>406</v>
      </c>
      <c r="AJ65" s="335"/>
      <c r="AK65" s="335"/>
      <c r="AL65" s="335"/>
      <c r="AM65" s="335" t="s">
        <v>503</v>
      </c>
      <c r="AN65" s="335"/>
      <c r="AO65" s="335"/>
      <c r="AP65" s="335"/>
      <c r="AQ65" s="215" t="s">
        <v>232</v>
      </c>
      <c r="AR65" s="199"/>
      <c r="AS65" s="199"/>
      <c r="AT65" s="200"/>
      <c r="AU65" s="975" t="s">
        <v>134</v>
      </c>
      <c r="AV65" s="975"/>
      <c r="AW65" s="975"/>
      <c r="AX65" s="976"/>
      <c r="AY65">
        <f>COUNTA($H$67)</f>
        <v>0</v>
      </c>
    </row>
    <row r="66" spans="1:51" ht="18.75" hidden="1" customHeight="1" x14ac:dyDescent="0.2">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5"/>
      <c r="AF66" s="335"/>
      <c r="AG66" s="335"/>
      <c r="AH66" s="335"/>
      <c r="AI66" s="335"/>
      <c r="AJ66" s="335"/>
      <c r="AK66" s="335"/>
      <c r="AL66" s="335"/>
      <c r="AM66" s="335"/>
      <c r="AN66" s="335"/>
      <c r="AO66" s="335"/>
      <c r="AP66" s="335"/>
      <c r="AQ66" s="231"/>
      <c r="AR66" s="178"/>
      <c r="AS66" s="179" t="s">
        <v>233</v>
      </c>
      <c r="AT66" s="202"/>
      <c r="AU66" s="271"/>
      <c r="AV66" s="271"/>
      <c r="AW66" s="864" t="s">
        <v>345</v>
      </c>
      <c r="AX66" s="977"/>
      <c r="AY66">
        <f>$AY$65</f>
        <v>0</v>
      </c>
    </row>
    <row r="67" spans="1:51" ht="23.25" hidden="1" customHeight="1" x14ac:dyDescent="0.2">
      <c r="A67" s="850"/>
      <c r="B67" s="851"/>
      <c r="C67" s="851"/>
      <c r="D67" s="851"/>
      <c r="E67" s="851"/>
      <c r="F67" s="852"/>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365</v>
      </c>
      <c r="AC67" s="950"/>
      <c r="AD67" s="950"/>
      <c r="AE67" s="363"/>
      <c r="AF67" s="364"/>
      <c r="AG67" s="364"/>
      <c r="AH67" s="364"/>
      <c r="AI67" s="363"/>
      <c r="AJ67" s="364"/>
      <c r="AK67" s="364"/>
      <c r="AL67" s="364"/>
      <c r="AM67" s="363"/>
      <c r="AN67" s="364"/>
      <c r="AO67" s="364"/>
      <c r="AP67" s="364"/>
      <c r="AQ67" s="363"/>
      <c r="AR67" s="364"/>
      <c r="AS67" s="364"/>
      <c r="AT67" s="815"/>
      <c r="AU67" s="364"/>
      <c r="AV67" s="364"/>
      <c r="AW67" s="364"/>
      <c r="AX67" s="365"/>
      <c r="AY67">
        <f t="shared" ref="AY67:AY72" si="8">$AY$65</f>
        <v>0</v>
      </c>
    </row>
    <row r="68" spans="1:51" ht="23.25" hidden="1" customHeight="1" x14ac:dyDescent="0.2">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365</v>
      </c>
      <c r="AC68" s="973"/>
      <c r="AD68" s="973"/>
      <c r="AE68" s="363"/>
      <c r="AF68" s="364"/>
      <c r="AG68" s="364"/>
      <c r="AH68" s="364"/>
      <c r="AI68" s="363"/>
      <c r="AJ68" s="364"/>
      <c r="AK68" s="364"/>
      <c r="AL68" s="364"/>
      <c r="AM68" s="363"/>
      <c r="AN68" s="364"/>
      <c r="AO68" s="364"/>
      <c r="AP68" s="364"/>
      <c r="AQ68" s="363"/>
      <c r="AR68" s="364"/>
      <c r="AS68" s="364"/>
      <c r="AT68" s="815"/>
      <c r="AU68" s="364"/>
      <c r="AV68" s="364"/>
      <c r="AW68" s="364"/>
      <c r="AX68" s="365"/>
      <c r="AY68">
        <f t="shared" si="8"/>
        <v>0</v>
      </c>
    </row>
    <row r="69" spans="1:51" ht="23.25" hidden="1" customHeight="1" x14ac:dyDescent="0.2">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366</v>
      </c>
      <c r="AC69" s="974"/>
      <c r="AD69" s="974"/>
      <c r="AE69" s="371"/>
      <c r="AF69" s="372"/>
      <c r="AG69" s="372"/>
      <c r="AH69" s="372"/>
      <c r="AI69" s="371"/>
      <c r="AJ69" s="372"/>
      <c r="AK69" s="372"/>
      <c r="AL69" s="372"/>
      <c r="AM69" s="371"/>
      <c r="AN69" s="372"/>
      <c r="AO69" s="372"/>
      <c r="AP69" s="372"/>
      <c r="AQ69" s="363"/>
      <c r="AR69" s="364"/>
      <c r="AS69" s="364"/>
      <c r="AT69" s="815"/>
      <c r="AU69" s="364"/>
      <c r="AV69" s="364"/>
      <c r="AW69" s="364"/>
      <c r="AX69" s="365"/>
      <c r="AY69">
        <f t="shared" si="8"/>
        <v>0</v>
      </c>
    </row>
    <row r="70" spans="1:51" ht="23.25" hidden="1" customHeight="1" x14ac:dyDescent="0.2">
      <c r="A70" s="850" t="s">
        <v>352</v>
      </c>
      <c r="B70" s="851"/>
      <c r="C70" s="851"/>
      <c r="D70" s="851"/>
      <c r="E70" s="851"/>
      <c r="F70" s="852"/>
      <c r="G70" s="938" t="s">
        <v>235</v>
      </c>
      <c r="H70" s="939"/>
      <c r="I70" s="939"/>
      <c r="J70" s="939"/>
      <c r="K70" s="939"/>
      <c r="L70" s="939"/>
      <c r="M70" s="939"/>
      <c r="N70" s="939"/>
      <c r="O70" s="939"/>
      <c r="P70" s="939"/>
      <c r="Q70" s="939"/>
      <c r="R70" s="939"/>
      <c r="S70" s="939"/>
      <c r="T70" s="939"/>
      <c r="U70" s="939"/>
      <c r="V70" s="939"/>
      <c r="W70" s="942" t="s">
        <v>364</v>
      </c>
      <c r="X70" s="943"/>
      <c r="Y70" s="948" t="s">
        <v>12</v>
      </c>
      <c r="Z70" s="948"/>
      <c r="AA70" s="949"/>
      <c r="AB70" s="950" t="s">
        <v>365</v>
      </c>
      <c r="AC70" s="950"/>
      <c r="AD70" s="950"/>
      <c r="AE70" s="363"/>
      <c r="AF70" s="364"/>
      <c r="AG70" s="364"/>
      <c r="AH70" s="364"/>
      <c r="AI70" s="363"/>
      <c r="AJ70" s="364"/>
      <c r="AK70" s="364"/>
      <c r="AL70" s="364"/>
      <c r="AM70" s="363"/>
      <c r="AN70" s="364"/>
      <c r="AO70" s="364"/>
      <c r="AP70" s="364"/>
      <c r="AQ70" s="363"/>
      <c r="AR70" s="364"/>
      <c r="AS70" s="364"/>
      <c r="AT70" s="815"/>
      <c r="AU70" s="364"/>
      <c r="AV70" s="364"/>
      <c r="AW70" s="364"/>
      <c r="AX70" s="365"/>
      <c r="AY70">
        <f t="shared" si="8"/>
        <v>0</v>
      </c>
    </row>
    <row r="71" spans="1:51" ht="23.25" hidden="1" customHeight="1" x14ac:dyDescent="0.2">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365</v>
      </c>
      <c r="AC71" s="973"/>
      <c r="AD71" s="973"/>
      <c r="AE71" s="363"/>
      <c r="AF71" s="364"/>
      <c r="AG71" s="364"/>
      <c r="AH71" s="364"/>
      <c r="AI71" s="363"/>
      <c r="AJ71" s="364"/>
      <c r="AK71" s="364"/>
      <c r="AL71" s="364"/>
      <c r="AM71" s="363"/>
      <c r="AN71" s="364"/>
      <c r="AO71" s="364"/>
      <c r="AP71" s="364"/>
      <c r="AQ71" s="363"/>
      <c r="AR71" s="364"/>
      <c r="AS71" s="364"/>
      <c r="AT71" s="815"/>
      <c r="AU71" s="364"/>
      <c r="AV71" s="364"/>
      <c r="AW71" s="364"/>
      <c r="AX71" s="365"/>
      <c r="AY71">
        <f t="shared" si="8"/>
        <v>0</v>
      </c>
    </row>
    <row r="72" spans="1:51" ht="23.25" hidden="1" customHeight="1" x14ac:dyDescent="0.2">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366</v>
      </c>
      <c r="AC72" s="974"/>
      <c r="AD72" s="974"/>
      <c r="AE72" s="371"/>
      <c r="AF72" s="372"/>
      <c r="AG72" s="372"/>
      <c r="AH72" s="372"/>
      <c r="AI72" s="371"/>
      <c r="AJ72" s="372"/>
      <c r="AK72" s="372"/>
      <c r="AL72" s="372"/>
      <c r="AM72" s="371"/>
      <c r="AN72" s="372"/>
      <c r="AO72" s="372"/>
      <c r="AP72" s="937"/>
      <c r="AQ72" s="363"/>
      <c r="AR72" s="364"/>
      <c r="AS72" s="364"/>
      <c r="AT72" s="815"/>
      <c r="AU72" s="364"/>
      <c r="AV72" s="364"/>
      <c r="AW72" s="364"/>
      <c r="AX72" s="365"/>
      <c r="AY72">
        <f t="shared" si="8"/>
        <v>0</v>
      </c>
    </row>
    <row r="73" spans="1:51" ht="18.75" hidden="1" customHeight="1" x14ac:dyDescent="0.2">
      <c r="A73" s="836" t="s">
        <v>347</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5" t="s">
        <v>384</v>
      </c>
      <c r="AF73" s="335"/>
      <c r="AG73" s="335"/>
      <c r="AH73" s="335"/>
      <c r="AI73" s="335" t="s">
        <v>406</v>
      </c>
      <c r="AJ73" s="335"/>
      <c r="AK73" s="335"/>
      <c r="AL73" s="335"/>
      <c r="AM73" s="335" t="s">
        <v>503</v>
      </c>
      <c r="AN73" s="335"/>
      <c r="AO73" s="335"/>
      <c r="AP73" s="335"/>
      <c r="AQ73" s="215" t="s">
        <v>232</v>
      </c>
      <c r="AR73" s="199"/>
      <c r="AS73" s="199"/>
      <c r="AT73" s="200"/>
      <c r="AU73" s="273" t="s">
        <v>134</v>
      </c>
      <c r="AV73" s="176"/>
      <c r="AW73" s="176"/>
      <c r="AX73" s="177"/>
      <c r="AY73">
        <f>COUNTA($H$75)</f>
        <v>0</v>
      </c>
    </row>
    <row r="74" spans="1:51" ht="18.75" hidden="1" customHeight="1" x14ac:dyDescent="0.2">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9"/>
      <c r="B75" s="840"/>
      <c r="C75" s="840"/>
      <c r="D75" s="840"/>
      <c r="E75" s="840"/>
      <c r="F75" s="841"/>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9"/>
      <c r="B76" s="840"/>
      <c r="C76" s="840"/>
      <c r="D76" s="840"/>
      <c r="E76" s="840"/>
      <c r="F76" s="841"/>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9"/>
      <c r="B77" s="840"/>
      <c r="C77" s="840"/>
      <c r="D77" s="840"/>
      <c r="E77" s="840"/>
      <c r="F77" s="841"/>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thickBot="1" x14ac:dyDescent="0.25">
      <c r="A78" s="911" t="s">
        <v>720</v>
      </c>
      <c r="B78" s="912"/>
      <c r="C78" s="912"/>
      <c r="D78" s="912"/>
      <c r="E78" s="909" t="s">
        <v>325</v>
      </c>
      <c r="F78" s="910"/>
      <c r="G78" s="54" t="s">
        <v>235</v>
      </c>
      <c r="H78" s="793"/>
      <c r="I78" s="245"/>
      <c r="J78" s="245"/>
      <c r="K78" s="245"/>
      <c r="L78" s="245"/>
      <c r="M78" s="245"/>
      <c r="N78" s="245"/>
      <c r="O78" s="794"/>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2">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341</v>
      </c>
      <c r="AP79" s="127"/>
      <c r="AQ79" s="127"/>
      <c r="AR79" s="76" t="s">
        <v>339</v>
      </c>
      <c r="AS79" s="126"/>
      <c r="AT79" s="127"/>
      <c r="AU79" s="127"/>
      <c r="AV79" s="127"/>
      <c r="AW79" s="127"/>
      <c r="AX79" s="128"/>
      <c r="AY79">
        <f>COUNTIF($AR$79,"☑")</f>
        <v>0</v>
      </c>
    </row>
    <row r="80" spans="1:51" ht="18.75" hidden="1" customHeight="1" x14ac:dyDescent="0.2">
      <c r="A80" s="518" t="s">
        <v>147</v>
      </c>
      <c r="B80" s="845" t="s">
        <v>338</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694</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2">
      <c r="A81" s="519"/>
      <c r="B81" s="848"/>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2">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2">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2">
      <c r="A85" s="519"/>
      <c r="B85" s="551" t="s">
        <v>145</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4" t="s">
        <v>11</v>
      </c>
      <c r="AC85" s="455"/>
      <c r="AD85" s="456"/>
      <c r="AE85" s="335" t="s">
        <v>384</v>
      </c>
      <c r="AF85" s="335"/>
      <c r="AG85" s="335"/>
      <c r="AH85" s="335"/>
      <c r="AI85" s="335" t="s">
        <v>406</v>
      </c>
      <c r="AJ85" s="335"/>
      <c r="AK85" s="335"/>
      <c r="AL85" s="335"/>
      <c r="AM85" s="335" t="s">
        <v>503</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19"/>
      <c r="B87" s="551"/>
      <c r="C87" s="551"/>
      <c r="D87" s="551"/>
      <c r="E87" s="551"/>
      <c r="F87" s="552"/>
      <c r="G87" s="232"/>
      <c r="H87" s="191"/>
      <c r="I87" s="191"/>
      <c r="J87" s="191"/>
      <c r="K87" s="191"/>
      <c r="L87" s="191"/>
      <c r="M87" s="191"/>
      <c r="N87" s="191"/>
      <c r="O87" s="233"/>
      <c r="P87" s="191"/>
      <c r="Q87" s="800"/>
      <c r="R87" s="800"/>
      <c r="S87" s="800"/>
      <c r="T87" s="800"/>
      <c r="U87" s="800"/>
      <c r="V87" s="800"/>
      <c r="W87" s="800"/>
      <c r="X87" s="801"/>
      <c r="Y87" s="756" t="s">
        <v>62</v>
      </c>
      <c r="Z87" s="757"/>
      <c r="AA87" s="758"/>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19"/>
      <c r="B88" s="551"/>
      <c r="C88" s="551"/>
      <c r="D88" s="551"/>
      <c r="E88" s="551"/>
      <c r="F88" s="552"/>
      <c r="G88" s="234"/>
      <c r="H88" s="235"/>
      <c r="I88" s="235"/>
      <c r="J88" s="235"/>
      <c r="K88" s="235"/>
      <c r="L88" s="235"/>
      <c r="M88" s="235"/>
      <c r="N88" s="235"/>
      <c r="O88" s="236"/>
      <c r="P88" s="802"/>
      <c r="Q88" s="802"/>
      <c r="R88" s="802"/>
      <c r="S88" s="802"/>
      <c r="T88" s="802"/>
      <c r="U88" s="802"/>
      <c r="V88" s="802"/>
      <c r="W88" s="802"/>
      <c r="X88" s="803"/>
      <c r="Y88" s="733" t="s">
        <v>54</v>
      </c>
      <c r="Z88" s="734"/>
      <c r="AA88" s="735"/>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4"/>
      <c r="Y89" s="733" t="s">
        <v>13</v>
      </c>
      <c r="Z89" s="734"/>
      <c r="AA89" s="735"/>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19"/>
      <c r="B90" s="551" t="s">
        <v>145</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4" t="s">
        <v>11</v>
      </c>
      <c r="AC90" s="455"/>
      <c r="AD90" s="456"/>
      <c r="AE90" s="335" t="s">
        <v>384</v>
      </c>
      <c r="AF90" s="335"/>
      <c r="AG90" s="335"/>
      <c r="AH90" s="335"/>
      <c r="AI90" s="335" t="s">
        <v>406</v>
      </c>
      <c r="AJ90" s="335"/>
      <c r="AK90" s="335"/>
      <c r="AL90" s="335"/>
      <c r="AM90" s="335" t="s">
        <v>503</v>
      </c>
      <c r="AN90" s="335"/>
      <c r="AO90" s="335"/>
      <c r="AP90" s="335"/>
      <c r="AQ90" s="215" t="s">
        <v>232</v>
      </c>
      <c r="AR90" s="199"/>
      <c r="AS90" s="199"/>
      <c r="AT90" s="200"/>
      <c r="AU90" s="369" t="s">
        <v>134</v>
      </c>
      <c r="AV90" s="369"/>
      <c r="AW90" s="369"/>
      <c r="AX90" s="370"/>
      <c r="AY90">
        <f>COUNTA($G$92)</f>
        <v>0</v>
      </c>
    </row>
    <row r="91" spans="1:60" ht="18.75" hidden="1" customHeight="1" x14ac:dyDescent="0.2">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19"/>
      <c r="B92" s="551"/>
      <c r="C92" s="551"/>
      <c r="D92" s="551"/>
      <c r="E92" s="551"/>
      <c r="F92" s="552"/>
      <c r="G92" s="232"/>
      <c r="H92" s="191"/>
      <c r="I92" s="191"/>
      <c r="J92" s="191"/>
      <c r="K92" s="191"/>
      <c r="L92" s="191"/>
      <c r="M92" s="191"/>
      <c r="N92" s="191"/>
      <c r="O92" s="233"/>
      <c r="P92" s="191"/>
      <c r="Q92" s="800"/>
      <c r="R92" s="800"/>
      <c r="S92" s="800"/>
      <c r="T92" s="800"/>
      <c r="U92" s="800"/>
      <c r="V92" s="800"/>
      <c r="W92" s="800"/>
      <c r="X92" s="801"/>
      <c r="Y92" s="756" t="s">
        <v>62</v>
      </c>
      <c r="Z92" s="757"/>
      <c r="AA92" s="758"/>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9"/>
      <c r="B93" s="551"/>
      <c r="C93" s="551"/>
      <c r="D93" s="551"/>
      <c r="E93" s="551"/>
      <c r="F93" s="552"/>
      <c r="G93" s="234"/>
      <c r="H93" s="235"/>
      <c r="I93" s="235"/>
      <c r="J93" s="235"/>
      <c r="K93" s="235"/>
      <c r="L93" s="235"/>
      <c r="M93" s="235"/>
      <c r="N93" s="235"/>
      <c r="O93" s="236"/>
      <c r="P93" s="802"/>
      <c r="Q93" s="802"/>
      <c r="R93" s="802"/>
      <c r="S93" s="802"/>
      <c r="T93" s="802"/>
      <c r="U93" s="802"/>
      <c r="V93" s="802"/>
      <c r="W93" s="802"/>
      <c r="X93" s="803"/>
      <c r="Y93" s="733" t="s">
        <v>54</v>
      </c>
      <c r="Z93" s="734"/>
      <c r="AA93" s="735"/>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4"/>
      <c r="Y94" s="733" t="s">
        <v>13</v>
      </c>
      <c r="Z94" s="734"/>
      <c r="AA94" s="735"/>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9"/>
      <c r="B95" s="551" t="s">
        <v>145</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4" t="s">
        <v>11</v>
      </c>
      <c r="AC95" s="455"/>
      <c r="AD95" s="456"/>
      <c r="AE95" s="335" t="s">
        <v>384</v>
      </c>
      <c r="AF95" s="335"/>
      <c r="AG95" s="335"/>
      <c r="AH95" s="335"/>
      <c r="AI95" s="335" t="s">
        <v>406</v>
      </c>
      <c r="AJ95" s="335"/>
      <c r="AK95" s="335"/>
      <c r="AL95" s="335"/>
      <c r="AM95" s="335" t="s">
        <v>503</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19"/>
      <c r="B97" s="551"/>
      <c r="C97" s="551"/>
      <c r="D97" s="551"/>
      <c r="E97" s="551"/>
      <c r="F97" s="552"/>
      <c r="G97" s="232"/>
      <c r="H97" s="191"/>
      <c r="I97" s="191"/>
      <c r="J97" s="191"/>
      <c r="K97" s="191"/>
      <c r="L97" s="191"/>
      <c r="M97" s="191"/>
      <c r="N97" s="191"/>
      <c r="O97" s="233"/>
      <c r="P97" s="191"/>
      <c r="Q97" s="800"/>
      <c r="R97" s="800"/>
      <c r="S97" s="800"/>
      <c r="T97" s="800"/>
      <c r="U97" s="800"/>
      <c r="V97" s="800"/>
      <c r="W97" s="800"/>
      <c r="X97" s="801"/>
      <c r="Y97" s="756" t="s">
        <v>62</v>
      </c>
      <c r="Z97" s="757"/>
      <c r="AA97" s="758"/>
      <c r="AB97" s="403"/>
      <c r="AC97" s="404"/>
      <c r="AD97" s="405"/>
      <c r="AE97" s="363"/>
      <c r="AF97" s="364"/>
      <c r="AG97" s="364"/>
      <c r="AH97" s="815"/>
      <c r="AI97" s="363"/>
      <c r="AJ97" s="364"/>
      <c r="AK97" s="364"/>
      <c r="AL97" s="815"/>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9"/>
      <c r="B98" s="551"/>
      <c r="C98" s="551"/>
      <c r="D98" s="551"/>
      <c r="E98" s="551"/>
      <c r="F98" s="552"/>
      <c r="G98" s="234"/>
      <c r="H98" s="235"/>
      <c r="I98" s="235"/>
      <c r="J98" s="235"/>
      <c r="K98" s="235"/>
      <c r="L98" s="235"/>
      <c r="M98" s="235"/>
      <c r="N98" s="235"/>
      <c r="O98" s="236"/>
      <c r="P98" s="802"/>
      <c r="Q98" s="802"/>
      <c r="R98" s="802"/>
      <c r="S98" s="802"/>
      <c r="T98" s="802"/>
      <c r="U98" s="802"/>
      <c r="V98" s="802"/>
      <c r="W98" s="802"/>
      <c r="X98" s="803"/>
      <c r="Y98" s="733" t="s">
        <v>54</v>
      </c>
      <c r="Z98" s="734"/>
      <c r="AA98" s="735"/>
      <c r="AB98" s="300"/>
      <c r="AC98" s="301"/>
      <c r="AD98" s="302"/>
      <c r="AE98" s="363"/>
      <c r="AF98" s="364"/>
      <c r="AG98" s="364"/>
      <c r="AH98" s="815"/>
      <c r="AI98" s="363"/>
      <c r="AJ98" s="364"/>
      <c r="AK98" s="364"/>
      <c r="AL98" s="815"/>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20"/>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2">
      <c r="A100" s="831" t="s">
        <v>348</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384</v>
      </c>
      <c r="AF100" s="823"/>
      <c r="AG100" s="823"/>
      <c r="AH100" s="824"/>
      <c r="AI100" s="822" t="s">
        <v>406</v>
      </c>
      <c r="AJ100" s="823"/>
      <c r="AK100" s="823"/>
      <c r="AL100" s="824"/>
      <c r="AM100" s="822" t="s">
        <v>503</v>
      </c>
      <c r="AN100" s="823"/>
      <c r="AO100" s="823"/>
      <c r="AP100" s="824"/>
      <c r="AQ100" s="925" t="s">
        <v>411</v>
      </c>
      <c r="AR100" s="926"/>
      <c r="AS100" s="926"/>
      <c r="AT100" s="927"/>
      <c r="AU100" s="925" t="s">
        <v>535</v>
      </c>
      <c r="AV100" s="926"/>
      <c r="AW100" s="926"/>
      <c r="AX100" s="928"/>
    </row>
    <row r="101" spans="1:60" ht="23.25" customHeight="1" x14ac:dyDescent="0.2">
      <c r="A101" s="490"/>
      <c r="B101" s="491"/>
      <c r="C101" s="491"/>
      <c r="D101" s="491"/>
      <c r="E101" s="491"/>
      <c r="F101" s="492"/>
      <c r="G101" s="191" t="s">
        <v>833</v>
      </c>
      <c r="H101" s="191"/>
      <c r="I101" s="191"/>
      <c r="J101" s="191"/>
      <c r="K101" s="191"/>
      <c r="L101" s="191"/>
      <c r="M101" s="191"/>
      <c r="N101" s="191"/>
      <c r="O101" s="191"/>
      <c r="P101" s="191"/>
      <c r="Q101" s="191"/>
      <c r="R101" s="191"/>
      <c r="S101" s="191"/>
      <c r="T101" s="191"/>
      <c r="U101" s="191"/>
      <c r="V101" s="191"/>
      <c r="W101" s="191"/>
      <c r="X101" s="233"/>
      <c r="Y101" s="814" t="s">
        <v>55</v>
      </c>
      <c r="Z101" s="719"/>
      <c r="AA101" s="720"/>
      <c r="AB101" s="550" t="s">
        <v>717</v>
      </c>
      <c r="AC101" s="550"/>
      <c r="AD101" s="550"/>
      <c r="AE101" s="358" t="s">
        <v>715</v>
      </c>
      <c r="AF101" s="358"/>
      <c r="AG101" s="358"/>
      <c r="AH101" s="358"/>
      <c r="AI101" s="358" t="s">
        <v>715</v>
      </c>
      <c r="AJ101" s="358"/>
      <c r="AK101" s="358"/>
      <c r="AL101" s="358"/>
      <c r="AM101" s="358" t="s">
        <v>715</v>
      </c>
      <c r="AN101" s="358"/>
      <c r="AO101" s="358"/>
      <c r="AP101" s="358"/>
      <c r="AQ101" s="358"/>
      <c r="AR101" s="358"/>
      <c r="AS101" s="358"/>
      <c r="AT101" s="358"/>
      <c r="AU101" s="363"/>
      <c r="AV101" s="364"/>
      <c r="AW101" s="364"/>
      <c r="AX101" s="365"/>
    </row>
    <row r="102" spans="1:60" ht="23.25" customHeight="1" x14ac:dyDescent="0.2">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717</v>
      </c>
      <c r="AC102" s="550"/>
      <c r="AD102" s="550"/>
      <c r="AE102" s="358" t="s">
        <v>715</v>
      </c>
      <c r="AF102" s="358"/>
      <c r="AG102" s="358"/>
      <c r="AH102" s="358"/>
      <c r="AI102" s="358" t="s">
        <v>715</v>
      </c>
      <c r="AJ102" s="358"/>
      <c r="AK102" s="358"/>
      <c r="AL102" s="358"/>
      <c r="AM102" s="358" t="s">
        <v>715</v>
      </c>
      <c r="AN102" s="358"/>
      <c r="AO102" s="358"/>
      <c r="AP102" s="358"/>
      <c r="AQ102" s="358"/>
      <c r="AR102" s="358"/>
      <c r="AS102" s="358"/>
      <c r="AT102" s="358"/>
      <c r="AU102" s="371"/>
      <c r="AV102" s="372"/>
      <c r="AW102" s="372"/>
      <c r="AX102" s="929"/>
    </row>
    <row r="103" spans="1:60" ht="31.5" customHeight="1" x14ac:dyDescent="0.2">
      <c r="A103" s="487" t="s">
        <v>348</v>
      </c>
      <c r="B103" s="488"/>
      <c r="C103" s="488"/>
      <c r="D103" s="488"/>
      <c r="E103" s="488"/>
      <c r="F103" s="489"/>
      <c r="G103" s="734" t="s">
        <v>60</v>
      </c>
      <c r="H103" s="734"/>
      <c r="I103" s="734"/>
      <c r="J103" s="734"/>
      <c r="K103" s="734"/>
      <c r="L103" s="734"/>
      <c r="M103" s="734"/>
      <c r="N103" s="734"/>
      <c r="O103" s="734"/>
      <c r="P103" s="734"/>
      <c r="Q103" s="734"/>
      <c r="R103" s="734"/>
      <c r="S103" s="734"/>
      <c r="T103" s="734"/>
      <c r="U103" s="734"/>
      <c r="V103" s="734"/>
      <c r="W103" s="734"/>
      <c r="X103" s="735"/>
      <c r="Y103" s="467"/>
      <c r="Z103" s="468"/>
      <c r="AA103" s="469"/>
      <c r="AB103" s="303" t="s">
        <v>11</v>
      </c>
      <c r="AC103" s="298"/>
      <c r="AD103" s="299"/>
      <c r="AE103" s="335" t="s">
        <v>384</v>
      </c>
      <c r="AF103" s="335"/>
      <c r="AG103" s="335"/>
      <c r="AH103" s="335"/>
      <c r="AI103" s="335" t="s">
        <v>406</v>
      </c>
      <c r="AJ103" s="335"/>
      <c r="AK103" s="335"/>
      <c r="AL103" s="335"/>
      <c r="AM103" s="335" t="s">
        <v>503</v>
      </c>
      <c r="AN103" s="335"/>
      <c r="AO103" s="335"/>
      <c r="AP103" s="335"/>
      <c r="AQ103" s="360" t="s">
        <v>411</v>
      </c>
      <c r="AR103" s="361"/>
      <c r="AS103" s="361"/>
      <c r="AT103" s="361"/>
      <c r="AU103" s="360" t="s">
        <v>535</v>
      </c>
      <c r="AV103" s="361"/>
      <c r="AW103" s="361"/>
      <c r="AX103" s="362"/>
      <c r="AY103">
        <f>COUNTA($G$104)</f>
        <v>1</v>
      </c>
    </row>
    <row r="104" spans="1:60" ht="23.25" customHeight="1" x14ac:dyDescent="0.2">
      <c r="A104" s="490"/>
      <c r="B104" s="491"/>
      <c r="C104" s="491"/>
      <c r="D104" s="491"/>
      <c r="E104" s="491"/>
      <c r="F104" s="492"/>
      <c r="G104" s="191" t="s">
        <v>721</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722</v>
      </c>
      <c r="AC104" s="471"/>
      <c r="AD104" s="472"/>
      <c r="AE104" s="358">
        <v>1</v>
      </c>
      <c r="AF104" s="358"/>
      <c r="AG104" s="358"/>
      <c r="AH104" s="358"/>
      <c r="AI104" s="358">
        <v>1</v>
      </c>
      <c r="AJ104" s="358"/>
      <c r="AK104" s="358"/>
      <c r="AL104" s="358"/>
      <c r="AM104" s="358">
        <v>2</v>
      </c>
      <c r="AN104" s="358"/>
      <c r="AO104" s="358"/>
      <c r="AP104" s="358"/>
      <c r="AQ104" s="358"/>
      <c r="AR104" s="358"/>
      <c r="AS104" s="358"/>
      <c r="AT104" s="358"/>
      <c r="AU104" s="358"/>
      <c r="AV104" s="358"/>
      <c r="AW104" s="358"/>
      <c r="AX104" s="359"/>
      <c r="AY104">
        <f>$AY$103</f>
        <v>1</v>
      </c>
    </row>
    <row r="105" spans="1:60" ht="23.25" customHeight="1" x14ac:dyDescent="0.2">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t="s">
        <v>722</v>
      </c>
      <c r="AC105" s="404"/>
      <c r="AD105" s="405"/>
      <c r="AE105" s="358">
        <v>1</v>
      </c>
      <c r="AF105" s="358"/>
      <c r="AG105" s="358"/>
      <c r="AH105" s="358"/>
      <c r="AI105" s="358">
        <v>1</v>
      </c>
      <c r="AJ105" s="358"/>
      <c r="AK105" s="358"/>
      <c r="AL105" s="358"/>
      <c r="AM105" s="358">
        <v>2</v>
      </c>
      <c r="AN105" s="358"/>
      <c r="AO105" s="358"/>
      <c r="AP105" s="358"/>
      <c r="AQ105" s="358"/>
      <c r="AR105" s="358"/>
      <c r="AS105" s="358"/>
      <c r="AT105" s="358"/>
      <c r="AU105" s="358"/>
      <c r="AV105" s="358"/>
      <c r="AW105" s="358"/>
      <c r="AX105" s="359"/>
      <c r="AY105">
        <f>$AY$103</f>
        <v>1</v>
      </c>
    </row>
    <row r="106" spans="1:60" ht="31.5" hidden="1" customHeight="1" x14ac:dyDescent="0.2">
      <c r="A106" s="487" t="s">
        <v>348</v>
      </c>
      <c r="B106" s="488"/>
      <c r="C106" s="488"/>
      <c r="D106" s="488"/>
      <c r="E106" s="488"/>
      <c r="F106" s="489"/>
      <c r="G106" s="734" t="s">
        <v>60</v>
      </c>
      <c r="H106" s="734"/>
      <c r="I106" s="734"/>
      <c r="J106" s="734"/>
      <c r="K106" s="734"/>
      <c r="L106" s="734"/>
      <c r="M106" s="734"/>
      <c r="N106" s="734"/>
      <c r="O106" s="734"/>
      <c r="P106" s="734"/>
      <c r="Q106" s="734"/>
      <c r="R106" s="734"/>
      <c r="S106" s="734"/>
      <c r="T106" s="734"/>
      <c r="U106" s="734"/>
      <c r="V106" s="734"/>
      <c r="W106" s="734"/>
      <c r="X106" s="735"/>
      <c r="Y106" s="467"/>
      <c r="Z106" s="468"/>
      <c r="AA106" s="469"/>
      <c r="AB106" s="303" t="s">
        <v>11</v>
      </c>
      <c r="AC106" s="298"/>
      <c r="AD106" s="299"/>
      <c r="AE106" s="335" t="s">
        <v>384</v>
      </c>
      <c r="AF106" s="335"/>
      <c r="AG106" s="335"/>
      <c r="AH106" s="335"/>
      <c r="AI106" s="335" t="s">
        <v>406</v>
      </c>
      <c r="AJ106" s="335"/>
      <c r="AK106" s="335"/>
      <c r="AL106" s="335"/>
      <c r="AM106" s="335" t="s">
        <v>503</v>
      </c>
      <c r="AN106" s="335"/>
      <c r="AO106" s="335"/>
      <c r="AP106" s="335"/>
      <c r="AQ106" s="360" t="s">
        <v>411</v>
      </c>
      <c r="AR106" s="361"/>
      <c r="AS106" s="361"/>
      <c r="AT106" s="361"/>
      <c r="AU106" s="360" t="s">
        <v>535</v>
      </c>
      <c r="AV106" s="361"/>
      <c r="AW106" s="361"/>
      <c r="AX106" s="362"/>
      <c r="AY106">
        <f>COUNTA($G$107)</f>
        <v>0</v>
      </c>
    </row>
    <row r="107" spans="1:60" ht="23.25" hidden="1" customHeight="1" x14ac:dyDescent="0.2">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7" t="s">
        <v>348</v>
      </c>
      <c r="B109" s="488"/>
      <c r="C109" s="488"/>
      <c r="D109" s="488"/>
      <c r="E109" s="488"/>
      <c r="F109" s="489"/>
      <c r="G109" s="734" t="s">
        <v>60</v>
      </c>
      <c r="H109" s="734"/>
      <c r="I109" s="734"/>
      <c r="J109" s="734"/>
      <c r="K109" s="734"/>
      <c r="L109" s="734"/>
      <c r="M109" s="734"/>
      <c r="N109" s="734"/>
      <c r="O109" s="734"/>
      <c r="P109" s="734"/>
      <c r="Q109" s="734"/>
      <c r="R109" s="734"/>
      <c r="S109" s="734"/>
      <c r="T109" s="734"/>
      <c r="U109" s="734"/>
      <c r="V109" s="734"/>
      <c r="W109" s="734"/>
      <c r="X109" s="735"/>
      <c r="Y109" s="467"/>
      <c r="Z109" s="468"/>
      <c r="AA109" s="469"/>
      <c r="AB109" s="303" t="s">
        <v>11</v>
      </c>
      <c r="AC109" s="298"/>
      <c r="AD109" s="299"/>
      <c r="AE109" s="335" t="s">
        <v>384</v>
      </c>
      <c r="AF109" s="335"/>
      <c r="AG109" s="335"/>
      <c r="AH109" s="335"/>
      <c r="AI109" s="335" t="s">
        <v>406</v>
      </c>
      <c r="AJ109" s="335"/>
      <c r="AK109" s="335"/>
      <c r="AL109" s="335"/>
      <c r="AM109" s="335" t="s">
        <v>503</v>
      </c>
      <c r="AN109" s="335"/>
      <c r="AO109" s="335"/>
      <c r="AP109" s="335"/>
      <c r="AQ109" s="360" t="s">
        <v>411</v>
      </c>
      <c r="AR109" s="361"/>
      <c r="AS109" s="361"/>
      <c r="AT109" s="361"/>
      <c r="AU109" s="360" t="s">
        <v>535</v>
      </c>
      <c r="AV109" s="361"/>
      <c r="AW109" s="361"/>
      <c r="AX109" s="362"/>
      <c r="AY109">
        <f>COUNTA($G$110)</f>
        <v>0</v>
      </c>
    </row>
    <row r="110" spans="1:60" ht="23.25" hidden="1" customHeight="1" x14ac:dyDescent="0.2">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7" t="s">
        <v>348</v>
      </c>
      <c r="B112" s="488"/>
      <c r="C112" s="488"/>
      <c r="D112" s="488"/>
      <c r="E112" s="488"/>
      <c r="F112" s="489"/>
      <c r="G112" s="734" t="s">
        <v>60</v>
      </c>
      <c r="H112" s="734"/>
      <c r="I112" s="734"/>
      <c r="J112" s="734"/>
      <c r="K112" s="734"/>
      <c r="L112" s="734"/>
      <c r="M112" s="734"/>
      <c r="N112" s="734"/>
      <c r="O112" s="734"/>
      <c r="P112" s="734"/>
      <c r="Q112" s="734"/>
      <c r="R112" s="734"/>
      <c r="S112" s="734"/>
      <c r="T112" s="734"/>
      <c r="U112" s="734"/>
      <c r="V112" s="734"/>
      <c r="W112" s="734"/>
      <c r="X112" s="735"/>
      <c r="Y112" s="467"/>
      <c r="Z112" s="468"/>
      <c r="AA112" s="469"/>
      <c r="AB112" s="303" t="s">
        <v>11</v>
      </c>
      <c r="AC112" s="298"/>
      <c r="AD112" s="299"/>
      <c r="AE112" s="335" t="s">
        <v>384</v>
      </c>
      <c r="AF112" s="335"/>
      <c r="AG112" s="335"/>
      <c r="AH112" s="335"/>
      <c r="AI112" s="335" t="s">
        <v>406</v>
      </c>
      <c r="AJ112" s="335"/>
      <c r="AK112" s="335"/>
      <c r="AL112" s="335"/>
      <c r="AM112" s="335" t="s">
        <v>503</v>
      </c>
      <c r="AN112" s="335"/>
      <c r="AO112" s="335"/>
      <c r="AP112" s="335"/>
      <c r="AQ112" s="360" t="s">
        <v>411</v>
      </c>
      <c r="AR112" s="361"/>
      <c r="AS112" s="361"/>
      <c r="AT112" s="361"/>
      <c r="AU112" s="360" t="s">
        <v>535</v>
      </c>
      <c r="AV112" s="361"/>
      <c r="AW112" s="361"/>
      <c r="AX112" s="362"/>
      <c r="AY112">
        <f>COUNTA($G$113)</f>
        <v>0</v>
      </c>
    </row>
    <row r="113" spans="1:51" ht="23.25" hidden="1" customHeight="1" x14ac:dyDescent="0.2">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5"/>
      <c r="AU113" s="358"/>
      <c r="AV113" s="358"/>
      <c r="AW113" s="358"/>
      <c r="AX113" s="359"/>
      <c r="AY113">
        <f>$AY$112</f>
        <v>0</v>
      </c>
    </row>
    <row r="114" spans="1:51" ht="23.25" hidden="1" customHeight="1" x14ac:dyDescent="0.2">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5"/>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384</v>
      </c>
      <c r="AF115" s="335"/>
      <c r="AG115" s="335"/>
      <c r="AH115" s="335"/>
      <c r="AI115" s="335" t="s">
        <v>406</v>
      </c>
      <c r="AJ115" s="335"/>
      <c r="AK115" s="335"/>
      <c r="AL115" s="335"/>
      <c r="AM115" s="335" t="s">
        <v>503</v>
      </c>
      <c r="AN115" s="335"/>
      <c r="AO115" s="335"/>
      <c r="AP115" s="335"/>
      <c r="AQ115" s="336" t="s">
        <v>536</v>
      </c>
      <c r="AR115" s="337"/>
      <c r="AS115" s="337"/>
      <c r="AT115" s="337"/>
      <c r="AU115" s="337"/>
      <c r="AV115" s="337"/>
      <c r="AW115" s="337"/>
      <c r="AX115" s="338"/>
    </row>
    <row r="116" spans="1:51" ht="23.25" customHeight="1" x14ac:dyDescent="0.2">
      <c r="A116" s="292"/>
      <c r="B116" s="293"/>
      <c r="C116" s="293"/>
      <c r="D116" s="293"/>
      <c r="E116" s="293"/>
      <c r="F116" s="294"/>
      <c r="G116" s="351" t="s">
        <v>723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724</v>
      </c>
      <c r="AC116" s="301"/>
      <c r="AD116" s="302"/>
      <c r="AE116" s="358">
        <v>37</v>
      </c>
      <c r="AF116" s="358"/>
      <c r="AG116" s="358"/>
      <c r="AH116" s="358"/>
      <c r="AI116" s="358">
        <v>38</v>
      </c>
      <c r="AJ116" s="358"/>
      <c r="AK116" s="358"/>
      <c r="AL116" s="358"/>
      <c r="AM116" s="358">
        <v>20</v>
      </c>
      <c r="AN116" s="358"/>
      <c r="AO116" s="358"/>
      <c r="AP116" s="358"/>
      <c r="AQ116" s="363"/>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306" t="s">
        <v>726</v>
      </c>
      <c r="AF117" s="306"/>
      <c r="AG117" s="306"/>
      <c r="AH117" s="306"/>
      <c r="AI117" s="306" t="s">
        <v>727</v>
      </c>
      <c r="AJ117" s="306"/>
      <c r="AK117" s="306"/>
      <c r="AL117" s="306"/>
      <c r="AM117" s="306" t="s">
        <v>746</v>
      </c>
      <c r="AN117" s="306"/>
      <c r="AO117" s="306"/>
      <c r="AP117" s="306"/>
      <c r="AQ117" s="306"/>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384</v>
      </c>
      <c r="AF118" s="335"/>
      <c r="AG118" s="335"/>
      <c r="AH118" s="335"/>
      <c r="AI118" s="335" t="s">
        <v>406</v>
      </c>
      <c r="AJ118" s="335"/>
      <c r="AK118" s="335"/>
      <c r="AL118" s="335"/>
      <c r="AM118" s="335" t="s">
        <v>503</v>
      </c>
      <c r="AN118" s="335"/>
      <c r="AO118" s="335"/>
      <c r="AP118" s="335"/>
      <c r="AQ118" s="336" t="s">
        <v>536</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355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384</v>
      </c>
      <c r="AF121" s="335"/>
      <c r="AG121" s="335"/>
      <c r="AH121" s="335"/>
      <c r="AI121" s="335" t="s">
        <v>406</v>
      </c>
      <c r="AJ121" s="335"/>
      <c r="AK121" s="335"/>
      <c r="AL121" s="335"/>
      <c r="AM121" s="335" t="s">
        <v>503</v>
      </c>
      <c r="AN121" s="335"/>
      <c r="AO121" s="335"/>
      <c r="AP121" s="335"/>
      <c r="AQ121" s="336" t="s">
        <v>536</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729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384</v>
      </c>
      <c r="AF124" s="335"/>
      <c r="AG124" s="335"/>
      <c r="AH124" s="335"/>
      <c r="AI124" s="335" t="s">
        <v>406</v>
      </c>
      <c r="AJ124" s="335"/>
      <c r="AK124" s="335"/>
      <c r="AL124" s="335"/>
      <c r="AM124" s="335" t="s">
        <v>503</v>
      </c>
      <c r="AN124" s="335"/>
      <c r="AO124" s="335"/>
      <c r="AP124" s="335"/>
      <c r="AQ124" s="336" t="s">
        <v>536</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729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384</v>
      </c>
      <c r="AF127" s="335"/>
      <c r="AG127" s="335"/>
      <c r="AH127" s="335"/>
      <c r="AI127" s="335" t="s">
        <v>406</v>
      </c>
      <c r="AJ127" s="335"/>
      <c r="AK127" s="335"/>
      <c r="AL127" s="335"/>
      <c r="AM127" s="335" t="s">
        <v>503</v>
      </c>
      <c r="AN127" s="335"/>
      <c r="AO127" s="335"/>
      <c r="AP127" s="335"/>
      <c r="AQ127" s="336" t="s">
        <v>536</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729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92" t="s">
        <v>399</v>
      </c>
      <c r="B130" s="990"/>
      <c r="C130" s="989" t="s">
        <v>236</v>
      </c>
      <c r="D130" s="990"/>
      <c r="E130" s="308" t="s">
        <v>265</v>
      </c>
      <c r="F130" s="309"/>
      <c r="G130" s="310" t="s">
        <v>400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93"/>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384</v>
      </c>
      <c r="AF132" s="199"/>
      <c r="AG132" s="199"/>
      <c r="AH132" s="200"/>
      <c r="AI132" s="215" t="s">
        <v>406</v>
      </c>
      <c r="AJ132" s="199"/>
      <c r="AK132" s="199"/>
      <c r="AL132" s="200"/>
      <c r="AM132" s="215" t="s">
        <v>693</v>
      </c>
      <c r="AN132" s="199"/>
      <c r="AO132" s="199"/>
      <c r="AP132" s="200"/>
      <c r="AQ132" s="267" t="s">
        <v>232</v>
      </c>
      <c r="AR132" s="268"/>
      <c r="AS132" s="268"/>
      <c r="AT132" s="269"/>
      <c r="AU132" s="279" t="s">
        <v>248</v>
      </c>
      <c r="AV132" s="279"/>
      <c r="AW132" s="279"/>
      <c r="AX132" s="280"/>
      <c r="AY132">
        <f>COUNTA($G$134)</f>
        <v>1</v>
      </c>
    </row>
    <row r="133" spans="1:51" ht="18.75" customHeight="1" x14ac:dyDescent="0.2">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2">
      <c r="A134" s="993"/>
      <c r="B134" s="253"/>
      <c r="C134" s="252"/>
      <c r="D134" s="253"/>
      <c r="E134" s="252"/>
      <c r="F134" s="314"/>
      <c r="G134" s="232" t="s">
        <v>814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732</v>
      </c>
      <c r="AC134" s="224"/>
      <c r="AD134" s="224"/>
      <c r="AE134" s="266">
        <v>82</v>
      </c>
      <c r="AF134" s="167"/>
      <c r="AG134" s="167"/>
      <c r="AH134" s="167"/>
      <c r="AI134" s="266">
        <v>58</v>
      </c>
      <c r="AJ134" s="167"/>
      <c r="AK134" s="167"/>
      <c r="AL134" s="167"/>
      <c r="AM134" s="266"/>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2">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732</v>
      </c>
      <c r="AC135" s="175"/>
      <c r="AD135" s="175"/>
      <c r="AE135" s="266" t="s">
        <v>715</v>
      </c>
      <c r="AF135" s="167"/>
      <c r="AG135" s="167"/>
      <c r="AH135" s="167"/>
      <c r="AI135" s="266" t="s">
        <v>715</v>
      </c>
      <c r="AJ135" s="167"/>
      <c r="AK135" s="167"/>
      <c r="AL135" s="167"/>
      <c r="AM135" s="266"/>
      <c r="AN135" s="167"/>
      <c r="AO135" s="167"/>
      <c r="AP135" s="167"/>
      <c r="AQ135" s="266" t="s">
        <v>715</v>
      </c>
      <c r="AR135" s="167"/>
      <c r="AS135" s="167"/>
      <c r="AT135" s="167"/>
      <c r="AU135" s="266" t="s">
        <v>715</v>
      </c>
      <c r="AV135" s="167"/>
      <c r="AW135" s="167"/>
      <c r="AX135" s="208"/>
      <c r="AY135">
        <f t="shared" si="13"/>
        <v>1</v>
      </c>
    </row>
    <row r="136" spans="1:51" ht="18.75" customHeight="1" x14ac:dyDescent="0.2">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384</v>
      </c>
      <c r="AF136" s="199"/>
      <c r="AG136" s="199"/>
      <c r="AH136" s="200"/>
      <c r="AI136" s="215" t="s">
        <v>406</v>
      </c>
      <c r="AJ136" s="199"/>
      <c r="AK136" s="199"/>
      <c r="AL136" s="200"/>
      <c r="AM136" s="215" t="s">
        <v>693</v>
      </c>
      <c r="AN136" s="199"/>
      <c r="AO136" s="199"/>
      <c r="AP136" s="200"/>
      <c r="AQ136" s="267" t="s">
        <v>232</v>
      </c>
      <c r="AR136" s="268"/>
      <c r="AS136" s="268"/>
      <c r="AT136" s="269"/>
      <c r="AU136" s="279" t="s">
        <v>248</v>
      </c>
      <c r="AV136" s="279"/>
      <c r="AW136" s="279"/>
      <c r="AX136" s="280"/>
      <c r="AY136">
        <f>COUNTA($G$138)</f>
        <v>1</v>
      </c>
    </row>
    <row r="137" spans="1:51" ht="18.75" customHeight="1" x14ac:dyDescent="0.2">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715</v>
      </c>
      <c r="AR137" s="271"/>
      <c r="AS137" s="179" t="s">
        <v>233</v>
      </c>
      <c r="AT137" s="202"/>
      <c r="AU137" s="178" t="s">
        <v>715</v>
      </c>
      <c r="AV137" s="178"/>
      <c r="AW137" s="179" t="s">
        <v>179</v>
      </c>
      <c r="AX137" s="180"/>
      <c r="AY137">
        <f>$AY$136</f>
        <v>1</v>
      </c>
    </row>
    <row r="138" spans="1:51" ht="39.75" customHeight="1" x14ac:dyDescent="0.2">
      <c r="A138" s="993"/>
      <c r="B138" s="253"/>
      <c r="C138" s="252"/>
      <c r="D138" s="253"/>
      <c r="E138" s="252"/>
      <c r="F138" s="314"/>
      <c r="G138" s="232" t="s">
        <v>733</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366</v>
      </c>
      <c r="AC138" s="224"/>
      <c r="AD138" s="224"/>
      <c r="AE138" s="266">
        <v>72.3</v>
      </c>
      <c r="AF138" s="167"/>
      <c r="AG138" s="167"/>
      <c r="AH138" s="167"/>
      <c r="AI138" s="266">
        <v>77</v>
      </c>
      <c r="AJ138" s="167"/>
      <c r="AK138" s="167"/>
      <c r="AL138" s="167"/>
      <c r="AM138" s="266"/>
      <c r="AN138" s="167"/>
      <c r="AO138" s="167"/>
      <c r="AP138" s="167"/>
      <c r="AQ138" s="266" t="s">
        <v>715</v>
      </c>
      <c r="AR138" s="167"/>
      <c r="AS138" s="167"/>
      <c r="AT138" s="167"/>
      <c r="AU138" s="266" t="s">
        <v>715</v>
      </c>
      <c r="AV138" s="167"/>
      <c r="AW138" s="167"/>
      <c r="AX138" s="208"/>
      <c r="AY138">
        <f t="shared" ref="AY138:AY139" si="14">$AY$136</f>
        <v>1</v>
      </c>
    </row>
    <row r="139" spans="1:51" ht="39.75" customHeight="1" x14ac:dyDescent="0.2">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366</v>
      </c>
      <c r="AC139" s="175"/>
      <c r="AD139" s="175"/>
      <c r="AE139" s="266" t="s">
        <v>715</v>
      </c>
      <c r="AF139" s="167"/>
      <c r="AG139" s="167"/>
      <c r="AH139" s="167"/>
      <c r="AI139" s="266" t="s">
        <v>715</v>
      </c>
      <c r="AJ139" s="167"/>
      <c r="AK139" s="167"/>
      <c r="AL139" s="167"/>
      <c r="AM139" s="266"/>
      <c r="AN139" s="167"/>
      <c r="AO139" s="167"/>
      <c r="AP139" s="167"/>
      <c r="AQ139" s="266" t="s">
        <v>715</v>
      </c>
      <c r="AR139" s="167"/>
      <c r="AS139" s="167"/>
      <c r="AT139" s="167"/>
      <c r="AU139" s="266" t="s">
        <v>715</v>
      </c>
      <c r="AV139" s="167"/>
      <c r="AW139" s="167"/>
      <c r="AX139" s="208"/>
      <c r="AY139">
        <f t="shared" si="14"/>
        <v>1</v>
      </c>
    </row>
    <row r="140" spans="1:51" ht="18.75" customHeight="1" x14ac:dyDescent="0.2">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384</v>
      </c>
      <c r="AF140" s="199"/>
      <c r="AG140" s="199"/>
      <c r="AH140" s="200"/>
      <c r="AI140" s="215" t="s">
        <v>406</v>
      </c>
      <c r="AJ140" s="199"/>
      <c r="AK140" s="199"/>
      <c r="AL140" s="200"/>
      <c r="AM140" s="215" t="s">
        <v>693</v>
      </c>
      <c r="AN140" s="199"/>
      <c r="AO140" s="199"/>
      <c r="AP140" s="200"/>
      <c r="AQ140" s="267" t="s">
        <v>232</v>
      </c>
      <c r="AR140" s="268"/>
      <c r="AS140" s="268"/>
      <c r="AT140" s="269"/>
      <c r="AU140" s="279" t="s">
        <v>248</v>
      </c>
      <c r="AV140" s="279"/>
      <c r="AW140" s="279"/>
      <c r="AX140" s="280"/>
      <c r="AY140">
        <f>COUNTA($G$142)</f>
        <v>1</v>
      </c>
    </row>
    <row r="141" spans="1:51" ht="18.75" customHeight="1" x14ac:dyDescent="0.2">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715</v>
      </c>
      <c r="AR141" s="271"/>
      <c r="AS141" s="179" t="s">
        <v>233</v>
      </c>
      <c r="AT141" s="202"/>
      <c r="AU141" s="178" t="s">
        <v>715</v>
      </c>
      <c r="AV141" s="178"/>
      <c r="AW141" s="179" t="s">
        <v>179</v>
      </c>
      <c r="AX141" s="180"/>
      <c r="AY141">
        <f>$AY$140</f>
        <v>1</v>
      </c>
    </row>
    <row r="142" spans="1:51" ht="39.75" customHeight="1" x14ac:dyDescent="0.2">
      <c r="A142" s="993"/>
      <c r="B142" s="253"/>
      <c r="C142" s="252"/>
      <c r="D142" s="253"/>
      <c r="E142" s="252"/>
      <c r="F142" s="314"/>
      <c r="G142" s="232" t="s">
        <v>734</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366</v>
      </c>
      <c r="AC142" s="224"/>
      <c r="AD142" s="224"/>
      <c r="AE142" s="266">
        <v>96.5</v>
      </c>
      <c r="AF142" s="167"/>
      <c r="AG142" s="167"/>
      <c r="AH142" s="167"/>
      <c r="AI142" s="266">
        <v>96.5</v>
      </c>
      <c r="AJ142" s="167"/>
      <c r="AK142" s="167"/>
      <c r="AL142" s="167"/>
      <c r="AM142" s="266"/>
      <c r="AN142" s="167"/>
      <c r="AO142" s="167"/>
      <c r="AP142" s="167"/>
      <c r="AQ142" s="266" t="s">
        <v>715</v>
      </c>
      <c r="AR142" s="167"/>
      <c r="AS142" s="167"/>
      <c r="AT142" s="167"/>
      <c r="AU142" s="266" t="s">
        <v>715</v>
      </c>
      <c r="AV142" s="167"/>
      <c r="AW142" s="167"/>
      <c r="AX142" s="208"/>
      <c r="AY142">
        <f t="shared" ref="AY142:AY143" si="15">$AY$140</f>
        <v>1</v>
      </c>
    </row>
    <row r="143" spans="1:51" ht="39.75" customHeight="1" x14ac:dyDescent="0.2">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366</v>
      </c>
      <c r="AC143" s="175"/>
      <c r="AD143" s="175"/>
      <c r="AE143" s="266" t="s">
        <v>715</v>
      </c>
      <c r="AF143" s="167"/>
      <c r="AG143" s="167"/>
      <c r="AH143" s="167"/>
      <c r="AI143" s="266" t="s">
        <v>715</v>
      </c>
      <c r="AJ143" s="167"/>
      <c r="AK143" s="167"/>
      <c r="AL143" s="167"/>
      <c r="AM143" s="266"/>
      <c r="AN143" s="167"/>
      <c r="AO143" s="167"/>
      <c r="AP143" s="167"/>
      <c r="AQ143" s="266" t="s">
        <v>715</v>
      </c>
      <c r="AR143" s="167"/>
      <c r="AS143" s="167"/>
      <c r="AT143" s="167"/>
      <c r="AU143" s="266" t="s">
        <v>715</v>
      </c>
      <c r="AV143" s="167"/>
      <c r="AW143" s="167"/>
      <c r="AX143" s="208"/>
      <c r="AY143">
        <f t="shared" si="15"/>
        <v>1</v>
      </c>
    </row>
    <row r="144" spans="1:51" ht="18.75" customHeight="1" x14ac:dyDescent="0.2">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384</v>
      </c>
      <c r="AF144" s="199"/>
      <c r="AG144" s="199"/>
      <c r="AH144" s="200"/>
      <c r="AI144" s="215" t="s">
        <v>406</v>
      </c>
      <c r="AJ144" s="199"/>
      <c r="AK144" s="199"/>
      <c r="AL144" s="200"/>
      <c r="AM144" s="215" t="s">
        <v>693</v>
      </c>
      <c r="AN144" s="199"/>
      <c r="AO144" s="199"/>
      <c r="AP144" s="200"/>
      <c r="AQ144" s="267" t="s">
        <v>232</v>
      </c>
      <c r="AR144" s="268"/>
      <c r="AS144" s="268"/>
      <c r="AT144" s="269"/>
      <c r="AU144" s="279" t="s">
        <v>248</v>
      </c>
      <c r="AV144" s="279"/>
      <c r="AW144" s="279"/>
      <c r="AX144" s="280"/>
      <c r="AY144">
        <f>COUNTA($G$146)</f>
        <v>1</v>
      </c>
    </row>
    <row r="145" spans="1:51" ht="18.75" customHeight="1" x14ac:dyDescent="0.2">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715</v>
      </c>
      <c r="AR145" s="271"/>
      <c r="AS145" s="179" t="s">
        <v>233</v>
      </c>
      <c r="AT145" s="202"/>
      <c r="AU145" s="178" t="s">
        <v>715</v>
      </c>
      <c r="AV145" s="178"/>
      <c r="AW145" s="179" t="s">
        <v>179</v>
      </c>
      <c r="AX145" s="180"/>
      <c r="AY145">
        <f>$AY$144</f>
        <v>1</v>
      </c>
    </row>
    <row r="146" spans="1:51" ht="39.75" customHeight="1" x14ac:dyDescent="0.2">
      <c r="A146" s="993"/>
      <c r="B146" s="253"/>
      <c r="C146" s="252"/>
      <c r="D146" s="253"/>
      <c r="E146" s="252"/>
      <c r="F146" s="314"/>
      <c r="G146" s="232" t="s">
        <v>735</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366</v>
      </c>
      <c r="AC146" s="224"/>
      <c r="AD146" s="224"/>
      <c r="AE146" s="266">
        <v>66.7</v>
      </c>
      <c r="AF146" s="167"/>
      <c r="AG146" s="167"/>
      <c r="AH146" s="167"/>
      <c r="AI146" s="266">
        <v>66.7</v>
      </c>
      <c r="AJ146" s="167"/>
      <c r="AK146" s="167"/>
      <c r="AL146" s="167"/>
      <c r="AM146" s="266"/>
      <c r="AN146" s="167"/>
      <c r="AO146" s="167"/>
      <c r="AP146" s="167"/>
      <c r="AQ146" s="266" t="s">
        <v>715</v>
      </c>
      <c r="AR146" s="167"/>
      <c r="AS146" s="167"/>
      <c r="AT146" s="167"/>
      <c r="AU146" s="266" t="s">
        <v>715</v>
      </c>
      <c r="AV146" s="167"/>
      <c r="AW146" s="167"/>
      <c r="AX146" s="208"/>
      <c r="AY146">
        <f t="shared" ref="AY146:AY147" si="16">$AY$144</f>
        <v>1</v>
      </c>
    </row>
    <row r="147" spans="1:51" ht="39.75" customHeight="1" x14ac:dyDescent="0.2">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t="s">
        <v>366</v>
      </c>
      <c r="AC147" s="175"/>
      <c r="AD147" s="175"/>
      <c r="AE147" s="266" t="s">
        <v>715</v>
      </c>
      <c r="AF147" s="167"/>
      <c r="AG147" s="167"/>
      <c r="AH147" s="167"/>
      <c r="AI147" s="266" t="s">
        <v>715</v>
      </c>
      <c r="AJ147" s="167"/>
      <c r="AK147" s="167"/>
      <c r="AL147" s="167"/>
      <c r="AM147" s="266"/>
      <c r="AN147" s="167"/>
      <c r="AO147" s="167"/>
      <c r="AP147" s="167"/>
      <c r="AQ147" s="266" t="s">
        <v>715</v>
      </c>
      <c r="AR147" s="167"/>
      <c r="AS147" s="167"/>
      <c r="AT147" s="167"/>
      <c r="AU147" s="266" t="s">
        <v>715</v>
      </c>
      <c r="AV147" s="167"/>
      <c r="AW147" s="167"/>
      <c r="AX147" s="208"/>
      <c r="AY147">
        <f t="shared" si="16"/>
        <v>1</v>
      </c>
    </row>
    <row r="148" spans="1:51" ht="18.75" customHeight="1" x14ac:dyDescent="0.2">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384</v>
      </c>
      <c r="AF148" s="199"/>
      <c r="AG148" s="199"/>
      <c r="AH148" s="200"/>
      <c r="AI148" s="215" t="s">
        <v>406</v>
      </c>
      <c r="AJ148" s="199"/>
      <c r="AK148" s="199"/>
      <c r="AL148" s="200"/>
      <c r="AM148" s="215" t="s">
        <v>693</v>
      </c>
      <c r="AN148" s="199"/>
      <c r="AO148" s="199"/>
      <c r="AP148" s="200"/>
      <c r="AQ148" s="267" t="s">
        <v>232</v>
      </c>
      <c r="AR148" s="268"/>
      <c r="AS148" s="268"/>
      <c r="AT148" s="269"/>
      <c r="AU148" s="279" t="s">
        <v>248</v>
      </c>
      <c r="AV148" s="279"/>
      <c r="AW148" s="279"/>
      <c r="AX148" s="280"/>
      <c r="AY148">
        <f>COUNTA($G$150)</f>
        <v>1</v>
      </c>
    </row>
    <row r="149" spans="1:51" ht="18.75" customHeight="1" x14ac:dyDescent="0.2">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t="s">
        <v>715</v>
      </c>
      <c r="AR149" s="271"/>
      <c r="AS149" s="179" t="s">
        <v>233</v>
      </c>
      <c r="AT149" s="202"/>
      <c r="AU149" s="178" t="s">
        <v>715</v>
      </c>
      <c r="AV149" s="178"/>
      <c r="AW149" s="179" t="s">
        <v>179</v>
      </c>
      <c r="AX149" s="180"/>
      <c r="AY149">
        <f>$AY$148</f>
        <v>1</v>
      </c>
    </row>
    <row r="150" spans="1:51" ht="39.75" customHeight="1" x14ac:dyDescent="0.2">
      <c r="A150" s="993"/>
      <c r="B150" s="253"/>
      <c r="C150" s="252"/>
      <c r="D150" s="253"/>
      <c r="E150" s="252"/>
      <c r="F150" s="314"/>
      <c r="G150" s="232" t="s">
        <v>736</v>
      </c>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t="s">
        <v>366</v>
      </c>
      <c r="AC150" s="224"/>
      <c r="AD150" s="224"/>
      <c r="AE150" s="266">
        <v>100</v>
      </c>
      <c r="AF150" s="167"/>
      <c r="AG150" s="167"/>
      <c r="AH150" s="167"/>
      <c r="AI150" s="266">
        <v>100</v>
      </c>
      <c r="AJ150" s="167"/>
      <c r="AK150" s="167"/>
      <c r="AL150" s="167"/>
      <c r="AM150" s="266"/>
      <c r="AN150" s="167"/>
      <c r="AO150" s="167"/>
      <c r="AP150" s="167"/>
      <c r="AQ150" s="266" t="s">
        <v>715</v>
      </c>
      <c r="AR150" s="167"/>
      <c r="AS150" s="167"/>
      <c r="AT150" s="167"/>
      <c r="AU150" s="266" t="s">
        <v>715</v>
      </c>
      <c r="AV150" s="167"/>
      <c r="AW150" s="167"/>
      <c r="AX150" s="208"/>
      <c r="AY150">
        <f t="shared" ref="AY150:AY151" si="17">$AY$148</f>
        <v>1</v>
      </c>
    </row>
    <row r="151" spans="1:51" ht="39.75" customHeight="1" x14ac:dyDescent="0.2">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t="s">
        <v>366</v>
      </c>
      <c r="AC151" s="175"/>
      <c r="AD151" s="175"/>
      <c r="AE151" s="266" t="s">
        <v>715</v>
      </c>
      <c r="AF151" s="167"/>
      <c r="AG151" s="167"/>
      <c r="AH151" s="167"/>
      <c r="AI151" s="266" t="s">
        <v>715</v>
      </c>
      <c r="AJ151" s="167"/>
      <c r="AK151" s="167"/>
      <c r="AL151" s="167"/>
      <c r="AM151" s="266"/>
      <c r="AN151" s="167"/>
      <c r="AO151" s="167"/>
      <c r="AP151" s="167"/>
      <c r="AQ151" s="266" t="s">
        <v>715</v>
      </c>
      <c r="AR151" s="167"/>
      <c r="AS151" s="167"/>
      <c r="AT151" s="167"/>
      <c r="AU151" s="266" t="s">
        <v>715</v>
      </c>
      <c r="AV151" s="167"/>
      <c r="AW151" s="167"/>
      <c r="AX151" s="208"/>
      <c r="AY151">
        <f t="shared" si="17"/>
        <v>1</v>
      </c>
    </row>
    <row r="152" spans="1:51" ht="22.5" hidden="1" customHeight="1" x14ac:dyDescent="0.2">
      <c r="A152" s="993"/>
      <c r="B152" s="253"/>
      <c r="C152" s="252"/>
      <c r="D152" s="253"/>
      <c r="E152" s="252"/>
      <c r="F152" s="314"/>
      <c r="G152" s="272"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0</v>
      </c>
    </row>
    <row r="153" spans="1:51" ht="22.5" hidden="1" customHeight="1" x14ac:dyDescent="0.2">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2">
      <c r="A154" s="993"/>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2">
      <c r="A155" s="99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2">
      <c r="A156" s="99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2">
      <c r="A157" s="99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2">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2">
      <c r="A159" s="993"/>
      <c r="B159" s="253"/>
      <c r="C159" s="252"/>
      <c r="D159" s="253"/>
      <c r="E159" s="252"/>
      <c r="F159" s="314"/>
      <c r="G159" s="272"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3"/>
      <c r="B166" s="253"/>
      <c r="C166" s="252"/>
      <c r="D166" s="253"/>
      <c r="E166" s="252"/>
      <c r="F166" s="314"/>
      <c r="G166" s="272"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3"/>
      <c r="B173" s="253"/>
      <c r="C173" s="252"/>
      <c r="D173" s="253"/>
      <c r="E173" s="252"/>
      <c r="F173" s="314"/>
      <c r="G173" s="272"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3"/>
      <c r="B180" s="253"/>
      <c r="C180" s="252"/>
      <c r="D180" s="253"/>
      <c r="E180" s="252"/>
      <c r="F180" s="314"/>
      <c r="G180" s="272"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2">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2">
      <c r="A188" s="993"/>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5">
      <c r="A189" s="99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2">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384</v>
      </c>
      <c r="AF192" s="199"/>
      <c r="AG192" s="199"/>
      <c r="AH192" s="200"/>
      <c r="AI192" s="215" t="s">
        <v>406</v>
      </c>
      <c r="AJ192" s="199"/>
      <c r="AK192" s="199"/>
      <c r="AL192" s="200"/>
      <c r="AM192" s="215" t="s">
        <v>693</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384</v>
      </c>
      <c r="AF196" s="199"/>
      <c r="AG196" s="199"/>
      <c r="AH196" s="200"/>
      <c r="AI196" s="215" t="s">
        <v>406</v>
      </c>
      <c r="AJ196" s="199"/>
      <c r="AK196" s="199"/>
      <c r="AL196" s="200"/>
      <c r="AM196" s="215" t="s">
        <v>693</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384</v>
      </c>
      <c r="AF200" s="199"/>
      <c r="AG200" s="199"/>
      <c r="AH200" s="200"/>
      <c r="AI200" s="215" t="s">
        <v>406</v>
      </c>
      <c r="AJ200" s="199"/>
      <c r="AK200" s="199"/>
      <c r="AL200" s="200"/>
      <c r="AM200" s="215" t="s">
        <v>693</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384</v>
      </c>
      <c r="AF204" s="199"/>
      <c r="AG204" s="199"/>
      <c r="AH204" s="200"/>
      <c r="AI204" s="215" t="s">
        <v>406</v>
      </c>
      <c r="AJ204" s="199"/>
      <c r="AK204" s="199"/>
      <c r="AL204" s="200"/>
      <c r="AM204" s="215" t="s">
        <v>693</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384</v>
      </c>
      <c r="AF208" s="199"/>
      <c r="AG208" s="199"/>
      <c r="AH208" s="200"/>
      <c r="AI208" s="215" t="s">
        <v>406</v>
      </c>
      <c r="AJ208" s="199"/>
      <c r="AK208" s="199"/>
      <c r="AL208" s="200"/>
      <c r="AM208" s="215" t="s">
        <v>693</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3"/>
      <c r="B212" s="253"/>
      <c r="C212" s="252"/>
      <c r="D212" s="253"/>
      <c r="E212" s="252"/>
      <c r="F212" s="314"/>
      <c r="G212" s="272"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2">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3"/>
      <c r="B219" s="253"/>
      <c r="C219" s="252"/>
      <c r="D219" s="253"/>
      <c r="E219" s="252"/>
      <c r="F219" s="314"/>
      <c r="G219" s="272"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3"/>
      <c r="B226" s="253"/>
      <c r="C226" s="252"/>
      <c r="D226" s="253"/>
      <c r="E226" s="252"/>
      <c r="F226" s="314"/>
      <c r="G226" s="272"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3"/>
      <c r="B233" s="253"/>
      <c r="C233" s="252"/>
      <c r="D233" s="253"/>
      <c r="E233" s="252"/>
      <c r="F233" s="314"/>
      <c r="G233" s="272"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3"/>
      <c r="B240" s="253"/>
      <c r="C240" s="252"/>
      <c r="D240" s="253"/>
      <c r="E240" s="252"/>
      <c r="F240" s="314"/>
      <c r="G240" s="272"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384</v>
      </c>
      <c r="AF252" s="199"/>
      <c r="AG252" s="199"/>
      <c r="AH252" s="200"/>
      <c r="AI252" s="215" t="s">
        <v>406</v>
      </c>
      <c r="AJ252" s="199"/>
      <c r="AK252" s="199"/>
      <c r="AL252" s="200"/>
      <c r="AM252" s="215" t="s">
        <v>693</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384</v>
      </c>
      <c r="AF256" s="199"/>
      <c r="AG256" s="199"/>
      <c r="AH256" s="200"/>
      <c r="AI256" s="215" t="s">
        <v>406</v>
      </c>
      <c r="AJ256" s="199"/>
      <c r="AK256" s="199"/>
      <c r="AL256" s="200"/>
      <c r="AM256" s="215" t="s">
        <v>693</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384</v>
      </c>
      <c r="AF260" s="199"/>
      <c r="AG260" s="199"/>
      <c r="AH260" s="200"/>
      <c r="AI260" s="215" t="s">
        <v>406</v>
      </c>
      <c r="AJ260" s="199"/>
      <c r="AK260" s="199"/>
      <c r="AL260" s="200"/>
      <c r="AM260" s="215" t="s">
        <v>693</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384</v>
      </c>
      <c r="AF264" s="199"/>
      <c r="AG264" s="199"/>
      <c r="AH264" s="200"/>
      <c r="AI264" s="215" t="s">
        <v>406</v>
      </c>
      <c r="AJ264" s="199"/>
      <c r="AK264" s="199"/>
      <c r="AL264" s="200"/>
      <c r="AM264" s="215" t="s">
        <v>693</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384</v>
      </c>
      <c r="AF268" s="199"/>
      <c r="AG268" s="199"/>
      <c r="AH268" s="200"/>
      <c r="AI268" s="215" t="s">
        <v>406</v>
      </c>
      <c r="AJ268" s="199"/>
      <c r="AK268" s="199"/>
      <c r="AL268" s="200"/>
      <c r="AM268" s="215" t="s">
        <v>693</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3"/>
      <c r="B272" s="253"/>
      <c r="C272" s="252"/>
      <c r="D272" s="253"/>
      <c r="E272" s="252"/>
      <c r="F272" s="314"/>
      <c r="G272" s="272"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2">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3"/>
      <c r="B279" s="253"/>
      <c r="C279" s="252"/>
      <c r="D279" s="253"/>
      <c r="E279" s="252"/>
      <c r="F279" s="314"/>
      <c r="G279" s="272"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3"/>
      <c r="B286" s="253"/>
      <c r="C286" s="252"/>
      <c r="D286" s="253"/>
      <c r="E286" s="252"/>
      <c r="F286" s="314"/>
      <c r="G286" s="272"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3"/>
      <c r="B293" s="253"/>
      <c r="C293" s="252"/>
      <c r="D293" s="253"/>
      <c r="E293" s="252"/>
      <c r="F293" s="314"/>
      <c r="G293" s="272"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3"/>
      <c r="B300" s="253"/>
      <c r="C300" s="252"/>
      <c r="D300" s="253"/>
      <c r="E300" s="252"/>
      <c r="F300" s="314"/>
      <c r="G300" s="272"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384</v>
      </c>
      <c r="AF312" s="199"/>
      <c r="AG312" s="199"/>
      <c r="AH312" s="200"/>
      <c r="AI312" s="215" t="s">
        <v>406</v>
      </c>
      <c r="AJ312" s="199"/>
      <c r="AK312" s="199"/>
      <c r="AL312" s="200"/>
      <c r="AM312" s="215" t="s">
        <v>693</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384</v>
      </c>
      <c r="AF316" s="199"/>
      <c r="AG316" s="199"/>
      <c r="AH316" s="200"/>
      <c r="AI316" s="215" t="s">
        <v>406</v>
      </c>
      <c r="AJ316" s="199"/>
      <c r="AK316" s="199"/>
      <c r="AL316" s="200"/>
      <c r="AM316" s="215" t="s">
        <v>693</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384</v>
      </c>
      <c r="AF320" s="199"/>
      <c r="AG320" s="199"/>
      <c r="AH320" s="200"/>
      <c r="AI320" s="215" t="s">
        <v>406</v>
      </c>
      <c r="AJ320" s="199"/>
      <c r="AK320" s="199"/>
      <c r="AL320" s="200"/>
      <c r="AM320" s="215" t="s">
        <v>693</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384</v>
      </c>
      <c r="AF324" s="199"/>
      <c r="AG324" s="199"/>
      <c r="AH324" s="200"/>
      <c r="AI324" s="215" t="s">
        <v>406</v>
      </c>
      <c r="AJ324" s="199"/>
      <c r="AK324" s="199"/>
      <c r="AL324" s="200"/>
      <c r="AM324" s="215" t="s">
        <v>693</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384</v>
      </c>
      <c r="AF328" s="199"/>
      <c r="AG328" s="199"/>
      <c r="AH328" s="200"/>
      <c r="AI328" s="215" t="s">
        <v>406</v>
      </c>
      <c r="AJ328" s="199"/>
      <c r="AK328" s="199"/>
      <c r="AL328" s="200"/>
      <c r="AM328" s="215" t="s">
        <v>693</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3"/>
      <c r="B332" s="253"/>
      <c r="C332" s="252"/>
      <c r="D332" s="253"/>
      <c r="E332" s="252"/>
      <c r="F332" s="314"/>
      <c r="G332" s="272"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2">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3"/>
      <c r="B339" s="253"/>
      <c r="C339" s="252"/>
      <c r="D339" s="253"/>
      <c r="E339" s="252"/>
      <c r="F339" s="314"/>
      <c r="G339" s="272"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3"/>
      <c r="B346" s="253"/>
      <c r="C346" s="252"/>
      <c r="D346" s="253"/>
      <c r="E346" s="252"/>
      <c r="F346" s="314"/>
      <c r="G346" s="272"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3"/>
      <c r="B353" s="253"/>
      <c r="C353" s="252"/>
      <c r="D353" s="253"/>
      <c r="E353" s="252"/>
      <c r="F353" s="314"/>
      <c r="G353" s="272"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3"/>
      <c r="B360" s="253"/>
      <c r="C360" s="252"/>
      <c r="D360" s="253"/>
      <c r="E360" s="252"/>
      <c r="F360" s="314"/>
      <c r="G360" s="272"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384</v>
      </c>
      <c r="AF372" s="199"/>
      <c r="AG372" s="199"/>
      <c r="AH372" s="200"/>
      <c r="AI372" s="215" t="s">
        <v>406</v>
      </c>
      <c r="AJ372" s="199"/>
      <c r="AK372" s="199"/>
      <c r="AL372" s="200"/>
      <c r="AM372" s="215" t="s">
        <v>693</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384</v>
      </c>
      <c r="AF376" s="199"/>
      <c r="AG376" s="199"/>
      <c r="AH376" s="200"/>
      <c r="AI376" s="215" t="s">
        <v>406</v>
      </c>
      <c r="AJ376" s="199"/>
      <c r="AK376" s="199"/>
      <c r="AL376" s="200"/>
      <c r="AM376" s="215" t="s">
        <v>693</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384</v>
      </c>
      <c r="AF380" s="199"/>
      <c r="AG380" s="199"/>
      <c r="AH380" s="200"/>
      <c r="AI380" s="215" t="s">
        <v>406</v>
      </c>
      <c r="AJ380" s="199"/>
      <c r="AK380" s="199"/>
      <c r="AL380" s="200"/>
      <c r="AM380" s="215" t="s">
        <v>693</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384</v>
      </c>
      <c r="AF384" s="199"/>
      <c r="AG384" s="199"/>
      <c r="AH384" s="200"/>
      <c r="AI384" s="215" t="s">
        <v>406</v>
      </c>
      <c r="AJ384" s="199"/>
      <c r="AK384" s="199"/>
      <c r="AL384" s="200"/>
      <c r="AM384" s="215" t="s">
        <v>693</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384</v>
      </c>
      <c r="AF388" s="199"/>
      <c r="AG388" s="199"/>
      <c r="AH388" s="200"/>
      <c r="AI388" s="215" t="s">
        <v>406</v>
      </c>
      <c r="AJ388" s="199"/>
      <c r="AK388" s="199"/>
      <c r="AL388" s="200"/>
      <c r="AM388" s="215" t="s">
        <v>693</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3"/>
      <c r="B392" s="253"/>
      <c r="C392" s="252"/>
      <c r="D392" s="253"/>
      <c r="E392" s="252"/>
      <c r="F392" s="314"/>
      <c r="G392" s="272"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2">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3"/>
      <c r="B399" s="253"/>
      <c r="C399" s="252"/>
      <c r="D399" s="253"/>
      <c r="E399" s="252"/>
      <c r="F399" s="314"/>
      <c r="G399" s="272"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3"/>
      <c r="B406" s="253"/>
      <c r="C406" s="252"/>
      <c r="D406" s="253"/>
      <c r="E406" s="252"/>
      <c r="F406" s="314"/>
      <c r="G406" s="272"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3"/>
      <c r="B413" s="253"/>
      <c r="C413" s="252"/>
      <c r="D413" s="253"/>
      <c r="E413" s="252"/>
      <c r="F413" s="314"/>
      <c r="G413" s="272"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3"/>
      <c r="B420" s="253"/>
      <c r="C420" s="252"/>
      <c r="D420" s="253"/>
      <c r="E420" s="252"/>
      <c r="F420" s="314"/>
      <c r="G420" s="272"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2">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2">
      <c r="A428" s="993"/>
      <c r="B428" s="253"/>
      <c r="C428" s="252"/>
      <c r="D428" s="253"/>
      <c r="E428" s="190" t="s">
        <v>815</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2">
      <c r="A429" s="993"/>
      <c r="B429" s="253"/>
      <c r="C429" s="315"/>
      <c r="D429" s="991"/>
      <c r="E429" s="424"/>
      <c r="F429" s="235"/>
      <c r="G429" s="235"/>
      <c r="H429" s="235"/>
      <c r="I429" s="235"/>
      <c r="J429" s="235"/>
      <c r="K429" s="235"/>
      <c r="L429" s="235"/>
      <c r="M429" s="235"/>
      <c r="N429" s="235"/>
      <c r="O429" s="235"/>
      <c r="P429" s="235"/>
      <c r="Q429" s="235"/>
      <c r="R429" s="235"/>
      <c r="S429" s="235"/>
      <c r="T429" s="235"/>
      <c r="U429" s="235"/>
      <c r="V429" s="235"/>
      <c r="W429" s="235"/>
      <c r="X429" s="235"/>
      <c r="Y429" s="235"/>
      <c r="Z429" s="235"/>
      <c r="AA429" s="235"/>
      <c r="AB429" s="235"/>
      <c r="AC429" s="235"/>
      <c r="AD429" s="235"/>
      <c r="AE429" s="235"/>
      <c r="AF429" s="235"/>
      <c r="AG429" s="235"/>
      <c r="AH429" s="235"/>
      <c r="AI429" s="235"/>
      <c r="AJ429" s="235"/>
      <c r="AK429" s="235"/>
      <c r="AL429" s="235"/>
      <c r="AM429" s="235"/>
      <c r="AN429" s="235"/>
      <c r="AO429" s="235"/>
      <c r="AP429" s="235"/>
      <c r="AQ429" s="235"/>
      <c r="AR429" s="235"/>
      <c r="AS429" s="235"/>
      <c r="AT429" s="235"/>
      <c r="AU429" s="235"/>
      <c r="AV429" s="235"/>
      <c r="AW429" s="235"/>
      <c r="AX429" s="425"/>
      <c r="AY429">
        <f>$AY$427</f>
        <v>1</v>
      </c>
    </row>
    <row r="430" spans="1:51" ht="34.5" customHeight="1" x14ac:dyDescent="0.2">
      <c r="A430" s="993"/>
      <c r="B430" s="253"/>
      <c r="C430" s="250" t="s">
        <v>665</v>
      </c>
      <c r="D430" s="251"/>
      <c r="E430" s="239" t="s">
        <v>393</v>
      </c>
      <c r="F430" s="444"/>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537</v>
      </c>
      <c r="AJ431" s="214"/>
      <c r="AK431" s="214"/>
      <c r="AL431" s="215"/>
      <c r="AM431" s="214" t="s">
        <v>538</v>
      </c>
      <c r="AN431" s="214"/>
      <c r="AO431" s="214"/>
      <c r="AP431" s="215"/>
      <c r="AQ431" s="215" t="s">
        <v>232</v>
      </c>
      <c r="AR431" s="199"/>
      <c r="AS431" s="199"/>
      <c r="AT431" s="200"/>
      <c r="AU431" s="176" t="s">
        <v>134</v>
      </c>
      <c r="AV431" s="176"/>
      <c r="AW431" s="176"/>
      <c r="AX431" s="177"/>
      <c r="AY431">
        <f>COUNTA($G$433)</f>
        <v>1</v>
      </c>
    </row>
    <row r="432" spans="1:51" ht="18.75" customHeight="1" x14ac:dyDescent="0.2">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2">
      <c r="A433" s="993"/>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2">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c r="AN434" s="167"/>
      <c r="AO434" s="167"/>
      <c r="AP434" s="168"/>
      <c r="AQ434" s="166" t="s">
        <v>715</v>
      </c>
      <c r="AR434" s="167"/>
      <c r="AS434" s="167"/>
      <c r="AT434" s="168"/>
      <c r="AU434" s="167" t="s">
        <v>715</v>
      </c>
      <c r="AV434" s="167"/>
      <c r="AW434" s="167"/>
      <c r="AX434" s="208"/>
      <c r="AY434">
        <f t="shared" si="63"/>
        <v>1</v>
      </c>
    </row>
    <row r="435" spans="1:51" ht="23.25" customHeight="1" x14ac:dyDescent="0.2">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c r="AN435" s="167"/>
      <c r="AO435" s="167"/>
      <c r="AP435" s="168"/>
      <c r="AQ435" s="166" t="s">
        <v>715</v>
      </c>
      <c r="AR435" s="167"/>
      <c r="AS435" s="167"/>
      <c r="AT435" s="168"/>
      <c r="AU435" s="167" t="s">
        <v>715</v>
      </c>
      <c r="AV435" s="167"/>
      <c r="AW435" s="167"/>
      <c r="AX435" s="208"/>
      <c r="AY435">
        <f t="shared" si="63"/>
        <v>1</v>
      </c>
    </row>
    <row r="436" spans="1:51" ht="18.75" hidden="1" customHeight="1" x14ac:dyDescent="0.2">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537</v>
      </c>
      <c r="AJ436" s="214"/>
      <c r="AK436" s="214"/>
      <c r="AL436" s="215"/>
      <c r="AM436" s="214" t="s">
        <v>538</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715</v>
      </c>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715</v>
      </c>
      <c r="AC438" s="175"/>
      <c r="AD438" s="175"/>
      <c r="AE438" s="166" t="s">
        <v>715</v>
      </c>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715</v>
      </c>
      <c r="AC439" s="224"/>
      <c r="AD439" s="224"/>
      <c r="AE439" s="166" t="s">
        <v>715</v>
      </c>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715</v>
      </c>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537</v>
      </c>
      <c r="AJ441" s="214"/>
      <c r="AK441" s="214"/>
      <c r="AL441" s="215"/>
      <c r="AM441" s="214" t="s">
        <v>538</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537</v>
      </c>
      <c r="AJ446" s="214"/>
      <c r="AK446" s="214"/>
      <c r="AL446" s="215"/>
      <c r="AM446" s="214" t="s">
        <v>538</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537</v>
      </c>
      <c r="AJ451" s="214"/>
      <c r="AK451" s="214"/>
      <c r="AL451" s="215"/>
      <c r="AM451" s="214" t="s">
        <v>538</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537</v>
      </c>
      <c r="AJ456" s="214"/>
      <c r="AK456" s="214"/>
      <c r="AL456" s="215"/>
      <c r="AM456" s="214" t="s">
        <v>538</v>
      </c>
      <c r="AN456" s="214"/>
      <c r="AO456" s="214"/>
      <c r="AP456" s="215"/>
      <c r="AQ456" s="215" t="s">
        <v>232</v>
      </c>
      <c r="AR456" s="199"/>
      <c r="AS456" s="199"/>
      <c r="AT456" s="200"/>
      <c r="AU456" s="176" t="s">
        <v>134</v>
      </c>
      <c r="AV456" s="176"/>
      <c r="AW456" s="176"/>
      <c r="AX456" s="177"/>
      <c r="AY456">
        <f>COUNTA($G$458)</f>
        <v>1</v>
      </c>
    </row>
    <row r="457" spans="1:51" ht="18.75" hidden="1" customHeight="1" x14ac:dyDescent="0.2">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hidden="1" customHeight="1" x14ac:dyDescent="0.2">
      <c r="A458" s="993"/>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c r="AN458" s="167"/>
      <c r="AO458" s="167"/>
      <c r="AP458" s="168"/>
      <c r="AQ458" s="166" t="s">
        <v>715</v>
      </c>
      <c r="AR458" s="167"/>
      <c r="AS458" s="167"/>
      <c r="AT458" s="168"/>
      <c r="AU458" s="167" t="s">
        <v>715</v>
      </c>
      <c r="AV458" s="167"/>
      <c r="AW458" s="167"/>
      <c r="AX458" s="208"/>
      <c r="AY458">
        <f t="shared" ref="AY458:AY460" si="68">$AY$456</f>
        <v>1</v>
      </c>
    </row>
    <row r="459" spans="1:51" ht="23.25" hidden="1" customHeight="1" x14ac:dyDescent="0.2">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c r="AN459" s="167"/>
      <c r="AO459" s="167"/>
      <c r="AP459" s="168"/>
      <c r="AQ459" s="166" t="s">
        <v>715</v>
      </c>
      <c r="AR459" s="167"/>
      <c r="AS459" s="167"/>
      <c r="AT459" s="168"/>
      <c r="AU459" s="167" t="s">
        <v>715</v>
      </c>
      <c r="AV459" s="167"/>
      <c r="AW459" s="167"/>
      <c r="AX459" s="208"/>
      <c r="AY459">
        <f t="shared" si="68"/>
        <v>1</v>
      </c>
    </row>
    <row r="460" spans="1:51" ht="23.25" hidden="1" customHeight="1" x14ac:dyDescent="0.2">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c r="AN460" s="167"/>
      <c r="AO460" s="167"/>
      <c r="AP460" s="168"/>
      <c r="AQ460" s="166" t="s">
        <v>715</v>
      </c>
      <c r="AR460" s="167"/>
      <c r="AS460" s="167"/>
      <c r="AT460" s="168"/>
      <c r="AU460" s="167" t="s">
        <v>715</v>
      </c>
      <c r="AV460" s="167"/>
      <c r="AW460" s="167"/>
      <c r="AX460" s="208"/>
      <c r="AY460">
        <f t="shared" si="68"/>
        <v>1</v>
      </c>
    </row>
    <row r="461" spans="1:51" ht="18.75" hidden="1" customHeight="1" x14ac:dyDescent="0.2">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537</v>
      </c>
      <c r="AJ461" s="214"/>
      <c r="AK461" s="214"/>
      <c r="AL461" s="215"/>
      <c r="AM461" s="214" t="s">
        <v>538</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537</v>
      </c>
      <c r="AJ466" s="214"/>
      <c r="AK466" s="214"/>
      <c r="AL466" s="215"/>
      <c r="AM466" s="214" t="s">
        <v>538</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537</v>
      </c>
      <c r="AJ471" s="214"/>
      <c r="AK471" s="214"/>
      <c r="AL471" s="215"/>
      <c r="AM471" s="214" t="s">
        <v>538</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537</v>
      </c>
      <c r="AJ476" s="214"/>
      <c r="AK476" s="214"/>
      <c r="AL476" s="215"/>
      <c r="AM476" s="214" t="s">
        <v>538</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993"/>
      <c r="B481" s="253"/>
      <c r="C481" s="252"/>
      <c r="D481" s="253"/>
      <c r="E481" s="187" t="s">
        <v>401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93"/>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93"/>
      <c r="B484" s="253"/>
      <c r="C484" s="252"/>
      <c r="D484" s="253"/>
      <c r="E484" s="239" t="s">
        <v>396</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537</v>
      </c>
      <c r="AJ485" s="214"/>
      <c r="AK485" s="214"/>
      <c r="AL485" s="215"/>
      <c r="AM485" s="214" t="s">
        <v>538</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537</v>
      </c>
      <c r="AJ490" s="214"/>
      <c r="AK490" s="214"/>
      <c r="AL490" s="215"/>
      <c r="AM490" s="214" t="s">
        <v>538</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537</v>
      </c>
      <c r="AJ495" s="214"/>
      <c r="AK495" s="214"/>
      <c r="AL495" s="215"/>
      <c r="AM495" s="214" t="s">
        <v>538</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537</v>
      </c>
      <c r="AJ500" s="214"/>
      <c r="AK500" s="214"/>
      <c r="AL500" s="215"/>
      <c r="AM500" s="214" t="s">
        <v>538</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537</v>
      </c>
      <c r="AJ505" s="214"/>
      <c r="AK505" s="214"/>
      <c r="AL505" s="215"/>
      <c r="AM505" s="214" t="s">
        <v>538</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537</v>
      </c>
      <c r="AJ510" s="214"/>
      <c r="AK510" s="214"/>
      <c r="AL510" s="215"/>
      <c r="AM510" s="214" t="s">
        <v>538</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537</v>
      </c>
      <c r="AJ515" s="214"/>
      <c r="AK515" s="214"/>
      <c r="AL515" s="215"/>
      <c r="AM515" s="214" t="s">
        <v>538</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537</v>
      </c>
      <c r="AJ520" s="214"/>
      <c r="AK520" s="214"/>
      <c r="AL520" s="215"/>
      <c r="AM520" s="214" t="s">
        <v>538</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537</v>
      </c>
      <c r="AJ525" s="214"/>
      <c r="AK525" s="214"/>
      <c r="AL525" s="215"/>
      <c r="AM525" s="214" t="s">
        <v>538</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537</v>
      </c>
      <c r="AJ530" s="214"/>
      <c r="AK530" s="214"/>
      <c r="AL530" s="215"/>
      <c r="AM530" s="214" t="s">
        <v>538</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93"/>
      <c r="B535" s="253"/>
      <c r="C535" s="252"/>
      <c r="D535" s="253"/>
      <c r="E535" s="187" t="s">
        <v>402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3"/>
      <c r="B538" s="253"/>
      <c r="C538" s="252"/>
      <c r="D538" s="253"/>
      <c r="E538" s="239" t="s">
        <v>397</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537</v>
      </c>
      <c r="AJ539" s="214"/>
      <c r="AK539" s="214"/>
      <c r="AL539" s="215"/>
      <c r="AM539" s="214" t="s">
        <v>538</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537</v>
      </c>
      <c r="AJ544" s="214"/>
      <c r="AK544" s="214"/>
      <c r="AL544" s="215"/>
      <c r="AM544" s="214" t="s">
        <v>538</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537</v>
      </c>
      <c r="AJ549" s="214"/>
      <c r="AK549" s="214"/>
      <c r="AL549" s="215"/>
      <c r="AM549" s="214" t="s">
        <v>538</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537</v>
      </c>
      <c r="AJ554" s="214"/>
      <c r="AK554" s="214"/>
      <c r="AL554" s="215"/>
      <c r="AM554" s="214" t="s">
        <v>538</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537</v>
      </c>
      <c r="AJ559" s="214"/>
      <c r="AK559" s="214"/>
      <c r="AL559" s="215"/>
      <c r="AM559" s="214" t="s">
        <v>538</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537</v>
      </c>
      <c r="AJ564" s="214"/>
      <c r="AK564" s="214"/>
      <c r="AL564" s="215"/>
      <c r="AM564" s="214" t="s">
        <v>538</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537</v>
      </c>
      <c r="AJ569" s="214"/>
      <c r="AK569" s="214"/>
      <c r="AL569" s="215"/>
      <c r="AM569" s="214" t="s">
        <v>538</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537</v>
      </c>
      <c r="AJ574" s="214"/>
      <c r="AK574" s="214"/>
      <c r="AL574" s="215"/>
      <c r="AM574" s="214" t="s">
        <v>538</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537</v>
      </c>
      <c r="AJ579" s="214"/>
      <c r="AK579" s="214"/>
      <c r="AL579" s="215"/>
      <c r="AM579" s="214" t="s">
        <v>538</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537</v>
      </c>
      <c r="AJ584" s="214"/>
      <c r="AK584" s="214"/>
      <c r="AL584" s="215"/>
      <c r="AM584" s="214" t="s">
        <v>538</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93"/>
      <c r="B589" s="253"/>
      <c r="C589" s="252"/>
      <c r="D589" s="253"/>
      <c r="E589" s="187" t="s">
        <v>402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3"/>
      <c r="B592" s="253"/>
      <c r="C592" s="252"/>
      <c r="D592" s="253"/>
      <c r="E592" s="239" t="s">
        <v>396</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537</v>
      </c>
      <c r="AJ593" s="214"/>
      <c r="AK593" s="214"/>
      <c r="AL593" s="215"/>
      <c r="AM593" s="214" t="s">
        <v>538</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537</v>
      </c>
      <c r="AJ598" s="214"/>
      <c r="AK598" s="214"/>
      <c r="AL598" s="215"/>
      <c r="AM598" s="214" t="s">
        <v>538</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537</v>
      </c>
      <c r="AJ603" s="214"/>
      <c r="AK603" s="214"/>
      <c r="AL603" s="215"/>
      <c r="AM603" s="214" t="s">
        <v>538</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537</v>
      </c>
      <c r="AJ608" s="214"/>
      <c r="AK608" s="214"/>
      <c r="AL608" s="215"/>
      <c r="AM608" s="214" t="s">
        <v>538</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537</v>
      </c>
      <c r="AJ613" s="214"/>
      <c r="AK613" s="214"/>
      <c r="AL613" s="215"/>
      <c r="AM613" s="214" t="s">
        <v>538</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537</v>
      </c>
      <c r="AJ618" s="214"/>
      <c r="AK618" s="214"/>
      <c r="AL618" s="215"/>
      <c r="AM618" s="214" t="s">
        <v>538</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537</v>
      </c>
      <c r="AJ623" s="214"/>
      <c r="AK623" s="214"/>
      <c r="AL623" s="215"/>
      <c r="AM623" s="214" t="s">
        <v>538</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537</v>
      </c>
      <c r="AJ628" s="214"/>
      <c r="AK628" s="214"/>
      <c r="AL628" s="215"/>
      <c r="AM628" s="214" t="s">
        <v>538</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537</v>
      </c>
      <c r="AJ633" s="214"/>
      <c r="AK633" s="214"/>
      <c r="AL633" s="215"/>
      <c r="AM633" s="214" t="s">
        <v>538</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537</v>
      </c>
      <c r="AJ638" s="214"/>
      <c r="AK638" s="214"/>
      <c r="AL638" s="215"/>
      <c r="AM638" s="214" t="s">
        <v>538</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93"/>
      <c r="B643" s="253"/>
      <c r="C643" s="252"/>
      <c r="D643" s="253"/>
      <c r="E643" s="187" t="s">
        <v>402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3"/>
      <c r="B646" s="253"/>
      <c r="C646" s="252"/>
      <c r="D646" s="253"/>
      <c r="E646" s="239" t="s">
        <v>397</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537</v>
      </c>
      <c r="AJ647" s="214"/>
      <c r="AK647" s="214"/>
      <c r="AL647" s="215"/>
      <c r="AM647" s="214" t="s">
        <v>538</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537</v>
      </c>
      <c r="AJ652" s="214"/>
      <c r="AK652" s="214"/>
      <c r="AL652" s="215"/>
      <c r="AM652" s="214" t="s">
        <v>538</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537</v>
      </c>
      <c r="AJ657" s="214"/>
      <c r="AK657" s="214"/>
      <c r="AL657" s="215"/>
      <c r="AM657" s="214" t="s">
        <v>538</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537</v>
      </c>
      <c r="AJ662" s="214"/>
      <c r="AK662" s="214"/>
      <c r="AL662" s="215"/>
      <c r="AM662" s="214" t="s">
        <v>538</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537</v>
      </c>
      <c r="AJ667" s="214"/>
      <c r="AK667" s="214"/>
      <c r="AL667" s="215"/>
      <c r="AM667" s="214" t="s">
        <v>538</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537</v>
      </c>
      <c r="AJ672" s="214"/>
      <c r="AK672" s="214"/>
      <c r="AL672" s="215"/>
      <c r="AM672" s="214" t="s">
        <v>538</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537</v>
      </c>
      <c r="AJ677" s="214"/>
      <c r="AK677" s="214"/>
      <c r="AL677" s="215"/>
      <c r="AM677" s="214" t="s">
        <v>538</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537</v>
      </c>
      <c r="AJ682" s="214"/>
      <c r="AK682" s="214"/>
      <c r="AL682" s="215"/>
      <c r="AM682" s="214" t="s">
        <v>538</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537</v>
      </c>
      <c r="AJ687" s="214"/>
      <c r="AK687" s="214"/>
      <c r="AL687" s="215"/>
      <c r="AM687" s="214" t="s">
        <v>538</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537</v>
      </c>
      <c r="AJ692" s="214"/>
      <c r="AK692" s="214"/>
      <c r="AL692" s="215"/>
      <c r="AM692" s="214" t="s">
        <v>538</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2">
      <c r="A697" s="993"/>
      <c r="B697" s="253"/>
      <c r="C697" s="252"/>
      <c r="D697" s="253"/>
      <c r="E697" s="187" t="s">
        <v>402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customHeight="1" x14ac:dyDescent="0.2">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customHeight="1" thickBot="1" x14ac:dyDescent="0.25">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56.4" customHeight="1" x14ac:dyDescent="0.2">
      <c r="A702" s="528" t="s">
        <v>140</v>
      </c>
      <c r="B702" s="529"/>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745</v>
      </c>
      <c r="AE702" s="895"/>
      <c r="AF702" s="895"/>
      <c r="AG702" s="884" t="s">
        <v>791</v>
      </c>
      <c r="AH702" s="885"/>
      <c r="AI702" s="885"/>
      <c r="AJ702" s="885"/>
      <c r="AK702" s="885"/>
      <c r="AL702" s="885"/>
      <c r="AM702" s="885"/>
      <c r="AN702" s="885"/>
      <c r="AO702" s="885"/>
      <c r="AP702" s="885"/>
      <c r="AQ702" s="885"/>
      <c r="AR702" s="885"/>
      <c r="AS702" s="885"/>
      <c r="AT702" s="885"/>
      <c r="AU702" s="885"/>
      <c r="AV702" s="885"/>
      <c r="AW702" s="885"/>
      <c r="AX702" s="886"/>
    </row>
    <row r="703" spans="1:51" ht="42.75" customHeight="1" x14ac:dyDescent="0.2">
      <c r="A703" s="530"/>
      <c r="B703" s="531"/>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745</v>
      </c>
      <c r="AE703" s="185"/>
      <c r="AF703" s="185"/>
      <c r="AG703" s="668" t="s">
        <v>747</v>
      </c>
      <c r="AH703" s="669"/>
      <c r="AI703" s="669"/>
      <c r="AJ703" s="669"/>
      <c r="AK703" s="669"/>
      <c r="AL703" s="669"/>
      <c r="AM703" s="669"/>
      <c r="AN703" s="669"/>
      <c r="AO703" s="669"/>
      <c r="AP703" s="669"/>
      <c r="AQ703" s="669"/>
      <c r="AR703" s="669"/>
      <c r="AS703" s="669"/>
      <c r="AT703" s="669"/>
      <c r="AU703" s="669"/>
      <c r="AV703" s="669"/>
      <c r="AW703" s="669"/>
      <c r="AX703" s="670"/>
    </row>
    <row r="704" spans="1:51" ht="27" customHeight="1" x14ac:dyDescent="0.2">
      <c r="A704" s="532"/>
      <c r="B704" s="533"/>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745</v>
      </c>
      <c r="AE704" s="587"/>
      <c r="AF704" s="587"/>
      <c r="AG704" s="424" t="s">
        <v>748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745</v>
      </c>
      <c r="AE705" s="737"/>
      <c r="AF705" s="737"/>
      <c r="AG705" s="190" t="s">
        <v>749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9"/>
      <c r="B706" s="771"/>
      <c r="C706" s="615"/>
      <c r="D706" s="616"/>
      <c r="E706" s="687" t="s">
        <v>376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821</v>
      </c>
      <c r="AE707" s="585"/>
      <c r="AF707" s="585"/>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751</v>
      </c>
      <c r="AE708" s="672"/>
      <c r="AF708" s="672"/>
      <c r="AG708" s="525" t="s">
        <v>400</v>
      </c>
      <c r="AH708" s="526"/>
      <c r="AI708" s="526"/>
      <c r="AJ708" s="526"/>
      <c r="AK708" s="526"/>
      <c r="AL708" s="526"/>
      <c r="AM708" s="526"/>
      <c r="AN708" s="526"/>
      <c r="AO708" s="526"/>
      <c r="AP708" s="526"/>
      <c r="AQ708" s="526"/>
      <c r="AR708" s="526"/>
      <c r="AS708" s="526"/>
      <c r="AT708" s="526"/>
      <c r="AU708" s="526"/>
      <c r="AV708" s="526"/>
      <c r="AW708" s="526"/>
      <c r="AX708" s="527"/>
    </row>
    <row r="709" spans="1:50" ht="44.25" customHeight="1" x14ac:dyDescent="0.2">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745</v>
      </c>
      <c r="AE709" s="185"/>
      <c r="AF709" s="185"/>
      <c r="AG709" s="668" t="s">
        <v>752</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751</v>
      </c>
      <c r="AE710" s="185"/>
      <c r="AF710" s="185"/>
      <c r="AG710" s="668" t="s">
        <v>400</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2">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745</v>
      </c>
      <c r="AE711" s="185"/>
      <c r="AF711" s="185"/>
      <c r="AG711" s="668" t="s">
        <v>753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89" t="s">
        <v>343</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751</v>
      </c>
      <c r="AE712" s="587"/>
      <c r="AF712" s="587"/>
      <c r="AG712" s="595" t="s">
        <v>400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9"/>
      <c r="B713" s="660"/>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751</v>
      </c>
      <c r="AE713" s="185"/>
      <c r="AF713" s="186"/>
      <c r="AG713" s="668" t="s">
        <v>400</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2">
      <c r="A714" s="661"/>
      <c r="B714" s="662"/>
      <c r="C714" s="772" t="s">
        <v>322</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745</v>
      </c>
      <c r="AE714" s="593"/>
      <c r="AF714" s="594"/>
      <c r="AG714" s="693" t="s">
        <v>822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2">
      <c r="A715" s="622" t="s">
        <v>40</v>
      </c>
      <c r="B715" s="658"/>
      <c r="C715" s="663" t="s">
        <v>323</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745</v>
      </c>
      <c r="AE715" s="672"/>
      <c r="AF715" s="778"/>
      <c r="AG715" s="525" t="s">
        <v>754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2">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745</v>
      </c>
      <c r="AE716" s="760"/>
      <c r="AF716" s="760"/>
      <c r="AG716" s="668" t="s">
        <v>755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2">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745</v>
      </c>
      <c r="AE717" s="185"/>
      <c r="AF717" s="185"/>
      <c r="AG717" s="668" t="s">
        <v>756</v>
      </c>
      <c r="AH717" s="669"/>
      <c r="AI717" s="669"/>
      <c r="AJ717" s="669"/>
      <c r="AK717" s="669"/>
      <c r="AL717" s="669"/>
      <c r="AM717" s="669"/>
      <c r="AN717" s="669"/>
      <c r="AO717" s="669"/>
      <c r="AP717" s="669"/>
      <c r="AQ717" s="669"/>
      <c r="AR717" s="669"/>
      <c r="AS717" s="669"/>
      <c r="AT717" s="669"/>
      <c r="AU717" s="669"/>
      <c r="AV717" s="669"/>
      <c r="AW717" s="669"/>
      <c r="AX717" s="670"/>
    </row>
    <row r="718" spans="1:50" ht="54" customHeight="1" x14ac:dyDescent="0.2">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745</v>
      </c>
      <c r="AE718" s="185"/>
      <c r="AF718" s="185"/>
      <c r="AG718" s="193" t="s">
        <v>792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751</v>
      </c>
      <c r="AE719" s="672"/>
      <c r="AF719" s="672"/>
      <c r="AG719" s="190"/>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54"/>
      <c r="B720" s="655"/>
      <c r="C720" s="933" t="s">
        <v>336</v>
      </c>
      <c r="D720" s="931"/>
      <c r="E720" s="931"/>
      <c r="F720" s="934"/>
      <c r="G720" s="930" t="s">
        <v>337</v>
      </c>
      <c r="H720" s="931"/>
      <c r="I720" s="931"/>
      <c r="J720" s="931"/>
      <c r="K720" s="931"/>
      <c r="L720" s="931"/>
      <c r="M720" s="931"/>
      <c r="N720" s="930" t="s">
        <v>340</v>
      </c>
      <c r="O720" s="931"/>
      <c r="P720" s="931"/>
      <c r="Q720" s="931"/>
      <c r="R720" s="931"/>
      <c r="S720" s="931"/>
      <c r="T720" s="931"/>
      <c r="U720" s="931"/>
      <c r="V720" s="931"/>
      <c r="W720" s="931"/>
      <c r="X720" s="931"/>
      <c r="Y720" s="931"/>
      <c r="Z720" s="931"/>
      <c r="AA720" s="931"/>
      <c r="AB720" s="931"/>
      <c r="AC720" s="931"/>
      <c r="AD720" s="931"/>
      <c r="AE720" s="931"/>
      <c r="AF720" s="93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
      <c r="A721" s="654"/>
      <c r="B721" s="655"/>
      <c r="C721" s="917"/>
      <c r="D721" s="918"/>
      <c r="E721" s="918"/>
      <c r="F721" s="919"/>
      <c r="G721" s="935"/>
      <c r="H721" s="936"/>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2">
      <c r="A722" s="654"/>
      <c r="B722" s="655"/>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2">
      <c r="A723" s="654"/>
      <c r="B723" s="655"/>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2">
      <c r="A724" s="654"/>
      <c r="B724" s="655"/>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2">
      <c r="A725" s="656"/>
      <c r="B725" s="657"/>
      <c r="C725" s="917"/>
      <c r="D725" s="918"/>
      <c r="E725" s="918"/>
      <c r="F725" s="919"/>
      <c r="G725" s="958"/>
      <c r="H725" s="959"/>
      <c r="I725" s="79" t="str">
        <f t="shared" si="113"/>
        <v/>
      </c>
      <c r="J725" s="960"/>
      <c r="K725" s="960"/>
      <c r="L725" s="79" t="str">
        <f t="shared" si="114"/>
        <v/>
      </c>
      <c r="M725" s="80"/>
      <c r="N725" s="951" t="s">
        <v>715</v>
      </c>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51" customHeight="1" x14ac:dyDescent="0.2">
      <c r="A726" s="622" t="s">
        <v>48</v>
      </c>
      <c r="B726" s="623"/>
      <c r="C726" s="439" t="s">
        <v>53</v>
      </c>
      <c r="D726" s="582"/>
      <c r="E726" s="582"/>
      <c r="F726" s="583"/>
      <c r="G726" s="798" t="s">
        <v>829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51" customHeight="1" thickBot="1" x14ac:dyDescent="0.25">
      <c r="A727" s="624"/>
      <c r="B727" s="625"/>
      <c r="C727" s="699" t="s">
        <v>57</v>
      </c>
      <c r="D727" s="700"/>
      <c r="E727" s="700"/>
      <c r="F727" s="701"/>
      <c r="G727" s="796" t="s">
        <v>830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36" customHeight="1" thickBot="1" x14ac:dyDescent="0.25">
      <c r="A729" s="766" t="s">
        <v>838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38.4" customHeight="1" thickBot="1" x14ac:dyDescent="0.25">
      <c r="A731" s="619" t="s">
        <v>138</v>
      </c>
      <c r="B731" s="620"/>
      <c r="C731" s="620"/>
      <c r="D731" s="620"/>
      <c r="E731" s="621"/>
      <c r="F731" s="684" t="s">
        <v>839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44.4" customHeight="1" thickBot="1" x14ac:dyDescent="0.25">
      <c r="A733" s="619" t="s">
        <v>138</v>
      </c>
      <c r="B733" s="620"/>
      <c r="C733" s="620"/>
      <c r="D733" s="620"/>
      <c r="E733" s="621"/>
      <c r="F733" s="767" t="s">
        <v>840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58.2" customHeight="1" thickBot="1" x14ac:dyDescent="0.25">
      <c r="A735" s="612" t="s">
        <v>794</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2">
      <c r="A736" s="775" t="s">
        <v>349</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2">
      <c r="A737" s="157" t="s">
        <v>666</v>
      </c>
      <c r="B737" s="158"/>
      <c r="C737" s="158"/>
      <c r="D737" s="159"/>
      <c r="E737" s="105" t="s">
        <v>715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391</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390</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389</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388</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387</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386</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385</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384</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539</v>
      </c>
      <c r="B746" s="109"/>
      <c r="C746" s="109"/>
      <c r="D746" s="109"/>
      <c r="E746" s="112" t="s">
        <v>757</v>
      </c>
      <c r="F746" s="113"/>
      <c r="G746" s="113"/>
      <c r="H746" s="100" t="str">
        <f>IF(E746="","","-")</f>
        <v>-</v>
      </c>
      <c r="I746" s="113"/>
      <c r="J746" s="113"/>
      <c r="K746" s="100" t="str">
        <f>IF(I746="","","-")</f>
        <v/>
      </c>
      <c r="L746" s="104">
        <v>126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503</v>
      </c>
      <c r="B747" s="109"/>
      <c r="C747" s="109"/>
      <c r="D747" s="109"/>
      <c r="E747" s="112" t="s">
        <v>757</v>
      </c>
      <c r="F747" s="113"/>
      <c r="G747" s="113"/>
      <c r="H747" s="100" t="str">
        <f>IF(E747="","","-")</f>
        <v>-</v>
      </c>
      <c r="I747" s="113"/>
      <c r="J747" s="113"/>
      <c r="K747" s="100" t="str">
        <f>IF(I747="","","-")</f>
        <v/>
      </c>
      <c r="L747" s="104">
        <v>129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378</v>
      </c>
      <c r="B748" s="121"/>
      <c r="C748" s="121"/>
      <c r="D748" s="121"/>
      <c r="E748" s="121"/>
      <c r="F748" s="122"/>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1" t="s">
        <v>380</v>
      </c>
      <c r="B787" s="762"/>
      <c r="C787" s="762"/>
      <c r="D787" s="762"/>
      <c r="E787" s="762"/>
      <c r="F787" s="763"/>
      <c r="G787" s="435" t="s">
        <v>796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797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
      <c r="A788" s="555"/>
      <c r="B788" s="764"/>
      <c r="C788" s="764"/>
      <c r="D788" s="764"/>
      <c r="E788" s="764"/>
      <c r="F788" s="765"/>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2">
      <c r="A789" s="555"/>
      <c r="B789" s="764"/>
      <c r="C789" s="764"/>
      <c r="D789" s="764"/>
      <c r="E789" s="764"/>
      <c r="F789" s="765"/>
      <c r="G789" s="445" t="s">
        <v>808</v>
      </c>
      <c r="H789" s="446"/>
      <c r="I789" s="446"/>
      <c r="J789" s="446"/>
      <c r="K789" s="447"/>
      <c r="L789" s="448" t="s">
        <v>809</v>
      </c>
      <c r="M789" s="449"/>
      <c r="N789" s="449"/>
      <c r="O789" s="449"/>
      <c r="P789" s="449"/>
      <c r="Q789" s="449"/>
      <c r="R789" s="449"/>
      <c r="S789" s="449"/>
      <c r="T789" s="449"/>
      <c r="U789" s="449"/>
      <c r="V789" s="449"/>
      <c r="W789" s="449"/>
      <c r="X789" s="450"/>
      <c r="Y789" s="451">
        <v>5.0999999999999996</v>
      </c>
      <c r="Z789" s="452"/>
      <c r="AA789" s="452"/>
      <c r="AB789" s="556"/>
      <c r="AC789" s="445" t="s">
        <v>789</v>
      </c>
      <c r="AD789" s="446"/>
      <c r="AE789" s="446"/>
      <c r="AF789" s="446"/>
      <c r="AG789" s="447"/>
      <c r="AH789" s="448" t="s">
        <v>787</v>
      </c>
      <c r="AI789" s="449"/>
      <c r="AJ789" s="449"/>
      <c r="AK789" s="449"/>
      <c r="AL789" s="449"/>
      <c r="AM789" s="449"/>
      <c r="AN789" s="449"/>
      <c r="AO789" s="449"/>
      <c r="AP789" s="449"/>
      <c r="AQ789" s="449"/>
      <c r="AR789" s="449"/>
      <c r="AS789" s="449"/>
      <c r="AT789" s="450"/>
      <c r="AU789" s="451">
        <v>3.6</v>
      </c>
      <c r="AV789" s="452"/>
      <c r="AW789" s="452"/>
      <c r="AX789" s="453"/>
    </row>
    <row r="790" spans="1:51" ht="24.75" customHeight="1" x14ac:dyDescent="0.2">
      <c r="A790" s="555"/>
      <c r="B790" s="764"/>
      <c r="C790" s="764"/>
      <c r="D790" s="764"/>
      <c r="E790" s="764"/>
      <c r="F790" s="765"/>
      <c r="G790" s="348" t="s">
        <v>810</v>
      </c>
      <c r="H790" s="349"/>
      <c r="I790" s="349"/>
      <c r="J790" s="349"/>
      <c r="K790" s="350"/>
      <c r="L790" s="398" t="s">
        <v>811</v>
      </c>
      <c r="M790" s="399"/>
      <c r="N790" s="399"/>
      <c r="O790" s="399"/>
      <c r="P790" s="399"/>
      <c r="Q790" s="399"/>
      <c r="R790" s="399"/>
      <c r="S790" s="399"/>
      <c r="T790" s="399"/>
      <c r="U790" s="399"/>
      <c r="V790" s="399"/>
      <c r="W790" s="399"/>
      <c r="X790" s="400"/>
      <c r="Y790" s="395">
        <v>3</v>
      </c>
      <c r="Z790" s="396"/>
      <c r="AA790" s="396"/>
      <c r="AB790" s="402"/>
      <c r="AC790" s="348" t="s">
        <v>761</v>
      </c>
      <c r="AD790" s="349"/>
      <c r="AE790" s="349"/>
      <c r="AF790" s="349"/>
      <c r="AG790" s="350"/>
      <c r="AH790" s="398" t="s">
        <v>788</v>
      </c>
      <c r="AI790" s="399"/>
      <c r="AJ790" s="399"/>
      <c r="AK790" s="399"/>
      <c r="AL790" s="399"/>
      <c r="AM790" s="399"/>
      <c r="AN790" s="399"/>
      <c r="AO790" s="399"/>
      <c r="AP790" s="399"/>
      <c r="AQ790" s="399"/>
      <c r="AR790" s="399"/>
      <c r="AS790" s="399"/>
      <c r="AT790" s="400"/>
      <c r="AU790" s="395">
        <v>0.1</v>
      </c>
      <c r="AV790" s="396"/>
      <c r="AW790" s="396"/>
      <c r="AX790" s="397"/>
    </row>
    <row r="791" spans="1:51" ht="24.75" customHeight="1" x14ac:dyDescent="0.2">
      <c r="A791" s="555"/>
      <c r="B791" s="764"/>
      <c r="C791" s="764"/>
      <c r="D791" s="764"/>
      <c r="E791" s="764"/>
      <c r="F791" s="765"/>
      <c r="G791" s="348" t="s">
        <v>812</v>
      </c>
      <c r="H791" s="349"/>
      <c r="I791" s="349"/>
      <c r="J791" s="349"/>
      <c r="K791" s="350"/>
      <c r="L791" s="398" t="s">
        <v>813</v>
      </c>
      <c r="M791" s="399"/>
      <c r="N791" s="399"/>
      <c r="O791" s="399"/>
      <c r="P791" s="399"/>
      <c r="Q791" s="399"/>
      <c r="R791" s="399"/>
      <c r="S791" s="399"/>
      <c r="T791" s="399"/>
      <c r="U791" s="399"/>
      <c r="V791" s="399"/>
      <c r="W791" s="399"/>
      <c r="X791" s="400"/>
      <c r="Y791" s="395">
        <v>0.8</v>
      </c>
      <c r="Z791" s="396"/>
      <c r="AA791" s="396"/>
      <c r="AB791" s="402"/>
      <c r="AC791" s="348" t="s">
        <v>80</v>
      </c>
      <c r="AD791" s="349"/>
      <c r="AE791" s="349"/>
      <c r="AF791" s="349"/>
      <c r="AG791" s="350"/>
      <c r="AH791" s="398" t="s">
        <v>790</v>
      </c>
      <c r="AI791" s="399"/>
      <c r="AJ791" s="399"/>
      <c r="AK791" s="399"/>
      <c r="AL791" s="399"/>
      <c r="AM791" s="399"/>
      <c r="AN791" s="399"/>
      <c r="AO791" s="399"/>
      <c r="AP791" s="399"/>
      <c r="AQ791" s="399"/>
      <c r="AR791" s="399"/>
      <c r="AS791" s="399"/>
      <c r="AT791" s="400"/>
      <c r="AU791" s="395">
        <v>1.5</v>
      </c>
      <c r="AV791" s="396"/>
      <c r="AW791" s="396"/>
      <c r="AX791" s="397"/>
    </row>
    <row r="792" spans="1:51" ht="24.75" customHeight="1" x14ac:dyDescent="0.2">
      <c r="A792" s="555"/>
      <c r="B792" s="764"/>
      <c r="C792" s="764"/>
      <c r="D792" s="764"/>
      <c r="E792" s="764"/>
      <c r="F792" s="765"/>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2">
      <c r="A793" s="555"/>
      <c r="B793" s="764"/>
      <c r="C793" s="764"/>
      <c r="D793" s="764"/>
      <c r="E793" s="764"/>
      <c r="F793" s="765"/>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2">
      <c r="A794" s="555"/>
      <c r="B794" s="764"/>
      <c r="C794" s="764"/>
      <c r="D794" s="764"/>
      <c r="E794" s="764"/>
      <c r="F794" s="765"/>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2">
      <c r="A795" s="555"/>
      <c r="B795" s="764"/>
      <c r="C795" s="764"/>
      <c r="D795" s="764"/>
      <c r="E795" s="764"/>
      <c r="F795" s="765"/>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2">
      <c r="A796" s="555"/>
      <c r="B796" s="764"/>
      <c r="C796" s="764"/>
      <c r="D796" s="764"/>
      <c r="E796" s="764"/>
      <c r="F796" s="765"/>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2">
      <c r="A797" s="555"/>
      <c r="B797" s="764"/>
      <c r="C797" s="764"/>
      <c r="D797" s="764"/>
      <c r="E797" s="764"/>
      <c r="F797" s="765"/>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2">
      <c r="A798" s="555"/>
      <c r="B798" s="764"/>
      <c r="C798" s="764"/>
      <c r="D798" s="764"/>
      <c r="E798" s="764"/>
      <c r="F798" s="765"/>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5">
      <c r="A799" s="555"/>
      <c r="B799" s="764"/>
      <c r="C799" s="764"/>
      <c r="D799" s="764"/>
      <c r="E799" s="764"/>
      <c r="F799" s="765"/>
      <c r="G799" s="406" t="s">
        <v>20</v>
      </c>
      <c r="H799" s="407"/>
      <c r="I799" s="407"/>
      <c r="J799" s="407"/>
      <c r="K799" s="407"/>
      <c r="L799" s="408"/>
      <c r="M799" s="409"/>
      <c r="N799" s="409"/>
      <c r="O799" s="409"/>
      <c r="P799" s="409"/>
      <c r="Q799" s="409"/>
      <c r="R799" s="409"/>
      <c r="S799" s="409"/>
      <c r="T799" s="409"/>
      <c r="U799" s="409"/>
      <c r="V799" s="409"/>
      <c r="W799" s="409"/>
      <c r="X799" s="410"/>
      <c r="Y799" s="411">
        <f>SUM(Y789:AB798)</f>
        <v>8.9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5.2</v>
      </c>
      <c r="AV799" s="412"/>
      <c r="AW799" s="412"/>
      <c r="AX799" s="414"/>
    </row>
    <row r="800" spans="1:51" ht="24.75" customHeight="1" x14ac:dyDescent="0.2">
      <c r="A800" s="555"/>
      <c r="B800" s="764"/>
      <c r="C800" s="764"/>
      <c r="D800" s="764"/>
      <c r="E800" s="764"/>
      <c r="F800" s="765"/>
      <c r="G800" s="435" t="s">
        <v>799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803</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2">
      <c r="A801" s="555"/>
      <c r="B801" s="764"/>
      <c r="C801" s="764"/>
      <c r="D801" s="764"/>
      <c r="E801" s="764"/>
      <c r="F801" s="765"/>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2">
      <c r="A802" s="555"/>
      <c r="B802" s="764"/>
      <c r="C802" s="764"/>
      <c r="D802" s="764"/>
      <c r="E802" s="764"/>
      <c r="F802" s="765"/>
      <c r="G802" s="445" t="s">
        <v>769</v>
      </c>
      <c r="H802" s="446"/>
      <c r="I802" s="446"/>
      <c r="J802" s="446"/>
      <c r="K802" s="447"/>
      <c r="L802" s="448"/>
      <c r="M802" s="449"/>
      <c r="N802" s="449"/>
      <c r="O802" s="449"/>
      <c r="P802" s="449"/>
      <c r="Q802" s="449"/>
      <c r="R802" s="449"/>
      <c r="S802" s="449"/>
      <c r="T802" s="449"/>
      <c r="U802" s="449"/>
      <c r="V802" s="449"/>
      <c r="W802" s="449"/>
      <c r="X802" s="450"/>
      <c r="Y802" s="451">
        <v>16.899999999999999</v>
      </c>
      <c r="Z802" s="452"/>
      <c r="AA802" s="452"/>
      <c r="AB802" s="556"/>
      <c r="AC802" s="445" t="s">
        <v>759</v>
      </c>
      <c r="AD802" s="446"/>
      <c r="AE802" s="446"/>
      <c r="AF802" s="446"/>
      <c r="AG802" s="447"/>
      <c r="AH802" s="448" t="s">
        <v>758</v>
      </c>
      <c r="AI802" s="449"/>
      <c r="AJ802" s="449"/>
      <c r="AK802" s="449"/>
      <c r="AL802" s="449"/>
      <c r="AM802" s="449"/>
      <c r="AN802" s="449"/>
      <c r="AO802" s="449"/>
      <c r="AP802" s="449"/>
      <c r="AQ802" s="449"/>
      <c r="AR802" s="449"/>
      <c r="AS802" s="449"/>
      <c r="AT802" s="450"/>
      <c r="AU802" s="451">
        <v>11</v>
      </c>
      <c r="AV802" s="452"/>
      <c r="AW802" s="452"/>
      <c r="AX802" s="453"/>
      <c r="AY802">
        <f t="shared" ref="AY802:AY812" si="115">$AY$800</f>
        <v>2</v>
      </c>
    </row>
    <row r="803" spans="1:51" ht="24.75" customHeight="1" x14ac:dyDescent="0.2">
      <c r="A803" s="555"/>
      <c r="B803" s="764"/>
      <c r="C803" s="764"/>
      <c r="D803" s="764"/>
      <c r="E803" s="764"/>
      <c r="F803" s="765"/>
      <c r="G803" s="348" t="s">
        <v>770</v>
      </c>
      <c r="H803" s="349"/>
      <c r="I803" s="349"/>
      <c r="J803" s="349"/>
      <c r="K803" s="350"/>
      <c r="L803" s="398"/>
      <c r="M803" s="399"/>
      <c r="N803" s="399"/>
      <c r="O803" s="399"/>
      <c r="P803" s="399"/>
      <c r="Q803" s="399"/>
      <c r="R803" s="399"/>
      <c r="S803" s="399"/>
      <c r="T803" s="399"/>
      <c r="U803" s="399"/>
      <c r="V803" s="399"/>
      <c r="W803" s="399"/>
      <c r="X803" s="400"/>
      <c r="Y803" s="395">
        <v>0.4</v>
      </c>
      <c r="Z803" s="396"/>
      <c r="AA803" s="396"/>
      <c r="AB803" s="402"/>
      <c r="AC803" s="348" t="s">
        <v>760</v>
      </c>
      <c r="AD803" s="349"/>
      <c r="AE803" s="349"/>
      <c r="AF803" s="349"/>
      <c r="AG803" s="350"/>
      <c r="AH803" s="398" t="s">
        <v>835</v>
      </c>
      <c r="AI803" s="399"/>
      <c r="AJ803" s="399"/>
      <c r="AK803" s="399"/>
      <c r="AL803" s="399"/>
      <c r="AM803" s="399"/>
      <c r="AN803" s="399"/>
      <c r="AO803" s="399"/>
      <c r="AP803" s="399"/>
      <c r="AQ803" s="399"/>
      <c r="AR803" s="399"/>
      <c r="AS803" s="399"/>
      <c r="AT803" s="400"/>
      <c r="AU803" s="395">
        <v>5.2</v>
      </c>
      <c r="AV803" s="396"/>
      <c r="AW803" s="396"/>
      <c r="AX803" s="397"/>
      <c r="AY803">
        <f t="shared" si="115"/>
        <v>2</v>
      </c>
    </row>
    <row r="804" spans="1:51" ht="24.75" customHeight="1" x14ac:dyDescent="0.2">
      <c r="A804" s="555"/>
      <c r="B804" s="764"/>
      <c r="C804" s="764"/>
      <c r="D804" s="764"/>
      <c r="E804" s="764"/>
      <c r="F804" s="765"/>
      <c r="G804" s="348" t="s">
        <v>771</v>
      </c>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t="s">
        <v>761</v>
      </c>
      <c r="AD804" s="349"/>
      <c r="AE804" s="349"/>
      <c r="AF804" s="349"/>
      <c r="AG804" s="350"/>
      <c r="AH804" s="398" t="s">
        <v>766</v>
      </c>
      <c r="AI804" s="399"/>
      <c r="AJ804" s="399"/>
      <c r="AK804" s="399"/>
      <c r="AL804" s="399"/>
      <c r="AM804" s="399"/>
      <c r="AN804" s="399"/>
      <c r="AO804" s="399"/>
      <c r="AP804" s="399"/>
      <c r="AQ804" s="399"/>
      <c r="AR804" s="399"/>
      <c r="AS804" s="399"/>
      <c r="AT804" s="400"/>
      <c r="AU804" s="395">
        <v>7.2</v>
      </c>
      <c r="AV804" s="396"/>
      <c r="AW804" s="396"/>
      <c r="AX804" s="397"/>
      <c r="AY804">
        <f t="shared" si="115"/>
        <v>2</v>
      </c>
    </row>
    <row r="805" spans="1:51" ht="24.75" customHeight="1" x14ac:dyDescent="0.2">
      <c r="A805" s="555"/>
      <c r="B805" s="764"/>
      <c r="C805" s="764"/>
      <c r="D805" s="764"/>
      <c r="E805" s="764"/>
      <c r="F805" s="765"/>
      <c r="G805" s="348" t="s">
        <v>772</v>
      </c>
      <c r="H805" s="349"/>
      <c r="I805" s="349"/>
      <c r="J805" s="349"/>
      <c r="K805" s="350"/>
      <c r="L805" s="398" t="s">
        <v>773</v>
      </c>
      <c r="M805" s="399"/>
      <c r="N805" s="399"/>
      <c r="O805" s="399"/>
      <c r="P805" s="399"/>
      <c r="Q805" s="399"/>
      <c r="R805" s="399"/>
      <c r="S805" s="399"/>
      <c r="T805" s="399"/>
      <c r="U805" s="399"/>
      <c r="V805" s="399"/>
      <c r="W805" s="399"/>
      <c r="X805" s="400"/>
      <c r="Y805" s="395"/>
      <c r="Z805" s="396"/>
      <c r="AA805" s="396"/>
      <c r="AB805" s="402"/>
      <c r="AC805" s="348" t="s">
        <v>762</v>
      </c>
      <c r="AD805" s="349"/>
      <c r="AE805" s="349"/>
      <c r="AF805" s="349"/>
      <c r="AG805" s="350"/>
      <c r="AH805" s="398"/>
      <c r="AI805" s="399"/>
      <c r="AJ805" s="399"/>
      <c r="AK805" s="399"/>
      <c r="AL805" s="399"/>
      <c r="AM805" s="399"/>
      <c r="AN805" s="399"/>
      <c r="AO805" s="399"/>
      <c r="AP805" s="399"/>
      <c r="AQ805" s="399"/>
      <c r="AR805" s="399"/>
      <c r="AS805" s="399"/>
      <c r="AT805" s="400"/>
      <c r="AU805" s="395">
        <v>0</v>
      </c>
      <c r="AV805" s="396"/>
      <c r="AW805" s="396"/>
      <c r="AX805" s="397"/>
      <c r="AY805">
        <f t="shared" si="115"/>
        <v>2</v>
      </c>
    </row>
    <row r="806" spans="1:51" ht="24.75" customHeight="1" x14ac:dyDescent="0.2">
      <c r="A806" s="555"/>
      <c r="B806" s="764"/>
      <c r="C806" s="764"/>
      <c r="D806" s="764"/>
      <c r="E806" s="764"/>
      <c r="F806" s="765"/>
      <c r="G806" s="348" t="s">
        <v>774</v>
      </c>
      <c r="H806" s="349"/>
      <c r="I806" s="349"/>
      <c r="J806" s="349"/>
      <c r="K806" s="350"/>
      <c r="L806" s="398" t="s">
        <v>775</v>
      </c>
      <c r="M806" s="399"/>
      <c r="N806" s="399"/>
      <c r="O806" s="399"/>
      <c r="P806" s="399"/>
      <c r="Q806" s="399"/>
      <c r="R806" s="399"/>
      <c r="S806" s="399"/>
      <c r="T806" s="399"/>
      <c r="U806" s="399"/>
      <c r="V806" s="399"/>
      <c r="W806" s="399"/>
      <c r="X806" s="400"/>
      <c r="Y806" s="395">
        <v>0.1</v>
      </c>
      <c r="Z806" s="396"/>
      <c r="AA806" s="396"/>
      <c r="AB806" s="402"/>
      <c r="AC806" s="348" t="s">
        <v>763</v>
      </c>
      <c r="AD806" s="349"/>
      <c r="AE806" s="349"/>
      <c r="AF806" s="349"/>
      <c r="AG806" s="350"/>
      <c r="AH806" s="398"/>
      <c r="AI806" s="399"/>
      <c r="AJ806" s="399"/>
      <c r="AK806" s="399"/>
      <c r="AL806" s="399"/>
      <c r="AM806" s="399"/>
      <c r="AN806" s="399"/>
      <c r="AO806" s="399"/>
      <c r="AP806" s="399"/>
      <c r="AQ806" s="399"/>
      <c r="AR806" s="399"/>
      <c r="AS806" s="399"/>
      <c r="AT806" s="400"/>
      <c r="AU806" s="395">
        <v>0</v>
      </c>
      <c r="AV806" s="396"/>
      <c r="AW806" s="396"/>
      <c r="AX806" s="397"/>
      <c r="AY806">
        <f t="shared" si="115"/>
        <v>2</v>
      </c>
    </row>
    <row r="807" spans="1:51" ht="24.75" customHeight="1" x14ac:dyDescent="0.2">
      <c r="A807" s="555"/>
      <c r="B807" s="764"/>
      <c r="C807" s="764"/>
      <c r="D807" s="764"/>
      <c r="E807" s="764"/>
      <c r="F807" s="765"/>
      <c r="G807" s="348" t="s">
        <v>776</v>
      </c>
      <c r="H807" s="349"/>
      <c r="I807" s="349"/>
      <c r="J807" s="349"/>
      <c r="K807" s="350"/>
      <c r="L807" s="398" t="s">
        <v>777</v>
      </c>
      <c r="M807" s="399"/>
      <c r="N807" s="399"/>
      <c r="O807" s="399"/>
      <c r="P807" s="399"/>
      <c r="Q807" s="399"/>
      <c r="R807" s="399"/>
      <c r="S807" s="399"/>
      <c r="T807" s="399"/>
      <c r="U807" s="399"/>
      <c r="V807" s="399"/>
      <c r="W807" s="399"/>
      <c r="X807" s="400"/>
      <c r="Y807" s="395">
        <v>4.0999999999999996</v>
      </c>
      <c r="Z807" s="396"/>
      <c r="AA807" s="396"/>
      <c r="AB807" s="402"/>
      <c r="AC807" s="348" t="s">
        <v>764</v>
      </c>
      <c r="AD807" s="349"/>
      <c r="AE807" s="349"/>
      <c r="AF807" s="349"/>
      <c r="AG807" s="350"/>
      <c r="AH807" s="398" t="s">
        <v>767</v>
      </c>
      <c r="AI807" s="399"/>
      <c r="AJ807" s="399"/>
      <c r="AK807" s="399"/>
      <c r="AL807" s="399"/>
      <c r="AM807" s="399"/>
      <c r="AN807" s="399"/>
      <c r="AO807" s="399"/>
      <c r="AP807" s="399"/>
      <c r="AQ807" s="399"/>
      <c r="AR807" s="399"/>
      <c r="AS807" s="399"/>
      <c r="AT807" s="400"/>
      <c r="AU807" s="395">
        <v>0.3</v>
      </c>
      <c r="AV807" s="396"/>
      <c r="AW807" s="396"/>
      <c r="AX807" s="397"/>
      <c r="AY807">
        <f t="shared" si="115"/>
        <v>2</v>
      </c>
    </row>
    <row r="808" spans="1:51" ht="24.75" customHeight="1" x14ac:dyDescent="0.2">
      <c r="A808" s="555"/>
      <c r="B808" s="764"/>
      <c r="C808" s="764"/>
      <c r="D808" s="764"/>
      <c r="E808" s="764"/>
      <c r="F808" s="765"/>
      <c r="G808" s="348" t="s">
        <v>778</v>
      </c>
      <c r="H808" s="349"/>
      <c r="I808" s="349"/>
      <c r="J808" s="349"/>
      <c r="K808" s="350"/>
      <c r="L808" s="398" t="s">
        <v>779</v>
      </c>
      <c r="M808" s="399"/>
      <c r="N808" s="399"/>
      <c r="O808" s="399"/>
      <c r="P808" s="399"/>
      <c r="Q808" s="399"/>
      <c r="R808" s="399"/>
      <c r="S808" s="399"/>
      <c r="T808" s="399"/>
      <c r="U808" s="399"/>
      <c r="V808" s="399"/>
      <c r="W808" s="399"/>
      <c r="X808" s="400"/>
      <c r="Y808" s="395">
        <v>12.1</v>
      </c>
      <c r="Z808" s="396"/>
      <c r="AA808" s="396"/>
      <c r="AB808" s="402"/>
      <c r="AC808" s="348" t="s">
        <v>765</v>
      </c>
      <c r="AD808" s="349"/>
      <c r="AE808" s="349"/>
      <c r="AF808" s="349"/>
      <c r="AG808" s="350"/>
      <c r="AH808" s="398" t="s">
        <v>768</v>
      </c>
      <c r="AI808" s="399"/>
      <c r="AJ808" s="399"/>
      <c r="AK808" s="399"/>
      <c r="AL808" s="399"/>
      <c r="AM808" s="399"/>
      <c r="AN808" s="399"/>
      <c r="AO808" s="399"/>
      <c r="AP808" s="399"/>
      <c r="AQ808" s="399"/>
      <c r="AR808" s="399"/>
      <c r="AS808" s="399"/>
      <c r="AT808" s="400"/>
      <c r="AU808" s="395">
        <v>5.0999999999999996</v>
      </c>
      <c r="AV808" s="396"/>
      <c r="AW808" s="396"/>
      <c r="AX808" s="397"/>
      <c r="AY808">
        <f t="shared" si="115"/>
        <v>2</v>
      </c>
    </row>
    <row r="809" spans="1:51" ht="24.75" customHeight="1" x14ac:dyDescent="0.2">
      <c r="A809" s="555"/>
      <c r="B809" s="764"/>
      <c r="C809" s="764"/>
      <c r="D809" s="764"/>
      <c r="E809" s="764"/>
      <c r="F809" s="765"/>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customHeight="1" x14ac:dyDescent="0.2">
      <c r="A810" s="555"/>
      <c r="B810" s="764"/>
      <c r="C810" s="764"/>
      <c r="D810" s="764"/>
      <c r="E810" s="764"/>
      <c r="F810" s="765"/>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2">
      <c r="A811" s="555"/>
      <c r="B811" s="764"/>
      <c r="C811" s="764"/>
      <c r="D811" s="764"/>
      <c r="E811" s="764"/>
      <c r="F811" s="765"/>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5">
      <c r="A812" s="555"/>
      <c r="B812" s="764"/>
      <c r="C812" s="764"/>
      <c r="D812" s="764"/>
      <c r="E812" s="764"/>
      <c r="F812" s="765"/>
      <c r="G812" s="406" t="s">
        <v>20</v>
      </c>
      <c r="H812" s="407"/>
      <c r="I812" s="407"/>
      <c r="J812" s="407"/>
      <c r="K812" s="407"/>
      <c r="L812" s="408"/>
      <c r="M812" s="409"/>
      <c r="N812" s="409"/>
      <c r="O812" s="409"/>
      <c r="P812" s="409"/>
      <c r="Q812" s="409"/>
      <c r="R812" s="409"/>
      <c r="S812" s="409"/>
      <c r="T812" s="409"/>
      <c r="U812" s="409"/>
      <c r="V812" s="409"/>
      <c r="W812" s="409"/>
      <c r="X812" s="410"/>
      <c r="Y812" s="411">
        <f>SUM(Y802:AB811)</f>
        <v>33.6</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28.799999999999997</v>
      </c>
      <c r="AV812" s="412"/>
      <c r="AW812" s="412"/>
      <c r="AX812" s="414"/>
      <c r="AY812">
        <f t="shared" si="115"/>
        <v>2</v>
      </c>
    </row>
    <row r="813" spans="1:51" ht="24.75" customHeight="1" x14ac:dyDescent="0.2">
      <c r="A813" s="555"/>
      <c r="B813" s="764"/>
      <c r="C813" s="764"/>
      <c r="D813" s="764"/>
      <c r="E813" s="764"/>
      <c r="F813" s="765"/>
      <c r="G813" s="435" t="s">
        <v>802</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318</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1</v>
      </c>
    </row>
    <row r="814" spans="1:51" ht="24.75" customHeight="1" x14ac:dyDescent="0.2">
      <c r="A814" s="555"/>
      <c r="B814" s="764"/>
      <c r="C814" s="764"/>
      <c r="D814" s="764"/>
      <c r="E814" s="764"/>
      <c r="F814" s="765"/>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1</v>
      </c>
    </row>
    <row r="815" spans="1:51" ht="24.75" customHeight="1" x14ac:dyDescent="0.2">
      <c r="A815" s="555"/>
      <c r="B815" s="764"/>
      <c r="C815" s="764"/>
      <c r="D815" s="764"/>
      <c r="E815" s="764"/>
      <c r="F815" s="765"/>
      <c r="G815" s="445" t="s">
        <v>780</v>
      </c>
      <c r="H815" s="446"/>
      <c r="I815" s="446"/>
      <c r="J815" s="446"/>
      <c r="K815" s="447"/>
      <c r="L815" s="448"/>
      <c r="M815" s="449"/>
      <c r="N815" s="449"/>
      <c r="O815" s="449"/>
      <c r="P815" s="449"/>
      <c r="Q815" s="449"/>
      <c r="R815" s="449"/>
      <c r="S815" s="449"/>
      <c r="T815" s="449"/>
      <c r="U815" s="449"/>
      <c r="V815" s="449"/>
      <c r="W815" s="449"/>
      <c r="X815" s="450"/>
      <c r="Y815" s="451">
        <v>20.8</v>
      </c>
      <c r="Z815" s="452"/>
      <c r="AA815" s="452"/>
      <c r="AB815" s="556"/>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1</v>
      </c>
    </row>
    <row r="816" spans="1:51" ht="24.75" customHeight="1" x14ac:dyDescent="0.2">
      <c r="A816" s="555"/>
      <c r="B816" s="764"/>
      <c r="C816" s="764"/>
      <c r="D816" s="764"/>
      <c r="E816" s="764"/>
      <c r="F816" s="765"/>
      <c r="G816" s="348" t="s">
        <v>784</v>
      </c>
      <c r="H816" s="349"/>
      <c r="I816" s="349"/>
      <c r="J816" s="349"/>
      <c r="K816" s="350"/>
      <c r="L816" s="398" t="s">
        <v>785</v>
      </c>
      <c r="M816" s="399"/>
      <c r="N816" s="399"/>
      <c r="O816" s="399"/>
      <c r="P816" s="399"/>
      <c r="Q816" s="399"/>
      <c r="R816" s="399"/>
      <c r="S816" s="399"/>
      <c r="T816" s="399"/>
      <c r="U816" s="399"/>
      <c r="V816" s="399"/>
      <c r="W816" s="399"/>
      <c r="X816" s="400"/>
      <c r="Y816" s="395">
        <v>3.7</v>
      </c>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1</v>
      </c>
    </row>
    <row r="817" spans="1:51" ht="24.75" customHeight="1" x14ac:dyDescent="0.2">
      <c r="A817" s="555"/>
      <c r="B817" s="764"/>
      <c r="C817" s="764"/>
      <c r="D817" s="764"/>
      <c r="E817" s="764"/>
      <c r="F817" s="765"/>
      <c r="G817" s="348" t="s">
        <v>781</v>
      </c>
      <c r="H817" s="349"/>
      <c r="I817" s="349"/>
      <c r="J817" s="349"/>
      <c r="K817" s="350"/>
      <c r="L817" s="398" t="s">
        <v>783</v>
      </c>
      <c r="M817" s="399"/>
      <c r="N817" s="399"/>
      <c r="O817" s="399"/>
      <c r="P817" s="399"/>
      <c r="Q817" s="399"/>
      <c r="R817" s="399"/>
      <c r="S817" s="399"/>
      <c r="T817" s="399"/>
      <c r="U817" s="399"/>
      <c r="V817" s="399"/>
      <c r="W817" s="399"/>
      <c r="X817" s="400"/>
      <c r="Y817" s="395">
        <v>10.199999999999999</v>
      </c>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1</v>
      </c>
    </row>
    <row r="818" spans="1:51" ht="24.75" customHeight="1" x14ac:dyDescent="0.2">
      <c r="A818" s="555"/>
      <c r="B818" s="764"/>
      <c r="C818" s="764"/>
      <c r="D818" s="764"/>
      <c r="E818" s="764"/>
      <c r="F818" s="765"/>
      <c r="G818" s="458" t="s">
        <v>782</v>
      </c>
      <c r="H818" s="459"/>
      <c r="I818" s="459"/>
      <c r="J818" s="459"/>
      <c r="K818" s="460"/>
      <c r="L818" s="398"/>
      <c r="M818" s="399"/>
      <c r="N818" s="399"/>
      <c r="O818" s="399"/>
      <c r="P818" s="399"/>
      <c r="Q818" s="399"/>
      <c r="R818" s="399"/>
      <c r="S818" s="399"/>
      <c r="T818" s="399"/>
      <c r="U818" s="399"/>
      <c r="V818" s="399"/>
      <c r="W818" s="399"/>
      <c r="X818" s="400"/>
      <c r="Y818" s="395">
        <v>2.1</v>
      </c>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1</v>
      </c>
    </row>
    <row r="819" spans="1:51" ht="24.75" customHeight="1" x14ac:dyDescent="0.2">
      <c r="A819" s="555"/>
      <c r="B819" s="764"/>
      <c r="C819" s="764"/>
      <c r="D819" s="764"/>
      <c r="E819" s="764"/>
      <c r="F819" s="765"/>
      <c r="G819" s="348" t="s">
        <v>786</v>
      </c>
      <c r="H819" s="349"/>
      <c r="I819" s="349"/>
      <c r="J819" s="349"/>
      <c r="K819" s="350"/>
      <c r="L819" s="398"/>
      <c r="M819" s="399"/>
      <c r="N819" s="399"/>
      <c r="O819" s="399"/>
      <c r="P819" s="399"/>
      <c r="Q819" s="399"/>
      <c r="R819" s="399"/>
      <c r="S819" s="399"/>
      <c r="T819" s="399"/>
      <c r="U819" s="399"/>
      <c r="V819" s="399"/>
      <c r="W819" s="399"/>
      <c r="X819" s="400"/>
      <c r="Y819" s="395">
        <v>3.7</v>
      </c>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1</v>
      </c>
    </row>
    <row r="820" spans="1:51" ht="24.75" customHeight="1" x14ac:dyDescent="0.2">
      <c r="A820" s="555"/>
      <c r="B820" s="764"/>
      <c r="C820" s="764"/>
      <c r="D820" s="764"/>
      <c r="E820" s="764"/>
      <c r="F820" s="765"/>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1</v>
      </c>
    </row>
    <row r="821" spans="1:51" ht="24.75" customHeight="1" x14ac:dyDescent="0.2">
      <c r="A821" s="555"/>
      <c r="B821" s="764"/>
      <c r="C821" s="764"/>
      <c r="D821" s="764"/>
      <c r="E821" s="764"/>
      <c r="F821" s="765"/>
      <c r="G821" s="348"/>
      <c r="H821" s="349"/>
      <c r="I821" s="349"/>
      <c r="J821" s="349"/>
      <c r="K821" s="350"/>
      <c r="L821" s="398"/>
      <c r="M821" s="580"/>
      <c r="N821" s="580"/>
      <c r="O821" s="580"/>
      <c r="P821" s="580"/>
      <c r="Q821" s="580"/>
      <c r="R821" s="580"/>
      <c r="S821" s="580"/>
      <c r="T821" s="580"/>
      <c r="U821" s="580"/>
      <c r="V821" s="580"/>
      <c r="W821" s="580"/>
      <c r="X821" s="581"/>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1</v>
      </c>
    </row>
    <row r="822" spans="1:51" ht="24.75" customHeight="1" x14ac:dyDescent="0.2">
      <c r="A822" s="555"/>
      <c r="B822" s="764"/>
      <c r="C822" s="764"/>
      <c r="D822" s="764"/>
      <c r="E822" s="764"/>
      <c r="F822" s="765"/>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1</v>
      </c>
    </row>
    <row r="823" spans="1:51" ht="24.75" customHeight="1" x14ac:dyDescent="0.2">
      <c r="A823" s="555"/>
      <c r="B823" s="764"/>
      <c r="C823" s="764"/>
      <c r="D823" s="764"/>
      <c r="E823" s="764"/>
      <c r="F823" s="765"/>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1</v>
      </c>
    </row>
    <row r="824" spans="1:51" ht="24.75" customHeight="1" x14ac:dyDescent="0.2">
      <c r="A824" s="555"/>
      <c r="B824" s="764"/>
      <c r="C824" s="764"/>
      <c r="D824" s="764"/>
      <c r="E824" s="764"/>
      <c r="F824" s="765"/>
      <c r="G824" s="458"/>
      <c r="H824" s="459"/>
      <c r="I824" s="459"/>
      <c r="J824" s="459"/>
      <c r="K824" s="46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1</v>
      </c>
    </row>
    <row r="825" spans="1:51" ht="24.75" customHeight="1" x14ac:dyDescent="0.2">
      <c r="A825" s="555"/>
      <c r="B825" s="764"/>
      <c r="C825" s="764"/>
      <c r="D825" s="764"/>
      <c r="E825" s="764"/>
      <c r="F825" s="765"/>
      <c r="G825" s="406" t="s">
        <v>20</v>
      </c>
      <c r="H825" s="407"/>
      <c r="I825" s="407"/>
      <c r="J825" s="407"/>
      <c r="K825" s="407"/>
      <c r="L825" s="408"/>
      <c r="M825" s="409"/>
      <c r="N825" s="409"/>
      <c r="O825" s="409"/>
      <c r="P825" s="409"/>
      <c r="Q825" s="409"/>
      <c r="R825" s="409"/>
      <c r="S825" s="409"/>
      <c r="T825" s="409"/>
      <c r="U825" s="409"/>
      <c r="V825" s="409"/>
      <c r="W825" s="409"/>
      <c r="X825" s="410"/>
      <c r="Y825" s="411">
        <f>SUM(Y815:AB824)</f>
        <v>40.500000000000007</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1</v>
      </c>
    </row>
    <row r="826" spans="1:51" ht="24.75" hidden="1" customHeight="1" x14ac:dyDescent="0.2">
      <c r="A826" s="555"/>
      <c r="B826" s="764"/>
      <c r="C826" s="764"/>
      <c r="D826" s="764"/>
      <c r="E826" s="764"/>
      <c r="F826" s="765"/>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
      <c r="A827" s="555"/>
      <c r="B827" s="764"/>
      <c r="C827" s="764"/>
      <c r="D827" s="764"/>
      <c r="E827" s="764"/>
      <c r="F827" s="765"/>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
      <c r="A828" s="555"/>
      <c r="B828" s="764"/>
      <c r="C828" s="764"/>
      <c r="D828" s="764"/>
      <c r="E828" s="764"/>
      <c r="F828" s="765"/>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6"/>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
      <c r="A829" s="555"/>
      <c r="B829" s="764"/>
      <c r="C829" s="764"/>
      <c r="D829" s="764"/>
      <c r="E829" s="764"/>
      <c r="F829" s="765"/>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5"/>
      <c r="B830" s="764"/>
      <c r="C830" s="764"/>
      <c r="D830" s="764"/>
      <c r="E830" s="764"/>
      <c r="F830" s="765"/>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5"/>
      <c r="B831" s="764"/>
      <c r="C831" s="764"/>
      <c r="D831" s="764"/>
      <c r="E831" s="764"/>
      <c r="F831" s="765"/>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5"/>
      <c r="B832" s="764"/>
      <c r="C832" s="764"/>
      <c r="D832" s="764"/>
      <c r="E832" s="764"/>
      <c r="F832" s="765"/>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5"/>
      <c r="B833" s="764"/>
      <c r="C833" s="764"/>
      <c r="D833" s="764"/>
      <c r="E833" s="764"/>
      <c r="F833" s="765"/>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5"/>
      <c r="B834" s="764"/>
      <c r="C834" s="764"/>
      <c r="D834" s="764"/>
      <c r="E834" s="764"/>
      <c r="F834" s="765"/>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5"/>
      <c r="B835" s="764"/>
      <c r="C835" s="764"/>
      <c r="D835" s="764"/>
      <c r="E835" s="764"/>
      <c r="F835" s="765"/>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5"/>
      <c r="B836" s="764"/>
      <c r="C836" s="764"/>
      <c r="D836" s="764"/>
      <c r="E836" s="764"/>
      <c r="F836" s="765"/>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5"/>
      <c r="B837" s="764"/>
      <c r="C837" s="764"/>
      <c r="D837" s="764"/>
      <c r="E837" s="764"/>
      <c r="F837" s="765"/>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5"/>
      <c r="B838" s="764"/>
      <c r="C838" s="764"/>
      <c r="D838" s="764"/>
      <c r="E838" s="764"/>
      <c r="F838" s="765"/>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4" t="s">
        <v>341</v>
      </c>
      <c r="AM839" s="955"/>
      <c r="AN839" s="955"/>
      <c r="AO839" s="102" t="s">
        <v>339</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335</v>
      </c>
      <c r="AD844" s="277"/>
      <c r="AE844" s="277"/>
      <c r="AF844" s="277"/>
      <c r="AG844" s="277"/>
      <c r="AH844" s="345" t="s">
        <v>362</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2">
      <c r="A845" s="401">
        <v>1</v>
      </c>
      <c r="B845" s="401">
        <v>1</v>
      </c>
      <c r="C845" s="420" t="s">
        <v>795</v>
      </c>
      <c r="D845" s="415"/>
      <c r="E845" s="415"/>
      <c r="F845" s="415"/>
      <c r="G845" s="415"/>
      <c r="H845" s="415"/>
      <c r="I845" s="415"/>
      <c r="J845" s="416">
        <v>9120001077653</v>
      </c>
      <c r="K845" s="417"/>
      <c r="L845" s="417"/>
      <c r="M845" s="417"/>
      <c r="N845" s="417"/>
      <c r="O845" s="417"/>
      <c r="P845" s="421" t="s">
        <v>817</v>
      </c>
      <c r="Q845" s="317"/>
      <c r="R845" s="317"/>
      <c r="S845" s="317"/>
      <c r="T845" s="317"/>
      <c r="U845" s="317"/>
      <c r="V845" s="317"/>
      <c r="W845" s="317"/>
      <c r="X845" s="317"/>
      <c r="Y845" s="318">
        <v>8.9</v>
      </c>
      <c r="Z845" s="319"/>
      <c r="AA845" s="319"/>
      <c r="AB845" s="320"/>
      <c r="AC845" s="322" t="s">
        <v>368</v>
      </c>
      <c r="AD845" s="323"/>
      <c r="AE845" s="323"/>
      <c r="AF845" s="323"/>
      <c r="AG845" s="323"/>
      <c r="AH845" s="418">
        <v>1</v>
      </c>
      <c r="AI845" s="419"/>
      <c r="AJ845" s="419"/>
      <c r="AK845" s="419"/>
      <c r="AL845" s="326">
        <v>89.9</v>
      </c>
      <c r="AM845" s="327"/>
      <c r="AN845" s="327"/>
      <c r="AO845" s="328"/>
      <c r="AP845" s="321" t="s">
        <v>806</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335</v>
      </c>
      <c r="AD877" s="277"/>
      <c r="AE877" s="277"/>
      <c r="AF877" s="277"/>
      <c r="AG877" s="277"/>
      <c r="AH877" s="345" t="s">
        <v>362</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2.6" customHeight="1" x14ac:dyDescent="0.2">
      <c r="A878" s="401">
        <v>1</v>
      </c>
      <c r="B878" s="401">
        <v>1</v>
      </c>
      <c r="C878" s="420" t="s">
        <v>798</v>
      </c>
      <c r="D878" s="415"/>
      <c r="E878" s="415"/>
      <c r="F878" s="415"/>
      <c r="G878" s="415"/>
      <c r="H878" s="415"/>
      <c r="I878" s="415"/>
      <c r="J878" s="416">
        <v>5013201004656</v>
      </c>
      <c r="K878" s="417"/>
      <c r="L878" s="417"/>
      <c r="M878" s="417"/>
      <c r="N878" s="417"/>
      <c r="O878" s="417"/>
      <c r="P878" s="421" t="s">
        <v>816</v>
      </c>
      <c r="Q878" s="317"/>
      <c r="R878" s="317"/>
      <c r="S878" s="317"/>
      <c r="T878" s="317"/>
      <c r="U878" s="317"/>
      <c r="V878" s="317"/>
      <c r="W878" s="317"/>
      <c r="X878" s="317"/>
      <c r="Y878" s="318">
        <v>5.2</v>
      </c>
      <c r="Z878" s="319"/>
      <c r="AA878" s="319"/>
      <c r="AB878" s="320"/>
      <c r="AC878" s="322" t="s">
        <v>368</v>
      </c>
      <c r="AD878" s="323"/>
      <c r="AE878" s="323"/>
      <c r="AF878" s="323"/>
      <c r="AG878" s="323"/>
      <c r="AH878" s="418">
        <v>2</v>
      </c>
      <c r="AI878" s="419"/>
      <c r="AJ878" s="419"/>
      <c r="AK878" s="419"/>
      <c r="AL878" s="326">
        <v>60</v>
      </c>
      <c r="AM878" s="327"/>
      <c r="AN878" s="327"/>
      <c r="AO878" s="328"/>
      <c r="AP878" s="321" t="s">
        <v>805</v>
      </c>
      <c r="AQ878" s="321"/>
      <c r="AR878" s="321"/>
      <c r="AS878" s="321"/>
      <c r="AT878" s="321"/>
      <c r="AU878" s="321"/>
      <c r="AV878" s="321"/>
      <c r="AW878" s="321"/>
      <c r="AX878" s="321"/>
      <c r="AY878">
        <f t="shared" si="118"/>
        <v>1</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335</v>
      </c>
      <c r="AD910" s="277"/>
      <c r="AE910" s="277"/>
      <c r="AF910" s="277"/>
      <c r="AG910" s="277"/>
      <c r="AH910" s="345" t="s">
        <v>362</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42" customHeight="1" x14ac:dyDescent="0.2">
      <c r="A911" s="401">
        <v>1</v>
      </c>
      <c r="B911" s="401">
        <v>1</v>
      </c>
      <c r="C911" s="420" t="s">
        <v>800</v>
      </c>
      <c r="D911" s="415"/>
      <c r="E911" s="415"/>
      <c r="F911" s="415"/>
      <c r="G911" s="415"/>
      <c r="H911" s="415"/>
      <c r="I911" s="415"/>
      <c r="J911" s="416">
        <v>7010901005494</v>
      </c>
      <c r="K911" s="417"/>
      <c r="L911" s="417"/>
      <c r="M911" s="417"/>
      <c r="N911" s="417"/>
      <c r="O911" s="417"/>
      <c r="P911" s="421" t="s">
        <v>818</v>
      </c>
      <c r="Q911" s="317"/>
      <c r="R911" s="317"/>
      <c r="S911" s="317"/>
      <c r="T911" s="317"/>
      <c r="U911" s="317"/>
      <c r="V911" s="317"/>
      <c r="W911" s="317"/>
      <c r="X911" s="317"/>
      <c r="Y911" s="318">
        <v>33.6</v>
      </c>
      <c r="Z911" s="319"/>
      <c r="AA911" s="319"/>
      <c r="AB911" s="320"/>
      <c r="AC911" s="322" t="s">
        <v>368</v>
      </c>
      <c r="AD911" s="323"/>
      <c r="AE911" s="323"/>
      <c r="AF911" s="323"/>
      <c r="AG911" s="323"/>
      <c r="AH911" s="418">
        <v>1</v>
      </c>
      <c r="AI911" s="419"/>
      <c r="AJ911" s="419"/>
      <c r="AK911" s="419"/>
      <c r="AL911" s="326">
        <v>98.5</v>
      </c>
      <c r="AM911" s="327"/>
      <c r="AN911" s="327"/>
      <c r="AO911" s="328"/>
      <c r="AP911" s="321" t="s">
        <v>805</v>
      </c>
      <c r="AQ911" s="321"/>
      <c r="AR911" s="321"/>
      <c r="AS911" s="321"/>
      <c r="AT911" s="321"/>
      <c r="AU911" s="321"/>
      <c r="AV911" s="321"/>
      <c r="AW911" s="321"/>
      <c r="AX911" s="321"/>
      <c r="AY911">
        <f t="shared" si="119"/>
        <v>1</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335</v>
      </c>
      <c r="AD943" s="277"/>
      <c r="AE943" s="277"/>
      <c r="AF943" s="277"/>
      <c r="AG943" s="277"/>
      <c r="AH943" s="345" t="s">
        <v>362</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46.2" customHeight="1" x14ac:dyDescent="0.2">
      <c r="A944" s="401">
        <v>1</v>
      </c>
      <c r="B944" s="401">
        <v>1</v>
      </c>
      <c r="C944" s="420" t="s">
        <v>801</v>
      </c>
      <c r="D944" s="415"/>
      <c r="E944" s="415"/>
      <c r="F944" s="415"/>
      <c r="G944" s="415"/>
      <c r="H944" s="415"/>
      <c r="I944" s="415"/>
      <c r="J944" s="416">
        <v>6050005005208</v>
      </c>
      <c r="K944" s="417"/>
      <c r="L944" s="417"/>
      <c r="M944" s="417"/>
      <c r="N944" s="417"/>
      <c r="O944" s="417"/>
      <c r="P944" s="421" t="s">
        <v>819</v>
      </c>
      <c r="Q944" s="317"/>
      <c r="R944" s="317"/>
      <c r="S944" s="317"/>
      <c r="T944" s="317"/>
      <c r="U944" s="317"/>
      <c r="V944" s="317"/>
      <c r="W944" s="317"/>
      <c r="X944" s="317"/>
      <c r="Y944" s="318">
        <v>28.8</v>
      </c>
      <c r="Z944" s="319"/>
      <c r="AA944" s="319"/>
      <c r="AB944" s="320"/>
      <c r="AC944" s="322" t="s">
        <v>368</v>
      </c>
      <c r="AD944" s="323"/>
      <c r="AE944" s="323"/>
      <c r="AF944" s="323"/>
      <c r="AG944" s="323"/>
      <c r="AH944" s="418">
        <v>1</v>
      </c>
      <c r="AI944" s="419"/>
      <c r="AJ944" s="419"/>
      <c r="AK944" s="419"/>
      <c r="AL944" s="326">
        <v>99</v>
      </c>
      <c r="AM944" s="327"/>
      <c r="AN944" s="327"/>
      <c r="AO944" s="328"/>
      <c r="AP944" s="321" t="s">
        <v>805</v>
      </c>
      <c r="AQ944" s="321"/>
      <c r="AR944" s="321"/>
      <c r="AS944" s="321"/>
      <c r="AT944" s="321"/>
      <c r="AU944" s="321"/>
      <c r="AV944" s="321"/>
      <c r="AW944" s="321"/>
      <c r="AX944" s="321"/>
      <c r="AY944">
        <f t="shared" si="120"/>
        <v>1</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335</v>
      </c>
      <c r="AD976" s="277"/>
      <c r="AE976" s="277"/>
      <c r="AF976" s="277"/>
      <c r="AG976" s="277"/>
      <c r="AH976" s="345" t="s">
        <v>362</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30" customHeight="1" x14ac:dyDescent="0.2">
      <c r="A977" s="401">
        <v>1</v>
      </c>
      <c r="B977" s="401">
        <v>1</v>
      </c>
      <c r="C977" s="420" t="s">
        <v>804</v>
      </c>
      <c r="D977" s="415"/>
      <c r="E977" s="415"/>
      <c r="F977" s="415"/>
      <c r="G977" s="415"/>
      <c r="H977" s="415"/>
      <c r="I977" s="415"/>
      <c r="J977" s="416">
        <v>2010001044539</v>
      </c>
      <c r="K977" s="417"/>
      <c r="L977" s="417"/>
      <c r="M977" s="417"/>
      <c r="N977" s="417"/>
      <c r="O977" s="417"/>
      <c r="P977" s="421" t="s">
        <v>820</v>
      </c>
      <c r="Q977" s="317"/>
      <c r="R977" s="317"/>
      <c r="S977" s="317"/>
      <c r="T977" s="317"/>
      <c r="U977" s="317"/>
      <c r="V977" s="317"/>
      <c r="W977" s="317"/>
      <c r="X977" s="317"/>
      <c r="Y977" s="318">
        <v>40.5</v>
      </c>
      <c r="Z977" s="319"/>
      <c r="AA977" s="319"/>
      <c r="AB977" s="320"/>
      <c r="AC977" s="322" t="s">
        <v>368</v>
      </c>
      <c r="AD977" s="323"/>
      <c r="AE977" s="323"/>
      <c r="AF977" s="323"/>
      <c r="AG977" s="323"/>
      <c r="AH977" s="418">
        <v>2</v>
      </c>
      <c r="AI977" s="419"/>
      <c r="AJ977" s="419"/>
      <c r="AK977" s="419"/>
      <c r="AL977" s="326">
        <v>82</v>
      </c>
      <c r="AM977" s="327"/>
      <c r="AN977" s="327"/>
      <c r="AO977" s="328"/>
      <c r="AP977" s="321" t="s">
        <v>807</v>
      </c>
      <c r="AQ977" s="321"/>
      <c r="AR977" s="321"/>
      <c r="AS977" s="321"/>
      <c r="AT977" s="321"/>
      <c r="AU977" s="321"/>
      <c r="AV977" s="321"/>
      <c r="AW977" s="321"/>
      <c r="AX977" s="321"/>
      <c r="AY977">
        <f t="shared" si="121"/>
        <v>1</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335</v>
      </c>
      <c r="AD1009" s="277"/>
      <c r="AE1009" s="277"/>
      <c r="AF1009" s="277"/>
      <c r="AG1009" s="277"/>
      <c r="AH1009" s="345" t="s">
        <v>362</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335</v>
      </c>
      <c r="AD1042" s="277"/>
      <c r="AE1042" s="277"/>
      <c r="AF1042" s="277"/>
      <c r="AG1042" s="277"/>
      <c r="AH1042" s="345" t="s">
        <v>362</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335</v>
      </c>
      <c r="AD1075" s="277"/>
      <c r="AE1075" s="277"/>
      <c r="AF1075" s="277"/>
      <c r="AG1075" s="277"/>
      <c r="AH1075" s="345" t="s">
        <v>362</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2">
      <c r="A1106" s="887" t="s">
        <v>326</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341</v>
      </c>
      <c r="AM1106" s="957"/>
      <c r="AN1106" s="957"/>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90"/>
      <c r="E1109" s="277" t="s">
        <v>262</v>
      </c>
      <c r="F1109" s="890"/>
      <c r="G1109" s="890"/>
      <c r="H1109" s="890"/>
      <c r="I1109" s="890"/>
      <c r="J1109" s="277" t="s">
        <v>297</v>
      </c>
      <c r="K1109" s="277"/>
      <c r="L1109" s="277"/>
      <c r="M1109" s="277"/>
      <c r="N1109" s="277"/>
      <c r="O1109" s="277"/>
      <c r="P1109" s="345" t="s">
        <v>27</v>
      </c>
      <c r="Q1109" s="345"/>
      <c r="R1109" s="345"/>
      <c r="S1109" s="345"/>
      <c r="T1109" s="345"/>
      <c r="U1109" s="345"/>
      <c r="V1109" s="345"/>
      <c r="W1109" s="345"/>
      <c r="X1109" s="345"/>
      <c r="Y1109" s="277" t="s">
        <v>299</v>
      </c>
      <c r="Z1109" s="890"/>
      <c r="AA1109" s="890"/>
      <c r="AB1109" s="890"/>
      <c r="AC1109" s="277" t="s">
        <v>245</v>
      </c>
      <c r="AD1109" s="277"/>
      <c r="AE1109" s="277"/>
      <c r="AF1109" s="277"/>
      <c r="AG1109" s="277"/>
      <c r="AH1109" s="345" t="s">
        <v>258</v>
      </c>
      <c r="AI1109" s="346"/>
      <c r="AJ1109" s="346"/>
      <c r="AK1109" s="346"/>
      <c r="AL1109" s="346" t="s">
        <v>21</v>
      </c>
      <c r="AM1109" s="346"/>
      <c r="AN1109" s="346"/>
      <c r="AO1109" s="893"/>
      <c r="AP1109" s="423" t="s">
        <v>327</v>
      </c>
      <c r="AQ1109" s="423"/>
      <c r="AR1109" s="423"/>
      <c r="AS1109" s="423"/>
      <c r="AT1109" s="423"/>
      <c r="AU1109" s="423"/>
      <c r="AV1109" s="423"/>
      <c r="AW1109" s="423"/>
      <c r="AX1109" s="423"/>
    </row>
    <row r="1110" spans="1:51" ht="30" customHeight="1" x14ac:dyDescent="0.2">
      <c r="A1110" s="401">
        <v>1</v>
      </c>
      <c r="B1110" s="401">
        <v>1</v>
      </c>
      <c r="C1110" s="892"/>
      <c r="D1110" s="892"/>
      <c r="E1110" s="262" t="s">
        <v>805</v>
      </c>
      <c r="F1110" s="891"/>
      <c r="G1110" s="891"/>
      <c r="H1110" s="891"/>
      <c r="I1110" s="891"/>
      <c r="J1110" s="416" t="s">
        <v>805</v>
      </c>
      <c r="K1110" s="417"/>
      <c r="L1110" s="417"/>
      <c r="M1110" s="417"/>
      <c r="N1110" s="417"/>
      <c r="O1110" s="417"/>
      <c r="P1110" s="421" t="s">
        <v>806</v>
      </c>
      <c r="Q1110" s="317"/>
      <c r="R1110" s="317"/>
      <c r="S1110" s="317"/>
      <c r="T1110" s="317"/>
      <c r="U1110" s="317"/>
      <c r="V1110" s="317"/>
      <c r="W1110" s="317"/>
      <c r="X1110" s="317"/>
      <c r="Y1110" s="318" t="s">
        <v>805</v>
      </c>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2">
      <c r="A1111" s="401">
        <v>2</v>
      </c>
      <c r="B1111" s="401">
        <v>1</v>
      </c>
      <c r="C1111" s="892"/>
      <c r="D1111" s="892"/>
      <c r="E1111" s="891"/>
      <c r="F1111" s="891"/>
      <c r="G1111" s="891"/>
      <c r="H1111" s="891"/>
      <c r="I1111" s="891"/>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92"/>
      <c r="D1112" s="892"/>
      <c r="E1112" s="891"/>
      <c r="F1112" s="891"/>
      <c r="G1112" s="891"/>
      <c r="H1112" s="891"/>
      <c r="I1112" s="891"/>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92"/>
      <c r="D1113" s="892"/>
      <c r="E1113" s="891"/>
      <c r="F1113" s="891"/>
      <c r="G1113" s="891"/>
      <c r="H1113" s="891"/>
      <c r="I1113" s="891"/>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92"/>
      <c r="D1114" s="892"/>
      <c r="E1114" s="891"/>
      <c r="F1114" s="891"/>
      <c r="G1114" s="891"/>
      <c r="H1114" s="891"/>
      <c r="I1114" s="891"/>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92"/>
      <c r="D1115" s="892"/>
      <c r="E1115" s="891"/>
      <c r="F1115" s="891"/>
      <c r="G1115" s="891"/>
      <c r="H1115" s="891"/>
      <c r="I1115" s="891"/>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92"/>
      <c r="D1116" s="892"/>
      <c r="E1116" s="891"/>
      <c r="F1116" s="891"/>
      <c r="G1116" s="891"/>
      <c r="H1116" s="891"/>
      <c r="I1116" s="891"/>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92"/>
      <c r="D1117" s="892"/>
      <c r="E1117" s="891"/>
      <c r="F1117" s="891"/>
      <c r="G1117" s="891"/>
      <c r="H1117" s="891"/>
      <c r="I1117" s="891"/>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92"/>
      <c r="D1118" s="892"/>
      <c r="E1118" s="891"/>
      <c r="F1118" s="891"/>
      <c r="G1118" s="891"/>
      <c r="H1118" s="891"/>
      <c r="I1118" s="891"/>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92"/>
      <c r="D1119" s="892"/>
      <c r="E1119" s="891"/>
      <c r="F1119" s="891"/>
      <c r="G1119" s="891"/>
      <c r="H1119" s="891"/>
      <c r="I1119" s="891"/>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92"/>
      <c r="D1120" s="892"/>
      <c r="E1120" s="891"/>
      <c r="F1120" s="891"/>
      <c r="G1120" s="891"/>
      <c r="H1120" s="891"/>
      <c r="I1120" s="891"/>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92"/>
      <c r="D1121" s="892"/>
      <c r="E1121" s="891"/>
      <c r="F1121" s="891"/>
      <c r="G1121" s="891"/>
      <c r="H1121" s="891"/>
      <c r="I1121" s="891"/>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92"/>
      <c r="D1122" s="892"/>
      <c r="E1122" s="891"/>
      <c r="F1122" s="891"/>
      <c r="G1122" s="891"/>
      <c r="H1122" s="891"/>
      <c r="I1122" s="891"/>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92"/>
      <c r="D1123" s="892"/>
      <c r="E1123" s="891"/>
      <c r="F1123" s="891"/>
      <c r="G1123" s="891"/>
      <c r="H1123" s="891"/>
      <c r="I1123" s="891"/>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92"/>
      <c r="D1124" s="892"/>
      <c r="E1124" s="891"/>
      <c r="F1124" s="891"/>
      <c r="G1124" s="891"/>
      <c r="H1124" s="891"/>
      <c r="I1124" s="891"/>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92"/>
      <c r="D1125" s="892"/>
      <c r="E1125" s="891"/>
      <c r="F1125" s="891"/>
      <c r="G1125" s="891"/>
      <c r="H1125" s="891"/>
      <c r="I1125" s="891"/>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92"/>
      <c r="D1126" s="892"/>
      <c r="E1126" s="891"/>
      <c r="F1126" s="891"/>
      <c r="G1126" s="891"/>
      <c r="H1126" s="891"/>
      <c r="I1126" s="891"/>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92"/>
      <c r="D1127" s="892"/>
      <c r="E1127" s="262"/>
      <c r="F1127" s="891"/>
      <c r="G1127" s="891"/>
      <c r="H1127" s="891"/>
      <c r="I1127" s="891"/>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92"/>
      <c r="D1128" s="892"/>
      <c r="E1128" s="891"/>
      <c r="F1128" s="891"/>
      <c r="G1128" s="891"/>
      <c r="H1128" s="891"/>
      <c r="I1128" s="891"/>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92"/>
      <c r="D1129" s="892"/>
      <c r="E1129" s="891"/>
      <c r="F1129" s="891"/>
      <c r="G1129" s="891"/>
      <c r="H1129" s="891"/>
      <c r="I1129" s="891"/>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92"/>
      <c r="D1130" s="892"/>
      <c r="E1130" s="891"/>
      <c r="F1130" s="891"/>
      <c r="G1130" s="891"/>
      <c r="H1130" s="891"/>
      <c r="I1130" s="891"/>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92"/>
      <c r="D1131" s="892"/>
      <c r="E1131" s="891"/>
      <c r="F1131" s="891"/>
      <c r="G1131" s="891"/>
      <c r="H1131" s="891"/>
      <c r="I1131" s="891"/>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92"/>
      <c r="D1132" s="892"/>
      <c r="E1132" s="891"/>
      <c r="F1132" s="891"/>
      <c r="G1132" s="891"/>
      <c r="H1132" s="891"/>
      <c r="I1132" s="891"/>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92"/>
      <c r="D1133" s="892"/>
      <c r="E1133" s="891"/>
      <c r="F1133" s="891"/>
      <c r="G1133" s="891"/>
      <c r="H1133" s="891"/>
      <c r="I1133" s="891"/>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92"/>
      <c r="D1134" s="892"/>
      <c r="E1134" s="891"/>
      <c r="F1134" s="891"/>
      <c r="G1134" s="891"/>
      <c r="H1134" s="891"/>
      <c r="I1134" s="891"/>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92"/>
      <c r="D1135" s="892"/>
      <c r="E1135" s="891"/>
      <c r="F1135" s="891"/>
      <c r="G1135" s="891"/>
      <c r="H1135" s="891"/>
      <c r="I1135" s="891"/>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92"/>
      <c r="D1136" s="892"/>
      <c r="E1136" s="891"/>
      <c r="F1136" s="891"/>
      <c r="G1136" s="891"/>
      <c r="H1136" s="891"/>
      <c r="I1136" s="891"/>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92"/>
      <c r="D1137" s="892"/>
      <c r="E1137" s="891"/>
      <c r="F1137" s="891"/>
      <c r="G1137" s="891"/>
      <c r="H1137" s="891"/>
      <c r="I1137" s="891"/>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92"/>
      <c r="D1138" s="892"/>
      <c r="E1138" s="891"/>
      <c r="F1138" s="891"/>
      <c r="G1138" s="891"/>
      <c r="H1138" s="891"/>
      <c r="I1138" s="891"/>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92"/>
      <c r="D1139" s="892"/>
      <c r="E1139" s="891"/>
      <c r="F1139" s="891"/>
      <c r="G1139" s="891"/>
      <c r="H1139" s="891"/>
      <c r="I1139" s="891"/>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90">
    <cfRule type="expression" dxfId="2797" priority="13887">
      <formula>IF(RIGHT(TEXT(Y790,"0.#"),1)=".",FALSE,TRUE)</formula>
    </cfRule>
    <cfRule type="expression" dxfId="2796" priority="13888">
      <formula>IF(RIGHT(TEXT(Y790,"0.#"),1)=".",TRUE,FALSE)</formula>
    </cfRule>
  </conditionalFormatting>
  <conditionalFormatting sqref="Y799">
    <cfRule type="expression" dxfId="2795" priority="13883">
      <formula>IF(RIGHT(TEXT(Y799,"0.#"),1)=".",FALSE,TRUE)</formula>
    </cfRule>
    <cfRule type="expression" dxfId="2794" priority="13884">
      <formula>IF(RIGHT(TEXT(Y799,"0.#"),1)=".",TRUE,FALSE)</formula>
    </cfRule>
  </conditionalFormatting>
  <conditionalFormatting sqref="Y830:Y837 Y828 Y819:Y824 Y815 Y804:Y811 Y802">
    <cfRule type="expression" dxfId="2793" priority="13665">
      <formula>IF(RIGHT(TEXT(Y802,"0.#"),1)=".",FALSE,TRUE)</formula>
    </cfRule>
    <cfRule type="expression" dxfId="2792" priority="13666">
      <formula>IF(RIGHT(TEXT(Y802,"0.#"),1)=".",TRUE,FALSE)</formula>
    </cfRule>
  </conditionalFormatting>
  <conditionalFormatting sqref="P13:AX13 AR15:AX15 P15:AQ17">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91:Y798 Y789">
    <cfRule type="expression" dxfId="2785" priority="13689">
      <formula>IF(RIGHT(TEXT(Y789,"0.#"),1)=".",FALSE,TRUE)</formula>
    </cfRule>
    <cfRule type="expression" dxfId="2784" priority="13690">
      <formula>IF(RIGHT(TEXT(Y789,"0.#"),1)=".",TRUE,FALSE)</formula>
    </cfRule>
  </conditionalFormatting>
  <conditionalFormatting sqref="AU799">
    <cfRule type="expression" dxfId="2783" priority="13685">
      <formula>IF(RIGHT(TEXT(AU799,"0.#"),1)=".",FALSE,TRUE)</formula>
    </cfRule>
    <cfRule type="expression" dxfId="2782" priority="13686">
      <formula>IF(RIGHT(TEXT(AU799,"0.#"),1)=".",TRUE,FALSE)</formula>
    </cfRule>
  </conditionalFormatting>
  <conditionalFormatting sqref="AU792:AU798 AU789">
    <cfRule type="expression" dxfId="2781" priority="13683">
      <formula>IF(RIGHT(TEXT(AU789,"0.#"),1)=".",FALSE,TRUE)</formula>
    </cfRule>
    <cfRule type="expression" dxfId="2780" priority="13684">
      <formula>IF(RIGHT(TEXT(AU789,"0.#"),1)=".",TRUE,FALSE)</formula>
    </cfRule>
  </conditionalFormatting>
  <conditionalFormatting sqref="Y829 Y816">
    <cfRule type="expression" dxfId="2779" priority="13669">
      <formula>IF(RIGHT(TEXT(Y816,"0.#"),1)=".",FALSE,TRUE)</formula>
    </cfRule>
    <cfRule type="expression" dxfId="2778" priority="13670">
      <formula>IF(RIGHT(TEXT(Y816,"0.#"),1)=".",TRUE,FALSE)</formula>
    </cfRule>
  </conditionalFormatting>
  <conditionalFormatting sqref="Y838 Y825 Y812">
    <cfRule type="expression" dxfId="2777" priority="13667">
      <formula>IF(RIGHT(TEXT(Y812,"0.#"),1)=".",FALSE,TRUE)</formula>
    </cfRule>
    <cfRule type="expression" dxfId="2776" priority="13668">
      <formula>IF(RIGHT(TEXT(Y812,"0.#"),1)=".",TRUE,FALSE)</formula>
    </cfRule>
  </conditionalFormatting>
  <conditionalFormatting sqref="AU829 AU816 AU803">
    <cfRule type="expression" dxfId="2775" priority="13663">
      <formula>IF(RIGHT(TEXT(AU803,"0.#"),1)=".",FALSE,TRUE)</formula>
    </cfRule>
    <cfRule type="expression" dxfId="2774" priority="13664">
      <formula>IF(RIGHT(TEXT(AU803,"0.#"),1)=".",TRUE,FALSE)</formula>
    </cfRule>
  </conditionalFormatting>
  <conditionalFormatting sqref="AU838 AU825 AU812">
    <cfRule type="expression" dxfId="2773" priority="13661">
      <formula>IF(RIGHT(TEXT(AU812,"0.#"),1)=".",FALSE,TRUE)</formula>
    </cfRule>
    <cfRule type="expression" dxfId="2772" priority="13662">
      <formula>IF(RIGHT(TEXT(AU812,"0.#"),1)=".",TRUE,FALSE)</formula>
    </cfRule>
  </conditionalFormatting>
  <conditionalFormatting sqref="AU830:AU837 AU828 AU817:AU824 AU815 AU804:AU811 AU802">
    <cfRule type="expression" dxfId="2771" priority="13659">
      <formula>IF(RIGHT(TEXT(AU802,"0.#"),1)=".",FALSE,TRUE)</formula>
    </cfRule>
    <cfRule type="expression" dxfId="2770" priority="13660">
      <formula>IF(RIGHT(TEXT(AU802,"0.#"),1)=".",TRUE,FALSE)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 RIGHT(TEXT(AL847,"0.#"),1)&lt;&gt;"."),TRUE,FALSE)</formula>
    </cfRule>
    <cfRule type="expression" dxfId="2508" priority="6638">
      <formula>IF(AND(AL847&gt;=0, RIGHT(TEXT(AL847,"0.#"),1)="."),TRUE,FALSE)</formula>
    </cfRule>
    <cfRule type="expression" dxfId="2507" priority="6639">
      <formula>IF(AND(AL847&lt;0, RIGHT(TEXT(AL847,"0.#"),1)&lt;&gt;"."),TRUE,FALSE)</formula>
    </cfRule>
    <cfRule type="expression" dxfId="2506" priority="6640">
      <formula>IF(AND(AL847&lt;0, 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 RIGHT(TEXT(AL1110,"0.#"),1)&lt;&gt;"."),TRUE,FALSE)</formula>
    </cfRule>
    <cfRule type="expression" dxfId="2404" priority="2872">
      <formula>IF(AND(AL1110&gt;=0, RIGHT(TEXT(AL1110,"0.#"),1)="."),TRUE,FALSE)</formula>
    </cfRule>
    <cfRule type="expression" dxfId="2403" priority="2873">
      <formula>IF(AND(AL1110&lt;0, RIGHT(TEXT(AL1110,"0.#"),1)&lt;&gt;"."),TRUE,FALSE)</formula>
    </cfRule>
    <cfRule type="expression" dxfId="2402" priority="2874">
      <formula>IF(AND(AL1110&lt;0, 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5:AO846">
    <cfRule type="expression" dxfId="2391" priority="2823">
      <formula>IF(AND(AL845&gt;=0, RIGHT(TEXT(AL845,"0.#"),1)&lt;&gt;"."),TRUE,FALSE)</formula>
    </cfRule>
    <cfRule type="expression" dxfId="2390" priority="2824">
      <formula>IF(AND(AL845&gt;=0, RIGHT(TEXT(AL845,"0.#"),1)="."),TRUE,FALSE)</formula>
    </cfRule>
    <cfRule type="expression" dxfId="2389" priority="2825">
      <formula>IF(AND(AL845&lt;0, RIGHT(TEXT(AL845,"0.#"),1)&lt;&gt;"."),TRUE,FALSE)</formula>
    </cfRule>
    <cfRule type="expression" dxfId="2388" priority="2826">
      <formula>IF(AND(AL845&lt;0, RIGHT(TEXT(AL845,"0.#"),1)="."),TRUE,FALSE)</formula>
    </cfRule>
  </conditionalFormatting>
  <conditionalFormatting sqref="Y845:Y846">
    <cfRule type="expression" dxfId="2387" priority="2821">
      <formula>IF(RIGHT(TEXT(Y845,"0.#"),1)=".",FALSE,TRUE)</formula>
    </cfRule>
    <cfRule type="expression" dxfId="2386" priority="2822">
      <formula>IF(RIGHT(TEXT(Y845,"0.#"),1)=".",TRUE,FALSE)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8:AO879">
    <cfRule type="expression" dxfId="1967" priority="2077">
      <formula>IF(AND(AL878&gt;=0, RIGHT(TEXT(AL878,"0.#"),1)&lt;&gt;"."),TRUE,FALSE)</formula>
    </cfRule>
    <cfRule type="expression" dxfId="1966" priority="2078">
      <formula>IF(AND(AL878&gt;=0, RIGHT(TEXT(AL878,"0.#"),1)="."),TRUE,FALSE)</formula>
    </cfRule>
    <cfRule type="expression" dxfId="1965" priority="2079">
      <formula>IF(AND(AL878&lt;0, RIGHT(TEXT(AL878,"0.#"),1)&lt;&gt;"."),TRUE,FALSE)</formula>
    </cfRule>
    <cfRule type="expression" dxfId="1964" priority="2080">
      <formula>IF(AND(AL878&lt;0, RIGHT(TEXT(AL878,"0.#"),1)="."),TRUE,FALSE)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803">
    <cfRule type="expression" dxfId="711" priority="11">
      <formula>IF(RIGHT(TEXT(Y803,"0.#"),1)=".",FALSE,TRUE)</formula>
    </cfRule>
    <cfRule type="expression" dxfId="710" priority="12">
      <formula>IF(RIGHT(TEXT(Y803,"0.#"),1)=".",TRUE,FALSE)</formula>
    </cfRule>
  </conditionalFormatting>
  <conditionalFormatting sqref="Y817:Y818">
    <cfRule type="expression" dxfId="709" priority="9">
      <formula>IF(RIGHT(TEXT(Y817,"0.#"),1)=".",FALSE,TRUE)</formula>
    </cfRule>
    <cfRule type="expression" dxfId="708" priority="10">
      <formula>IF(RIGHT(TEXT(Y817,"0.#"),1)=".",TRUE,FALSE)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U791">
    <cfRule type="expression" dxfId="703" priority="3">
      <formula>IF(RIGHT(TEXT(AU791,"0.#"),1)=".",FALSE,TRUE)</formula>
    </cfRule>
    <cfRule type="expression" dxfId="702" priority="4">
      <formula>IF(RIGHT(TEXT(AU791,"0.#"),1)=".",TRUE,FALSE)</formula>
    </cfRule>
  </conditionalFormatting>
  <conditionalFormatting sqref="AU790">
    <cfRule type="expression" dxfId="701" priority="1">
      <formula>IF(RIGHT(TEXT(AU790,"0.#"),1)=".",FALSE,TRUE)</formula>
    </cfRule>
    <cfRule type="expression" dxfId="700" priority="2">
      <formula>IF(RIGHT(TEXT(AU790,"0.#"),1)=".",TRUE,FALSE)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50" max="50" man="1"/>
    <brk id="735" max="50" man="1"/>
    <brk id="8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353</v>
      </c>
    </row>
    <row r="2" spans="1:42" ht="13.5" customHeight="1" x14ac:dyDescent="0.2">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367</v>
      </c>
      <c r="AI2" s="51" t="s">
        <v>400</v>
      </c>
      <c r="AK2" s="51" t="s">
        <v>260</v>
      </c>
      <c r="AM2" s="82"/>
      <c r="AN2" s="82"/>
      <c r="AP2" s="53" t="s">
        <v>367</v>
      </c>
    </row>
    <row r="3" spans="1:42" ht="13.5" customHeight="1" x14ac:dyDescent="0.2">
      <c r="A3" s="14" t="s">
        <v>86</v>
      </c>
      <c r="B3" s="15" t="s">
        <v>745</v>
      </c>
      <c r="C3" s="13" t="str">
        <f t="shared" ref="C3:C11" si="0">IF(B3="","",A3)</f>
        <v>宇宙開発利用</v>
      </c>
      <c r="D3" s="13" t="str">
        <f>IF(C3="",D2,IF(D2&lt;&gt;"",CONCATENATE(D2,"、",C3),C3))</f>
        <v>宇宙開発利用</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委託・請負</v>
      </c>
      <c r="T3" s="13"/>
      <c r="U3" s="32" t="s">
        <v>667</v>
      </c>
      <c r="W3" s="32" t="s">
        <v>150</v>
      </c>
      <c r="Y3" s="32" t="s">
        <v>69</v>
      </c>
      <c r="Z3" s="32" t="s">
        <v>542</v>
      </c>
      <c r="AA3" s="94" t="s">
        <v>505</v>
      </c>
      <c r="AB3" s="94" t="s">
        <v>636</v>
      </c>
      <c r="AC3" s="95" t="s">
        <v>136</v>
      </c>
      <c r="AD3" s="28"/>
      <c r="AE3" s="43" t="s">
        <v>175</v>
      </c>
      <c r="AF3" s="30"/>
      <c r="AG3" s="53" t="s">
        <v>368</v>
      </c>
      <c r="AI3" s="51" t="s">
        <v>253</v>
      </c>
      <c r="AK3" s="51" t="str">
        <f>CHAR(CODE(AK2)+1)</f>
        <v>B</v>
      </c>
      <c r="AM3" s="82"/>
      <c r="AN3" s="82"/>
      <c r="AP3" s="53" t="s">
        <v>368</v>
      </c>
    </row>
    <row r="4" spans="1:42" ht="13.5" customHeight="1" x14ac:dyDescent="0.2">
      <c r="A4" s="14" t="s">
        <v>87</v>
      </c>
      <c r="B4" s="15"/>
      <c r="C4" s="13" t="str">
        <f t="shared" si="0"/>
        <v/>
      </c>
      <c r="D4" s="13" t="str">
        <f>IF(C4="",D3,IF(D3&lt;&gt;"",CONCATENATE(D3,"、",C4),C4))</f>
        <v>宇宙開発利用</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412</v>
      </c>
      <c r="Z4" s="32" t="s">
        <v>543</v>
      </c>
      <c r="AA4" s="94" t="s">
        <v>506</v>
      </c>
      <c r="AB4" s="94" t="s">
        <v>637</v>
      </c>
      <c r="AC4" s="94" t="s">
        <v>137</v>
      </c>
      <c r="AD4" s="28"/>
      <c r="AE4" s="43" t="s">
        <v>176</v>
      </c>
      <c r="AF4" s="30"/>
      <c r="AG4" s="53" t="s">
        <v>369</v>
      </c>
      <c r="AI4" s="51" t="s">
        <v>255</v>
      </c>
      <c r="AK4" s="51" t="str">
        <f t="shared" ref="AK4:AK49" si="7">CHAR(CODE(AK3)+1)</f>
        <v>C</v>
      </c>
      <c r="AM4" s="82"/>
      <c r="AN4" s="82"/>
      <c r="AP4" s="53" t="s">
        <v>369</v>
      </c>
    </row>
    <row r="5" spans="1:42" ht="13.5" customHeight="1" x14ac:dyDescent="0.2">
      <c r="A5" s="14" t="s">
        <v>88</v>
      </c>
      <c r="B5" s="15" t="s">
        <v>745</v>
      </c>
      <c r="C5" s="13" t="str">
        <f t="shared" si="0"/>
        <v>海洋政策</v>
      </c>
      <c r="D5" s="13" t="str">
        <f>IF(C5="",D4,IF(D4&lt;&gt;"",CONCATENATE(D4,"、",C5),C5))</f>
        <v>宇宙開発利用、海洋政策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692</v>
      </c>
      <c r="Y5" s="32" t="s">
        <v>413</v>
      </c>
      <c r="Z5" s="32" t="s">
        <v>544</v>
      </c>
      <c r="AA5" s="94" t="s">
        <v>507</v>
      </c>
      <c r="AB5" s="94" t="s">
        <v>638</v>
      </c>
      <c r="AC5" s="94" t="s">
        <v>177</v>
      </c>
      <c r="AD5" s="31"/>
      <c r="AE5" s="43" t="s">
        <v>379</v>
      </c>
      <c r="AF5" s="30"/>
      <c r="AG5" s="53" t="s">
        <v>370</v>
      </c>
      <c r="AI5" s="51" t="s">
        <v>409</v>
      </c>
      <c r="AK5" s="51" t="str">
        <f t="shared" si="7"/>
        <v>D</v>
      </c>
      <c r="AP5" s="53" t="s">
        <v>370</v>
      </c>
    </row>
    <row r="6" spans="1:42" ht="13.5" customHeight="1" x14ac:dyDescent="0.2">
      <c r="A6" s="14" t="s">
        <v>89</v>
      </c>
      <c r="B6" s="15"/>
      <c r="C6" s="13" t="str">
        <f t="shared" si="0"/>
        <v/>
      </c>
      <c r="D6" s="13" t="str">
        <f t="shared" ref="D6:D21" si="8">IF(C6="",D5,IF(D5&lt;&gt;"",CONCATENATE(D5,"、",C6),C6))</f>
        <v>宇宙開発利用、海洋政策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414</v>
      </c>
      <c r="Z6" s="32" t="s">
        <v>545</v>
      </c>
      <c r="AA6" s="94" t="s">
        <v>508</v>
      </c>
      <c r="AB6" s="94" t="s">
        <v>639</v>
      </c>
      <c r="AC6" s="94" t="s">
        <v>138</v>
      </c>
      <c r="AD6" s="31"/>
      <c r="AE6" s="43" t="s">
        <v>377</v>
      </c>
      <c r="AF6" s="30"/>
      <c r="AG6" s="53" t="s">
        <v>371</v>
      </c>
      <c r="AI6" s="51" t="s">
        <v>410</v>
      </c>
      <c r="AK6" s="51" t="str">
        <f>CHAR(CODE(AK5)+1)</f>
        <v>E</v>
      </c>
      <c r="AP6" s="53" t="s">
        <v>371</v>
      </c>
    </row>
    <row r="7" spans="1:42" ht="13.5" customHeight="1" x14ac:dyDescent="0.2">
      <c r="A7" s="14" t="s">
        <v>90</v>
      </c>
      <c r="B7" s="15"/>
      <c r="C7" s="13" t="str">
        <f t="shared" si="0"/>
        <v/>
      </c>
      <c r="D7" s="13" t="str">
        <f t="shared" si="8"/>
        <v>宇宙開発利用、海洋政策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415</v>
      </c>
      <c r="Z7" s="32" t="s">
        <v>546</v>
      </c>
      <c r="AA7" s="94" t="s">
        <v>509</v>
      </c>
      <c r="AB7" s="94" t="s">
        <v>640</v>
      </c>
      <c r="AC7" s="31"/>
      <c r="AD7" s="31"/>
      <c r="AE7" s="32" t="s">
        <v>138</v>
      </c>
      <c r="AF7" s="30"/>
      <c r="AG7" s="53" t="s">
        <v>372</v>
      </c>
      <c r="AH7" s="85"/>
      <c r="AI7" s="53" t="s">
        <v>394</v>
      </c>
      <c r="AK7" s="51" t="str">
        <f>CHAR(CODE(AK6)+1)</f>
        <v>F</v>
      </c>
      <c r="AP7" s="53" t="s">
        <v>372</v>
      </c>
    </row>
    <row r="8" spans="1:42" ht="13.5" customHeight="1" x14ac:dyDescent="0.2">
      <c r="A8" s="14" t="s">
        <v>91</v>
      </c>
      <c r="B8" s="15"/>
      <c r="C8" s="13" t="str">
        <f t="shared" si="0"/>
        <v/>
      </c>
      <c r="D8" s="13" t="str">
        <f t="shared" si="8"/>
        <v>宇宙開発利用、海洋政策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407</v>
      </c>
      <c r="W8" s="32" t="s">
        <v>154</v>
      </c>
      <c r="Y8" s="32" t="s">
        <v>416</v>
      </c>
      <c r="Z8" s="32" t="s">
        <v>547</v>
      </c>
      <c r="AA8" s="94" t="s">
        <v>510</v>
      </c>
      <c r="AB8" s="94" t="s">
        <v>641</v>
      </c>
      <c r="AC8" s="31"/>
      <c r="AD8" s="31"/>
      <c r="AE8" s="31"/>
      <c r="AF8" s="30"/>
      <c r="AG8" s="53" t="s">
        <v>373</v>
      </c>
      <c r="AI8" s="51" t="s">
        <v>395</v>
      </c>
      <c r="AK8" s="51" t="str">
        <f t="shared" si="7"/>
        <v>G</v>
      </c>
      <c r="AP8" s="53" t="s">
        <v>373</v>
      </c>
    </row>
    <row r="9" spans="1:42" ht="13.5" customHeight="1" x14ac:dyDescent="0.2">
      <c r="A9" s="14" t="s">
        <v>92</v>
      </c>
      <c r="B9" s="15"/>
      <c r="C9" s="13" t="str">
        <f t="shared" si="0"/>
        <v/>
      </c>
      <c r="D9" s="13" t="str">
        <f t="shared" si="8"/>
        <v>宇宙開発利用、海洋政策</v>
      </c>
      <c r="F9" s="18" t="s">
        <v>301</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548</v>
      </c>
      <c r="AA9" s="94" t="s">
        <v>511</v>
      </c>
      <c r="AB9" s="94" t="s">
        <v>642</v>
      </c>
      <c r="AC9" s="31"/>
      <c r="AD9" s="31"/>
      <c r="AE9" s="31"/>
      <c r="AF9" s="30"/>
      <c r="AG9" s="53" t="s">
        <v>374</v>
      </c>
      <c r="AI9" s="81"/>
      <c r="AK9" s="51" t="str">
        <f t="shared" si="7"/>
        <v>H</v>
      </c>
      <c r="AP9" s="53" t="s">
        <v>374</v>
      </c>
    </row>
    <row r="10" spans="1:42" ht="13.5" customHeight="1" x14ac:dyDescent="0.2">
      <c r="A10" s="14" t="s">
        <v>324</v>
      </c>
      <c r="B10" s="15"/>
      <c r="C10" s="13" t="str">
        <f t="shared" si="0"/>
        <v/>
      </c>
      <c r="D10" s="13" t="str">
        <f t="shared" si="8"/>
        <v>宇宙開発利用、海洋政策</v>
      </c>
      <c r="F10" s="18" t="s">
        <v>117</v>
      </c>
      <c r="G10" s="17"/>
      <c r="H10" s="13" t="str">
        <f t="shared" si="1"/>
        <v/>
      </c>
      <c r="I10" s="13" t="str">
        <f t="shared" si="5"/>
        <v>一般会計</v>
      </c>
      <c r="K10" s="14" t="s">
        <v>328</v>
      </c>
      <c r="L10" s="15"/>
      <c r="M10" s="13" t="str">
        <f t="shared" si="2"/>
        <v/>
      </c>
      <c r="N10" s="13" t="str">
        <f t="shared" si="6"/>
        <v/>
      </c>
      <c r="O10" s="13"/>
      <c r="P10" s="13" t="str">
        <f>S8</f>
        <v>委託・請負</v>
      </c>
      <c r="Q10" s="19"/>
      <c r="T10" s="13"/>
      <c r="W10" s="32" t="s">
        <v>156</v>
      </c>
      <c r="Y10" s="32" t="s">
        <v>418</v>
      </c>
      <c r="Z10" s="32" t="s">
        <v>549</v>
      </c>
      <c r="AA10" s="94" t="s">
        <v>512</v>
      </c>
      <c r="AB10" s="94" t="s">
        <v>643</v>
      </c>
      <c r="AC10" s="31"/>
      <c r="AD10" s="31"/>
      <c r="AE10" s="31"/>
      <c r="AF10" s="30"/>
      <c r="AG10" s="53" t="s">
        <v>357</v>
      </c>
      <c r="AK10" s="51" t="str">
        <f t="shared" si="7"/>
        <v>I</v>
      </c>
      <c r="AP10" s="51" t="s">
        <v>354</v>
      </c>
    </row>
    <row r="11" spans="1:42" ht="13.5" customHeight="1" x14ac:dyDescent="0.2">
      <c r="A11" s="14" t="s">
        <v>93</v>
      </c>
      <c r="B11" s="15"/>
      <c r="C11" s="13" t="str">
        <f t="shared" si="0"/>
        <v/>
      </c>
      <c r="D11" s="13" t="str">
        <f t="shared" si="8"/>
        <v>宇宙開発利用、海洋政策</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419</v>
      </c>
      <c r="Z11" s="32" t="s">
        <v>550</v>
      </c>
      <c r="AA11" s="94" t="s">
        <v>513</v>
      </c>
      <c r="AB11" s="94" t="s">
        <v>644</v>
      </c>
      <c r="AC11" s="31"/>
      <c r="AD11" s="31"/>
      <c r="AE11" s="31"/>
      <c r="AF11" s="30"/>
      <c r="AG11" s="51" t="s">
        <v>360</v>
      </c>
      <c r="AK11" s="51" t="str">
        <f t="shared" si="7"/>
        <v>J</v>
      </c>
    </row>
    <row r="12" spans="1:42" ht="13.5" customHeight="1" x14ac:dyDescent="0.2">
      <c r="A12" s="14" t="s">
        <v>94</v>
      </c>
      <c r="B12" s="15"/>
      <c r="C12" s="13" t="str">
        <f t="shared" ref="C12:C24" si="9">IF(B12="","",A12)</f>
        <v/>
      </c>
      <c r="D12" s="13" t="str">
        <f t="shared" si="8"/>
        <v>宇宙開発利用、海洋政策</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358</v>
      </c>
      <c r="AK12" s="51" t="str">
        <f t="shared" si="7"/>
        <v>K</v>
      </c>
    </row>
    <row r="13" spans="1:42" ht="13.5" customHeight="1" x14ac:dyDescent="0.2">
      <c r="A13" s="14" t="s">
        <v>95</v>
      </c>
      <c r="B13" s="15"/>
      <c r="C13" s="13" t="str">
        <f t="shared" si="9"/>
        <v/>
      </c>
      <c r="D13" s="13" t="str">
        <f t="shared" si="8"/>
        <v>宇宙開発利用、海洋政策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552</v>
      </c>
      <c r="AA13" s="94" t="s">
        <v>515</v>
      </c>
      <c r="AB13" s="94" t="s">
        <v>646</v>
      </c>
      <c r="AC13" s="31"/>
      <c r="AD13" s="31"/>
      <c r="AE13" s="31"/>
      <c r="AF13" s="30"/>
      <c r="AG13" s="51" t="s">
        <v>359</v>
      </c>
      <c r="AK13" s="51" t="str">
        <f t="shared" si="7"/>
        <v>L</v>
      </c>
    </row>
    <row r="14" spans="1:42" ht="13.5" customHeight="1" x14ac:dyDescent="0.2">
      <c r="A14" s="14" t="s">
        <v>96</v>
      </c>
      <c r="B14" s="15"/>
      <c r="C14" s="13" t="str">
        <f t="shared" si="9"/>
        <v/>
      </c>
      <c r="D14" s="13" t="str">
        <f t="shared" si="8"/>
        <v>宇宙開発利用、海洋政策</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2">
      <c r="A15" s="14" t="s">
        <v>97</v>
      </c>
      <c r="B15" s="15"/>
      <c r="C15" s="13" t="str">
        <f t="shared" si="9"/>
        <v/>
      </c>
      <c r="D15" s="13" t="str">
        <f t="shared" si="8"/>
        <v>宇宙開発利用、海洋政策</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2">
      <c r="A16" s="14" t="s">
        <v>98</v>
      </c>
      <c r="B16" s="15"/>
      <c r="C16" s="13" t="str">
        <f t="shared" si="9"/>
        <v/>
      </c>
      <c r="D16" s="13" t="str">
        <f t="shared" si="8"/>
        <v>宇宙開発利用、海洋政策</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2">
      <c r="A17" s="14" t="s">
        <v>99</v>
      </c>
      <c r="B17" s="15"/>
      <c r="C17" s="13" t="str">
        <f t="shared" si="9"/>
        <v/>
      </c>
      <c r="D17" s="13" t="str">
        <f t="shared" si="8"/>
        <v>宇宙開発利用、海洋政策</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2">
      <c r="A18" s="14" t="s">
        <v>100</v>
      </c>
      <c r="B18" s="15"/>
      <c r="C18" s="13" t="str">
        <f t="shared" si="9"/>
        <v/>
      </c>
      <c r="D18" s="13" t="str">
        <f t="shared" si="8"/>
        <v>宇宙開発利用、海洋政策</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2">
      <c r="A19" s="14" t="s">
        <v>101</v>
      </c>
      <c r="B19" s="15"/>
      <c r="C19" s="13" t="str">
        <f t="shared" si="9"/>
        <v/>
      </c>
      <c r="D19" s="13" t="str">
        <f t="shared" si="8"/>
        <v>宇宙開発利用、海洋政策</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2">
      <c r="A20" s="14" t="s">
        <v>311</v>
      </c>
      <c r="B20" s="15"/>
      <c r="C20" s="13" t="str">
        <f t="shared" si="9"/>
        <v/>
      </c>
      <c r="D20" s="13" t="str">
        <f t="shared" si="8"/>
        <v>宇宙開発利用、海洋政策</v>
      </c>
      <c r="F20" s="18" t="s">
        <v>310</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2">
      <c r="A21" s="14" t="s">
        <v>312</v>
      </c>
      <c r="B21" s="15" t="s">
        <v>745</v>
      </c>
      <c r="C21" s="13" t="str">
        <f t="shared" si="9"/>
        <v>地方創生</v>
      </c>
      <c r="D21" s="13" t="str">
        <f t="shared" si="8"/>
        <v>宇宙開発利用、海洋政策、地方創生</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2">
      <c r="A22" s="14" t="s">
        <v>313</v>
      </c>
      <c r="B22" s="15"/>
      <c r="C22" s="13" t="str">
        <f t="shared" si="9"/>
        <v/>
      </c>
      <c r="D22" s="13" t="str">
        <f>IF(C22="",D21,IF(D21&lt;&gt;"",CONCATENATE(D21,"、",C22),C22))</f>
        <v>宇宙開発利用、海洋政策、地方創生</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2">
      <c r="A23" s="14" t="s">
        <v>314</v>
      </c>
      <c r="B23" s="15"/>
      <c r="C23" s="13" t="str">
        <f t="shared" si="9"/>
        <v/>
      </c>
      <c r="D23" s="13" t="str">
        <f>IF(C23="",D22,IF(D22&lt;&gt;"",CONCATENATE(D22,"、",C23),C23))</f>
        <v>宇宙開発利用、海洋政策、地方創生</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2">
      <c r="A24" s="88" t="s">
        <v>398</v>
      </c>
      <c r="B24" s="15"/>
      <c r="C24" s="13" t="str">
        <f t="shared" si="9"/>
        <v/>
      </c>
      <c r="D24" s="13" t="str">
        <f>IF(C24="",D23,IF(D23&lt;&gt;"",CONCATENATE(D23,"、",C24),C24))</f>
        <v>宇宙開発利用、海洋政策、地方創生</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2">
      <c r="A27" s="13" t="str">
        <f>IF(D24="", "-", D24)</f>
        <v>宇宙開発利用、海洋政策、地方創生</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2">
      <c r="A38" s="13"/>
      <c r="B38" s="13"/>
      <c r="F38" s="13"/>
      <c r="G38" s="19"/>
      <c r="K38" s="13"/>
      <c r="L38" s="13"/>
      <c r="O38" s="13"/>
      <c r="P38" s="13"/>
      <c r="Q38" s="19"/>
      <c r="T38" s="13"/>
      <c r="U38" s="32" t="s">
        <v>382</v>
      </c>
      <c r="Y38" s="32" t="s">
        <v>446</v>
      </c>
      <c r="Z38" s="32" t="s">
        <v>577</v>
      </c>
      <c r="AF38" s="30"/>
      <c r="AK38" s="51" t="str">
        <f t="shared" si="7"/>
        <v>k</v>
      </c>
    </row>
    <row r="39" spans="1:37" x14ac:dyDescent="0.2">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2">
      <c r="A40" s="13"/>
      <c r="B40" s="13"/>
      <c r="F40" s="13"/>
      <c r="G40" s="19"/>
      <c r="K40" s="13"/>
      <c r="L40" s="13"/>
      <c r="O40" s="13"/>
      <c r="P40" s="13"/>
      <c r="Q40" s="19"/>
      <c r="T40" s="13"/>
      <c r="Y40" s="32" t="s">
        <v>448</v>
      </c>
      <c r="Z40" s="32" t="s">
        <v>579</v>
      </c>
      <c r="AF40" s="30"/>
      <c r="AK40" s="51" t="str">
        <f t="shared" si="7"/>
        <v>m</v>
      </c>
    </row>
    <row r="41" spans="1:37" x14ac:dyDescent="0.2">
      <c r="A41" s="13"/>
      <c r="B41" s="13"/>
      <c r="F41" s="13"/>
      <c r="G41" s="19"/>
      <c r="K41" s="13"/>
      <c r="L41" s="13"/>
      <c r="O41" s="13"/>
      <c r="P41" s="13"/>
      <c r="Q41" s="19"/>
      <c r="T41" s="13"/>
      <c r="Y41" s="32" t="s">
        <v>449</v>
      </c>
      <c r="Z41" s="32" t="s">
        <v>580</v>
      </c>
      <c r="AF41" s="30"/>
      <c r="AK41" s="51" t="str">
        <f t="shared" si="7"/>
        <v>n</v>
      </c>
    </row>
    <row r="42" spans="1:37" x14ac:dyDescent="0.2">
      <c r="A42" s="13"/>
      <c r="B42" s="13"/>
      <c r="F42" s="13"/>
      <c r="G42" s="19"/>
      <c r="K42" s="13"/>
      <c r="L42" s="13"/>
      <c r="O42" s="13"/>
      <c r="P42" s="13"/>
      <c r="Q42" s="19"/>
      <c r="T42" s="13"/>
      <c r="Y42" s="32" t="s">
        <v>450</v>
      </c>
      <c r="Z42" s="32" t="s">
        <v>581</v>
      </c>
      <c r="AF42" s="30"/>
      <c r="AK42" s="51" t="str">
        <f t="shared" si="7"/>
        <v>o</v>
      </c>
    </row>
    <row r="43" spans="1:37" x14ac:dyDescent="0.2">
      <c r="A43" s="13"/>
      <c r="B43" s="13"/>
      <c r="F43" s="13"/>
      <c r="G43" s="19"/>
      <c r="K43" s="13"/>
      <c r="L43" s="13"/>
      <c r="O43" s="13"/>
      <c r="P43" s="13"/>
      <c r="Q43" s="19"/>
      <c r="T43" s="13"/>
      <c r="Y43" s="32" t="s">
        <v>451</v>
      </c>
      <c r="Z43" s="32" t="s">
        <v>582</v>
      </c>
      <c r="AF43" s="30"/>
      <c r="AK43" s="51" t="str">
        <f t="shared" si="7"/>
        <v>p</v>
      </c>
    </row>
    <row r="44" spans="1:37" x14ac:dyDescent="0.2">
      <c r="A44" s="13"/>
      <c r="B44" s="13"/>
      <c r="F44" s="13"/>
      <c r="G44" s="19"/>
      <c r="K44" s="13"/>
      <c r="L44" s="13"/>
      <c r="O44" s="13"/>
      <c r="P44" s="13"/>
      <c r="Q44" s="19"/>
      <c r="T44" s="13"/>
      <c r="Y44" s="32" t="s">
        <v>452</v>
      </c>
      <c r="Z44" s="32" t="s">
        <v>583</v>
      </c>
      <c r="AF44" s="30"/>
      <c r="AK44" s="51" t="str">
        <f t="shared" si="7"/>
        <v>q</v>
      </c>
    </row>
    <row r="45" spans="1:37" x14ac:dyDescent="0.2">
      <c r="A45" s="13"/>
      <c r="B45" s="13"/>
      <c r="F45" s="13"/>
      <c r="G45" s="19"/>
      <c r="K45" s="13"/>
      <c r="L45" s="13"/>
      <c r="O45" s="13"/>
      <c r="P45" s="13"/>
      <c r="Q45" s="19"/>
      <c r="T45" s="13"/>
      <c r="Y45" s="32" t="s">
        <v>453</v>
      </c>
      <c r="Z45" s="32" t="s">
        <v>584</v>
      </c>
      <c r="AF45" s="30"/>
      <c r="AK45" s="51" t="str">
        <f t="shared" si="7"/>
        <v>r</v>
      </c>
    </row>
    <row r="46" spans="1:37" x14ac:dyDescent="0.2">
      <c r="A46" s="13"/>
      <c r="B46" s="13"/>
      <c r="F46" s="13"/>
      <c r="G46" s="19"/>
      <c r="K46" s="13"/>
      <c r="L46" s="13"/>
      <c r="O46" s="13"/>
      <c r="P46" s="13"/>
      <c r="Q46" s="19"/>
      <c r="T46" s="13"/>
      <c r="Y46" s="32" t="s">
        <v>454</v>
      </c>
      <c r="Z46" s="32" t="s">
        <v>585</v>
      </c>
      <c r="AF46" s="30"/>
      <c r="AK46" s="51" t="str">
        <f t="shared" si="7"/>
        <v>s</v>
      </c>
    </row>
    <row r="47" spans="1:37" x14ac:dyDescent="0.2">
      <c r="A47" s="13"/>
      <c r="B47" s="13"/>
      <c r="F47" s="13"/>
      <c r="G47" s="19"/>
      <c r="K47" s="13"/>
      <c r="L47" s="13"/>
      <c r="O47" s="13"/>
      <c r="P47" s="13"/>
      <c r="Q47" s="19"/>
      <c r="T47" s="13"/>
      <c r="Y47" s="32" t="s">
        <v>455</v>
      </c>
      <c r="Z47" s="32" t="s">
        <v>586</v>
      </c>
      <c r="AF47" s="30"/>
      <c r="AK47" s="51" t="str">
        <f t="shared" si="7"/>
        <v>t</v>
      </c>
    </row>
    <row r="48" spans="1:37" x14ac:dyDescent="0.2">
      <c r="A48" s="13"/>
      <c r="B48" s="13"/>
      <c r="F48" s="13"/>
      <c r="G48" s="19"/>
      <c r="K48" s="13"/>
      <c r="L48" s="13"/>
      <c r="O48" s="13"/>
      <c r="P48" s="13"/>
      <c r="Q48" s="19"/>
      <c r="T48" s="13"/>
      <c r="Y48" s="32" t="s">
        <v>456</v>
      </c>
      <c r="Z48" s="32" t="s">
        <v>587</v>
      </c>
      <c r="AF48" s="30"/>
      <c r="AK48" s="51" t="str">
        <f t="shared" si="7"/>
        <v>u</v>
      </c>
    </row>
    <row r="49" spans="1:37" x14ac:dyDescent="0.2">
      <c r="A49" s="13"/>
      <c r="B49" s="13"/>
      <c r="F49" s="13"/>
      <c r="G49" s="19"/>
      <c r="K49" s="13"/>
      <c r="L49" s="13"/>
      <c r="O49" s="13"/>
      <c r="P49" s="13"/>
      <c r="Q49" s="19"/>
      <c r="T49" s="13"/>
      <c r="Y49" s="32" t="s">
        <v>457</v>
      </c>
      <c r="Z49" s="32" t="s">
        <v>588</v>
      </c>
      <c r="AF49" s="30"/>
      <c r="AK49" s="51" t="str">
        <f t="shared" si="7"/>
        <v>v</v>
      </c>
    </row>
    <row r="50" spans="1:37" x14ac:dyDescent="0.2">
      <c r="A50" s="13"/>
      <c r="B50" s="13"/>
      <c r="F50" s="13"/>
      <c r="G50" s="19"/>
      <c r="K50" s="13"/>
      <c r="L50" s="13"/>
      <c r="O50" s="13"/>
      <c r="P50" s="13"/>
      <c r="Q50" s="19"/>
      <c r="T50" s="13"/>
      <c r="Y50" s="32" t="s">
        <v>458</v>
      </c>
      <c r="Z50" s="32" t="s">
        <v>589</v>
      </c>
      <c r="AF50" s="30"/>
    </row>
    <row r="51" spans="1:37" x14ac:dyDescent="0.2">
      <c r="A51" s="13"/>
      <c r="B51" s="13"/>
      <c r="F51" s="13"/>
      <c r="G51" s="19"/>
      <c r="K51" s="13"/>
      <c r="L51" s="13"/>
      <c r="O51" s="13"/>
      <c r="P51" s="13"/>
      <c r="Q51" s="19"/>
      <c r="T51" s="13"/>
      <c r="Y51" s="32" t="s">
        <v>459</v>
      </c>
      <c r="Z51" s="32" t="s">
        <v>590</v>
      </c>
      <c r="AF51" s="30"/>
    </row>
    <row r="52" spans="1:37" x14ac:dyDescent="0.2">
      <c r="A52" s="13"/>
      <c r="B52" s="13"/>
      <c r="F52" s="13"/>
      <c r="G52" s="19"/>
      <c r="K52" s="13"/>
      <c r="L52" s="13"/>
      <c r="O52" s="13"/>
      <c r="P52" s="13"/>
      <c r="Q52" s="19"/>
      <c r="T52" s="13"/>
      <c r="Y52" s="32" t="s">
        <v>460</v>
      </c>
      <c r="Z52" s="32" t="s">
        <v>591</v>
      </c>
      <c r="AF52" s="30"/>
    </row>
    <row r="53" spans="1:37" x14ac:dyDescent="0.2">
      <c r="A53" s="13"/>
      <c r="B53" s="13"/>
      <c r="F53" s="13"/>
      <c r="G53" s="19"/>
      <c r="K53" s="13"/>
      <c r="L53" s="13"/>
      <c r="O53" s="13"/>
      <c r="P53" s="13"/>
      <c r="Q53" s="19"/>
      <c r="T53" s="13"/>
      <c r="Y53" s="32" t="s">
        <v>461</v>
      </c>
      <c r="Z53" s="32" t="s">
        <v>592</v>
      </c>
      <c r="AF53" s="30"/>
    </row>
    <row r="54" spans="1:37" x14ac:dyDescent="0.2">
      <c r="A54" s="13"/>
      <c r="B54" s="13"/>
      <c r="F54" s="13"/>
      <c r="G54" s="19"/>
      <c r="K54" s="13"/>
      <c r="L54" s="13"/>
      <c r="O54" s="13"/>
      <c r="P54" s="20"/>
      <c r="Q54" s="19"/>
      <c r="T54" s="13"/>
      <c r="Y54" s="32" t="s">
        <v>462</v>
      </c>
      <c r="Z54" s="32" t="s">
        <v>593</v>
      </c>
      <c r="AF54" s="30"/>
    </row>
    <row r="55" spans="1:37" x14ac:dyDescent="0.2">
      <c r="A55" s="13"/>
      <c r="B55" s="13"/>
      <c r="F55" s="13"/>
      <c r="G55" s="19"/>
      <c r="K55" s="13"/>
      <c r="L55" s="13"/>
      <c r="O55" s="13"/>
      <c r="P55" s="13"/>
      <c r="Q55" s="19"/>
      <c r="T55" s="13"/>
      <c r="Y55" s="32" t="s">
        <v>463</v>
      </c>
      <c r="Z55" s="32" t="s">
        <v>594</v>
      </c>
      <c r="AF55" s="30"/>
    </row>
    <row r="56" spans="1:37" x14ac:dyDescent="0.2">
      <c r="A56" s="13"/>
      <c r="B56" s="13"/>
      <c r="F56" s="13"/>
      <c r="G56" s="19"/>
      <c r="K56" s="13"/>
      <c r="L56" s="13"/>
      <c r="O56" s="13"/>
      <c r="P56" s="13"/>
      <c r="Q56" s="19"/>
      <c r="T56" s="13"/>
      <c r="Y56" s="32" t="s">
        <v>464</v>
      </c>
      <c r="Z56" s="32" t="s">
        <v>595</v>
      </c>
      <c r="AF56" s="30"/>
    </row>
    <row r="57" spans="1:37" x14ac:dyDescent="0.2">
      <c r="A57" s="13"/>
      <c r="B57" s="13"/>
      <c r="F57" s="13"/>
      <c r="G57" s="19"/>
      <c r="K57" s="13"/>
      <c r="L57" s="13"/>
      <c r="O57" s="13"/>
      <c r="P57" s="13"/>
      <c r="Q57" s="19"/>
      <c r="T57" s="13"/>
      <c r="Y57" s="32" t="s">
        <v>465</v>
      </c>
      <c r="Z57" s="32" t="s">
        <v>596</v>
      </c>
      <c r="AF57" s="30"/>
    </row>
    <row r="58" spans="1:37" x14ac:dyDescent="0.2">
      <c r="A58" s="13"/>
      <c r="B58" s="13"/>
      <c r="F58" s="13"/>
      <c r="G58" s="19"/>
      <c r="K58" s="13"/>
      <c r="L58" s="13"/>
      <c r="O58" s="13"/>
      <c r="P58" s="13"/>
      <c r="Q58" s="19"/>
      <c r="T58" s="13"/>
      <c r="Y58" s="32" t="s">
        <v>466</v>
      </c>
      <c r="Z58" s="32" t="s">
        <v>597</v>
      </c>
      <c r="AF58" s="30"/>
    </row>
    <row r="59" spans="1:37" x14ac:dyDescent="0.2">
      <c r="A59" s="13"/>
      <c r="B59" s="13"/>
      <c r="F59" s="13"/>
      <c r="G59" s="19"/>
      <c r="K59" s="13"/>
      <c r="L59" s="13"/>
      <c r="O59" s="13"/>
      <c r="P59" s="13"/>
      <c r="Q59" s="19"/>
      <c r="T59" s="13"/>
      <c r="Y59" s="32" t="s">
        <v>467</v>
      </c>
      <c r="Z59" s="32" t="s">
        <v>598</v>
      </c>
      <c r="AF59" s="30"/>
    </row>
    <row r="60" spans="1:37" x14ac:dyDescent="0.2">
      <c r="A60" s="13"/>
      <c r="B60" s="13"/>
      <c r="F60" s="13"/>
      <c r="G60" s="19"/>
      <c r="K60" s="13"/>
      <c r="L60" s="13"/>
      <c r="O60" s="13"/>
      <c r="P60" s="13"/>
      <c r="Q60" s="19"/>
      <c r="T60" s="13"/>
      <c r="Y60" s="32" t="s">
        <v>468</v>
      </c>
      <c r="Z60" s="32" t="s">
        <v>599</v>
      </c>
      <c r="AF60" s="30"/>
    </row>
    <row r="61" spans="1:37" x14ac:dyDescent="0.2">
      <c r="A61" s="13"/>
      <c r="B61" s="13"/>
      <c r="F61" s="13"/>
      <c r="G61" s="19"/>
      <c r="K61" s="13"/>
      <c r="L61" s="13"/>
      <c r="O61" s="13"/>
      <c r="P61" s="13"/>
      <c r="Q61" s="19"/>
      <c r="T61" s="13"/>
      <c r="Y61" s="32" t="s">
        <v>469</v>
      </c>
      <c r="Z61" s="32" t="s">
        <v>600</v>
      </c>
      <c r="AF61" s="30"/>
    </row>
    <row r="62" spans="1:37" x14ac:dyDescent="0.2">
      <c r="A62" s="13"/>
      <c r="B62" s="13"/>
      <c r="F62" s="13"/>
      <c r="G62" s="19"/>
      <c r="K62" s="13"/>
      <c r="L62" s="13"/>
      <c r="O62" s="13"/>
      <c r="P62" s="13"/>
      <c r="Q62" s="19"/>
      <c r="T62" s="13"/>
      <c r="Y62" s="32" t="s">
        <v>470</v>
      </c>
      <c r="Z62" s="32" t="s">
        <v>601</v>
      </c>
      <c r="AF62" s="30"/>
    </row>
    <row r="63" spans="1:37" x14ac:dyDescent="0.2">
      <c r="A63" s="13"/>
      <c r="B63" s="13"/>
      <c r="F63" s="13"/>
      <c r="G63" s="19"/>
      <c r="K63" s="13"/>
      <c r="L63" s="13"/>
      <c r="O63" s="13"/>
      <c r="P63" s="13"/>
      <c r="Q63" s="19"/>
      <c r="T63" s="13"/>
      <c r="Y63" s="32" t="s">
        <v>471</v>
      </c>
      <c r="Z63" s="32" t="s">
        <v>602</v>
      </c>
      <c r="AF63" s="30"/>
    </row>
    <row r="64" spans="1:37" x14ac:dyDescent="0.2">
      <c r="A64" s="13"/>
      <c r="B64" s="13"/>
      <c r="F64" s="13"/>
      <c r="G64" s="19"/>
      <c r="K64" s="13"/>
      <c r="L64" s="13"/>
      <c r="O64" s="13"/>
      <c r="P64" s="13"/>
      <c r="Q64" s="19"/>
      <c r="T64" s="13"/>
      <c r="Y64" s="32" t="s">
        <v>472</v>
      </c>
      <c r="Z64" s="32" t="s">
        <v>603</v>
      </c>
      <c r="AF64" s="30"/>
    </row>
    <row r="65" spans="1:32" x14ac:dyDescent="0.2">
      <c r="A65" s="13"/>
      <c r="B65" s="13"/>
      <c r="F65" s="13"/>
      <c r="G65" s="19"/>
      <c r="K65" s="13"/>
      <c r="L65" s="13"/>
      <c r="O65" s="13"/>
      <c r="P65" s="13"/>
      <c r="Q65" s="19"/>
      <c r="T65" s="13"/>
      <c r="Y65" s="32" t="s">
        <v>473</v>
      </c>
      <c r="Z65" s="32" t="s">
        <v>604</v>
      </c>
      <c r="AF65" s="30"/>
    </row>
    <row r="66" spans="1:32" x14ac:dyDescent="0.2">
      <c r="A66" s="13"/>
      <c r="B66" s="13"/>
      <c r="F66" s="13"/>
      <c r="G66" s="19"/>
      <c r="K66" s="13"/>
      <c r="L66" s="13"/>
      <c r="O66" s="13"/>
      <c r="P66" s="13"/>
      <c r="Q66" s="19"/>
      <c r="T66" s="13"/>
      <c r="Y66" s="32" t="s">
        <v>71</v>
      </c>
      <c r="Z66" s="32" t="s">
        <v>605</v>
      </c>
      <c r="AF66" s="30"/>
    </row>
    <row r="67" spans="1:32" x14ac:dyDescent="0.2">
      <c r="A67" s="13"/>
      <c r="B67" s="13"/>
      <c r="F67" s="13"/>
      <c r="G67" s="19"/>
      <c r="K67" s="13"/>
      <c r="L67" s="13"/>
      <c r="O67" s="13"/>
      <c r="P67" s="13"/>
      <c r="Q67" s="19"/>
      <c r="T67" s="13"/>
      <c r="Y67" s="32" t="s">
        <v>474</v>
      </c>
      <c r="Z67" s="32" t="s">
        <v>606</v>
      </c>
      <c r="AF67" s="30"/>
    </row>
    <row r="68" spans="1:32" x14ac:dyDescent="0.2">
      <c r="A68" s="13"/>
      <c r="B68" s="13"/>
      <c r="F68" s="13"/>
      <c r="G68" s="19"/>
      <c r="K68" s="13"/>
      <c r="L68" s="13"/>
      <c r="O68" s="13"/>
      <c r="P68" s="13"/>
      <c r="Q68" s="19"/>
      <c r="T68" s="13"/>
      <c r="Y68" s="32" t="s">
        <v>475</v>
      </c>
      <c r="Z68" s="32" t="s">
        <v>607</v>
      </c>
      <c r="AF68" s="30"/>
    </row>
    <row r="69" spans="1:32" x14ac:dyDescent="0.2">
      <c r="A69" s="13"/>
      <c r="B69" s="13"/>
      <c r="F69" s="13"/>
      <c r="G69" s="19"/>
      <c r="K69" s="13"/>
      <c r="L69" s="13"/>
      <c r="O69" s="13"/>
      <c r="P69" s="13"/>
      <c r="Q69" s="19"/>
      <c r="T69" s="13"/>
      <c r="Y69" s="32" t="s">
        <v>476</v>
      </c>
      <c r="Z69" s="32" t="s">
        <v>608</v>
      </c>
      <c r="AF69" s="30"/>
    </row>
    <row r="70" spans="1:32" x14ac:dyDescent="0.2">
      <c r="A70" s="13"/>
      <c r="B70" s="13"/>
      <c r="Y70" s="32" t="s">
        <v>477</v>
      </c>
      <c r="Z70" s="32" t="s">
        <v>609</v>
      </c>
    </row>
    <row r="71" spans="1:32" x14ac:dyDescent="0.2">
      <c r="Y71" s="32" t="s">
        <v>478</v>
      </c>
      <c r="Z71" s="32" t="s">
        <v>610</v>
      </c>
    </row>
    <row r="72" spans="1:32" x14ac:dyDescent="0.2">
      <c r="Y72" s="32" t="s">
        <v>479</v>
      </c>
      <c r="Z72" s="32" t="s">
        <v>611</v>
      </c>
    </row>
    <row r="73" spans="1:32" x14ac:dyDescent="0.2">
      <c r="Y73" s="32" t="s">
        <v>480</v>
      </c>
      <c r="Z73" s="32" t="s">
        <v>612</v>
      </c>
    </row>
    <row r="74" spans="1:32" x14ac:dyDescent="0.2">
      <c r="Y74" s="32" t="s">
        <v>481</v>
      </c>
      <c r="Z74" s="32" t="s">
        <v>613</v>
      </c>
    </row>
    <row r="75" spans="1:32" x14ac:dyDescent="0.2">
      <c r="Y75" s="32" t="s">
        <v>482</v>
      </c>
      <c r="Z75" s="32" t="s">
        <v>614</v>
      </c>
    </row>
    <row r="76" spans="1:32" x14ac:dyDescent="0.2">
      <c r="Y76" s="32" t="s">
        <v>483</v>
      </c>
      <c r="Z76" s="32" t="s">
        <v>615</v>
      </c>
    </row>
    <row r="77" spans="1:32" x14ac:dyDescent="0.2">
      <c r="Y77" s="32" t="s">
        <v>484</v>
      </c>
      <c r="Z77" s="32" t="s">
        <v>616</v>
      </c>
    </row>
    <row r="78" spans="1:32" x14ac:dyDescent="0.2">
      <c r="Y78" s="32" t="s">
        <v>485</v>
      </c>
      <c r="Z78" s="32" t="s">
        <v>617</v>
      </c>
    </row>
    <row r="79" spans="1:32" x14ac:dyDescent="0.2">
      <c r="Y79" s="32" t="s">
        <v>486</v>
      </c>
      <c r="Z79" s="32" t="s">
        <v>618</v>
      </c>
    </row>
    <row r="80" spans="1:32" x14ac:dyDescent="0.2">
      <c r="Y80" s="32" t="s">
        <v>487</v>
      </c>
      <c r="Z80" s="32" t="s">
        <v>619</v>
      </c>
    </row>
    <row r="81" spans="25:26" x14ac:dyDescent="0.2">
      <c r="Y81" s="32" t="s">
        <v>488</v>
      </c>
      <c r="Z81" s="32" t="s">
        <v>620</v>
      </c>
    </row>
    <row r="82" spans="25:26" x14ac:dyDescent="0.2">
      <c r="Y82" s="32" t="s">
        <v>489</v>
      </c>
      <c r="Z82" s="32" t="s">
        <v>621</v>
      </c>
    </row>
    <row r="83" spans="25:26" x14ac:dyDescent="0.2">
      <c r="Y83" s="32" t="s">
        <v>490</v>
      </c>
      <c r="Z83" s="32" t="s">
        <v>622</v>
      </c>
    </row>
    <row r="84" spans="25:26" x14ac:dyDescent="0.2">
      <c r="Y84" s="32" t="s">
        <v>491</v>
      </c>
      <c r="Z84" s="32" t="s">
        <v>623</v>
      </c>
    </row>
    <row r="85" spans="25:26" x14ac:dyDescent="0.2">
      <c r="Y85" s="32" t="s">
        <v>492</v>
      </c>
      <c r="Z85" s="32" t="s">
        <v>624</v>
      </c>
    </row>
    <row r="86" spans="25:26" x14ac:dyDescent="0.2">
      <c r="Y86" s="32" t="s">
        <v>493</v>
      </c>
      <c r="Z86" s="32" t="s">
        <v>625</v>
      </c>
    </row>
    <row r="87" spans="25:26" x14ac:dyDescent="0.2">
      <c r="Y87" s="32" t="s">
        <v>494</v>
      </c>
      <c r="Z87" s="32" t="s">
        <v>626</v>
      </c>
    </row>
    <row r="88" spans="25:26" x14ac:dyDescent="0.2">
      <c r="Y88" s="32" t="s">
        <v>495</v>
      </c>
      <c r="Z88" s="32" t="s">
        <v>627</v>
      </c>
    </row>
    <row r="89" spans="25:26" x14ac:dyDescent="0.2">
      <c r="Y89" s="32" t="s">
        <v>496</v>
      </c>
      <c r="Z89" s="32" t="s">
        <v>628</v>
      </c>
    </row>
    <row r="90" spans="25:26" x14ac:dyDescent="0.2">
      <c r="Y90" s="32" t="s">
        <v>497</v>
      </c>
      <c r="Z90" s="32" t="s">
        <v>629</v>
      </c>
    </row>
    <row r="91" spans="25:26" x14ac:dyDescent="0.2">
      <c r="Y91" s="32" t="s">
        <v>498</v>
      </c>
      <c r="Z91" s="32" t="s">
        <v>630</v>
      </c>
    </row>
    <row r="92" spans="25:26" x14ac:dyDescent="0.2">
      <c r="Y92" s="32" t="s">
        <v>499</v>
      </c>
      <c r="Z92" s="32" t="s">
        <v>631</v>
      </c>
    </row>
    <row r="93" spans="25:26" x14ac:dyDescent="0.2">
      <c r="Y93" s="32" t="s">
        <v>500</v>
      </c>
      <c r="Z93" s="32" t="s">
        <v>632</v>
      </c>
    </row>
    <row r="94" spans="25:26" x14ac:dyDescent="0.2">
      <c r="Y94" s="32" t="s">
        <v>501</v>
      </c>
      <c r="Z94" s="32" t="s">
        <v>633</v>
      </c>
    </row>
    <row r="95" spans="25:26" x14ac:dyDescent="0.2">
      <c r="Y95" s="32" t="s">
        <v>502</v>
      </c>
      <c r="Z95" s="32" t="s">
        <v>634</v>
      </c>
    </row>
    <row r="96" spans="25:26" x14ac:dyDescent="0.2">
      <c r="Y96" s="32" t="s">
        <v>404</v>
      </c>
      <c r="Z96" s="32" t="s">
        <v>635</v>
      </c>
    </row>
    <row r="97" spans="25:26" x14ac:dyDescent="0.2">
      <c r="Y97" s="32" t="s">
        <v>503</v>
      </c>
      <c r="Z97" s="32" t="s">
        <v>636</v>
      </c>
    </row>
    <row r="98" spans="25:26" x14ac:dyDescent="0.2">
      <c r="Y98" s="32" t="s">
        <v>504</v>
      </c>
      <c r="Z98" s="32" t="s">
        <v>637</v>
      </c>
    </row>
    <row r="99" spans="25:26" x14ac:dyDescent="0.2">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70"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1" t="s">
        <v>346</v>
      </c>
      <c r="B2" s="512"/>
      <c r="C2" s="512"/>
      <c r="D2" s="512"/>
      <c r="E2" s="512"/>
      <c r="F2" s="513"/>
      <c r="G2" s="795" t="s">
        <v>146</v>
      </c>
      <c r="H2" s="780"/>
      <c r="I2" s="780"/>
      <c r="J2" s="780"/>
      <c r="K2" s="780"/>
      <c r="L2" s="780"/>
      <c r="M2" s="780"/>
      <c r="N2" s="780"/>
      <c r="O2" s="781"/>
      <c r="P2" s="779" t="s">
        <v>59</v>
      </c>
      <c r="Q2" s="780"/>
      <c r="R2" s="780"/>
      <c r="S2" s="780"/>
      <c r="T2" s="780"/>
      <c r="U2" s="780"/>
      <c r="V2" s="780"/>
      <c r="W2" s="780"/>
      <c r="X2" s="781"/>
      <c r="Y2" s="1003"/>
      <c r="Z2" s="409"/>
      <c r="AA2" s="410"/>
      <c r="AB2" s="1007" t="s">
        <v>11</v>
      </c>
      <c r="AC2" s="1008"/>
      <c r="AD2" s="1009"/>
      <c r="AE2" s="995" t="s">
        <v>384</v>
      </c>
      <c r="AF2" s="995"/>
      <c r="AG2" s="995"/>
      <c r="AH2" s="995"/>
      <c r="AI2" s="995" t="s">
        <v>406</v>
      </c>
      <c r="AJ2" s="995"/>
      <c r="AK2" s="995"/>
      <c r="AL2" s="454"/>
      <c r="AM2" s="995" t="s">
        <v>503</v>
      </c>
      <c r="AN2" s="995"/>
      <c r="AO2" s="995"/>
      <c r="AP2" s="454"/>
      <c r="AQ2" s="215" t="s">
        <v>232</v>
      </c>
      <c r="AR2" s="199"/>
      <c r="AS2" s="199"/>
      <c r="AT2" s="200"/>
      <c r="AU2" s="369" t="s">
        <v>134</v>
      </c>
      <c r="AV2" s="369"/>
      <c r="AW2" s="369"/>
      <c r="AX2" s="370"/>
      <c r="AY2" s="34">
        <f>COUNTA($G$4)</f>
        <v>0</v>
      </c>
    </row>
    <row r="3" spans="1:51" ht="18.75" customHeight="1" x14ac:dyDescent="0.2">
      <c r="A3" s="511"/>
      <c r="B3" s="512"/>
      <c r="C3" s="512"/>
      <c r="D3" s="512"/>
      <c r="E3" s="512"/>
      <c r="F3" s="513"/>
      <c r="G3" s="566"/>
      <c r="H3" s="375"/>
      <c r="I3" s="375"/>
      <c r="J3" s="375"/>
      <c r="K3" s="375"/>
      <c r="L3" s="375"/>
      <c r="M3" s="375"/>
      <c r="N3" s="375"/>
      <c r="O3" s="567"/>
      <c r="P3" s="579"/>
      <c r="Q3" s="375"/>
      <c r="R3" s="375"/>
      <c r="S3" s="375"/>
      <c r="T3" s="375"/>
      <c r="U3" s="375"/>
      <c r="V3" s="375"/>
      <c r="W3" s="375"/>
      <c r="X3" s="567"/>
      <c r="Y3" s="1004"/>
      <c r="Z3" s="1005"/>
      <c r="AA3" s="1006"/>
      <c r="AB3" s="1010"/>
      <c r="AC3" s="1011"/>
      <c r="AD3" s="101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4"/>
      <c r="B4" s="512"/>
      <c r="C4" s="512"/>
      <c r="D4" s="512"/>
      <c r="E4" s="512"/>
      <c r="F4" s="513"/>
      <c r="G4" s="539"/>
      <c r="H4" s="1013"/>
      <c r="I4" s="1013"/>
      <c r="J4" s="1013"/>
      <c r="K4" s="1013"/>
      <c r="L4" s="1013"/>
      <c r="M4" s="1013"/>
      <c r="N4" s="1013"/>
      <c r="O4" s="1014"/>
      <c r="P4" s="191"/>
      <c r="Q4" s="1021"/>
      <c r="R4" s="1021"/>
      <c r="S4" s="1021"/>
      <c r="T4" s="1021"/>
      <c r="U4" s="1021"/>
      <c r="V4" s="1021"/>
      <c r="W4" s="1021"/>
      <c r="X4" s="1022"/>
      <c r="Y4" s="999" t="s">
        <v>12</v>
      </c>
      <c r="Z4" s="1000"/>
      <c r="AA4" s="1001"/>
      <c r="AB4" s="550"/>
      <c r="AC4" s="1002"/>
      <c r="AD4" s="100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5"/>
      <c r="B5" s="516"/>
      <c r="C5" s="516"/>
      <c r="D5" s="516"/>
      <c r="E5" s="516"/>
      <c r="F5" s="517"/>
      <c r="G5" s="1015"/>
      <c r="H5" s="1016"/>
      <c r="I5" s="1016"/>
      <c r="J5" s="1016"/>
      <c r="K5" s="1016"/>
      <c r="L5" s="1016"/>
      <c r="M5" s="1016"/>
      <c r="N5" s="1016"/>
      <c r="O5" s="1017"/>
      <c r="P5" s="1023"/>
      <c r="Q5" s="1023"/>
      <c r="R5" s="1023"/>
      <c r="S5" s="1023"/>
      <c r="T5" s="1023"/>
      <c r="U5" s="1023"/>
      <c r="V5" s="1023"/>
      <c r="W5" s="1023"/>
      <c r="X5" s="1024"/>
      <c r="Y5" s="303" t="s">
        <v>54</v>
      </c>
      <c r="Z5" s="996"/>
      <c r="AA5" s="997"/>
      <c r="AB5" s="521"/>
      <c r="AC5" s="998"/>
      <c r="AD5" s="99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5"/>
      <c r="B6" s="516"/>
      <c r="C6" s="516"/>
      <c r="D6" s="516"/>
      <c r="E6" s="516"/>
      <c r="F6" s="517"/>
      <c r="G6" s="1018"/>
      <c r="H6" s="1019"/>
      <c r="I6" s="1019"/>
      <c r="J6" s="1019"/>
      <c r="K6" s="1019"/>
      <c r="L6" s="1019"/>
      <c r="M6" s="1019"/>
      <c r="N6" s="1019"/>
      <c r="O6" s="1020"/>
      <c r="P6" s="1025"/>
      <c r="Q6" s="1025"/>
      <c r="R6" s="1025"/>
      <c r="S6" s="1025"/>
      <c r="T6" s="1025"/>
      <c r="U6" s="1025"/>
      <c r="V6" s="1025"/>
      <c r="W6" s="1025"/>
      <c r="X6" s="1026"/>
      <c r="Y6" s="1027" t="s">
        <v>13</v>
      </c>
      <c r="Z6" s="996"/>
      <c r="AA6" s="997"/>
      <c r="AB6" s="457" t="s">
        <v>180</v>
      </c>
      <c r="AC6" s="1028"/>
      <c r="AD6" s="102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6" t="s">
        <v>375</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2">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2">
      <c r="A9" s="511" t="s">
        <v>346</v>
      </c>
      <c r="B9" s="512"/>
      <c r="C9" s="512"/>
      <c r="D9" s="512"/>
      <c r="E9" s="512"/>
      <c r="F9" s="513"/>
      <c r="G9" s="795" t="s">
        <v>146</v>
      </c>
      <c r="H9" s="780"/>
      <c r="I9" s="780"/>
      <c r="J9" s="780"/>
      <c r="K9" s="780"/>
      <c r="L9" s="780"/>
      <c r="M9" s="780"/>
      <c r="N9" s="780"/>
      <c r="O9" s="781"/>
      <c r="P9" s="779" t="s">
        <v>59</v>
      </c>
      <c r="Q9" s="780"/>
      <c r="R9" s="780"/>
      <c r="S9" s="780"/>
      <c r="T9" s="780"/>
      <c r="U9" s="780"/>
      <c r="V9" s="780"/>
      <c r="W9" s="780"/>
      <c r="X9" s="781"/>
      <c r="Y9" s="1003"/>
      <c r="Z9" s="409"/>
      <c r="AA9" s="410"/>
      <c r="AB9" s="1007" t="s">
        <v>11</v>
      </c>
      <c r="AC9" s="1008"/>
      <c r="AD9" s="1009"/>
      <c r="AE9" s="995" t="s">
        <v>384</v>
      </c>
      <c r="AF9" s="995"/>
      <c r="AG9" s="995"/>
      <c r="AH9" s="995"/>
      <c r="AI9" s="995" t="s">
        <v>406</v>
      </c>
      <c r="AJ9" s="995"/>
      <c r="AK9" s="995"/>
      <c r="AL9" s="454"/>
      <c r="AM9" s="995" t="s">
        <v>503</v>
      </c>
      <c r="AN9" s="995"/>
      <c r="AO9" s="995"/>
      <c r="AP9" s="454"/>
      <c r="AQ9" s="215" t="s">
        <v>232</v>
      </c>
      <c r="AR9" s="199"/>
      <c r="AS9" s="199"/>
      <c r="AT9" s="200"/>
      <c r="AU9" s="369" t="s">
        <v>134</v>
      </c>
      <c r="AV9" s="369"/>
      <c r="AW9" s="369"/>
      <c r="AX9" s="370"/>
      <c r="AY9" s="34">
        <f>COUNTA($G$11)</f>
        <v>0</v>
      </c>
    </row>
    <row r="10" spans="1:51" ht="18.75" customHeight="1" x14ac:dyDescent="0.2">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4"/>
      <c r="Z10" s="1005"/>
      <c r="AA10" s="1006"/>
      <c r="AB10" s="1010"/>
      <c r="AC10" s="1011"/>
      <c r="AD10" s="101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4"/>
      <c r="B11" s="512"/>
      <c r="C11" s="512"/>
      <c r="D11" s="512"/>
      <c r="E11" s="512"/>
      <c r="F11" s="513"/>
      <c r="G11" s="539"/>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0"/>
      <c r="AC11" s="1002"/>
      <c r="AD11" s="100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5"/>
      <c r="B12" s="516"/>
      <c r="C12" s="516"/>
      <c r="D12" s="516"/>
      <c r="E12" s="516"/>
      <c r="F12" s="517"/>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1"/>
      <c r="AC12" s="998"/>
      <c r="AD12" s="99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8"/>
      <c r="B13" s="649"/>
      <c r="C13" s="649"/>
      <c r="D13" s="649"/>
      <c r="E13" s="649"/>
      <c r="F13" s="650"/>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57" t="s">
        <v>180</v>
      </c>
      <c r="AC13" s="1028"/>
      <c r="AD13" s="102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6" t="s">
        <v>375</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2">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2">
      <c r="A16" s="511" t="s">
        <v>346</v>
      </c>
      <c r="B16" s="512"/>
      <c r="C16" s="512"/>
      <c r="D16" s="512"/>
      <c r="E16" s="512"/>
      <c r="F16" s="513"/>
      <c r="G16" s="795" t="s">
        <v>146</v>
      </c>
      <c r="H16" s="780"/>
      <c r="I16" s="780"/>
      <c r="J16" s="780"/>
      <c r="K16" s="780"/>
      <c r="L16" s="780"/>
      <c r="M16" s="780"/>
      <c r="N16" s="780"/>
      <c r="O16" s="781"/>
      <c r="P16" s="779" t="s">
        <v>59</v>
      </c>
      <c r="Q16" s="780"/>
      <c r="R16" s="780"/>
      <c r="S16" s="780"/>
      <c r="T16" s="780"/>
      <c r="U16" s="780"/>
      <c r="V16" s="780"/>
      <c r="W16" s="780"/>
      <c r="X16" s="781"/>
      <c r="Y16" s="1003"/>
      <c r="Z16" s="409"/>
      <c r="AA16" s="410"/>
      <c r="AB16" s="1007" t="s">
        <v>11</v>
      </c>
      <c r="AC16" s="1008"/>
      <c r="AD16" s="1009"/>
      <c r="AE16" s="995" t="s">
        <v>384</v>
      </c>
      <c r="AF16" s="995"/>
      <c r="AG16" s="995"/>
      <c r="AH16" s="995"/>
      <c r="AI16" s="995" t="s">
        <v>406</v>
      </c>
      <c r="AJ16" s="995"/>
      <c r="AK16" s="995"/>
      <c r="AL16" s="454"/>
      <c r="AM16" s="995" t="s">
        <v>503</v>
      </c>
      <c r="AN16" s="995"/>
      <c r="AO16" s="995"/>
      <c r="AP16" s="454"/>
      <c r="AQ16" s="215" t="s">
        <v>232</v>
      </c>
      <c r="AR16" s="199"/>
      <c r="AS16" s="199"/>
      <c r="AT16" s="200"/>
      <c r="AU16" s="369" t="s">
        <v>134</v>
      </c>
      <c r="AV16" s="369"/>
      <c r="AW16" s="369"/>
      <c r="AX16" s="370"/>
      <c r="AY16" s="34">
        <f>COUNTA($G$18)</f>
        <v>0</v>
      </c>
    </row>
    <row r="17" spans="1:51" ht="18.75" customHeight="1" x14ac:dyDescent="0.2">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4"/>
      <c r="Z17" s="1005"/>
      <c r="AA17" s="1006"/>
      <c r="AB17" s="1010"/>
      <c r="AC17" s="1011"/>
      <c r="AD17" s="101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4"/>
      <c r="B18" s="512"/>
      <c r="C18" s="512"/>
      <c r="D18" s="512"/>
      <c r="E18" s="512"/>
      <c r="F18" s="513"/>
      <c r="G18" s="539"/>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0"/>
      <c r="AC18" s="1002"/>
      <c r="AD18" s="100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5"/>
      <c r="B19" s="516"/>
      <c r="C19" s="516"/>
      <c r="D19" s="516"/>
      <c r="E19" s="516"/>
      <c r="F19" s="517"/>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1"/>
      <c r="AC19" s="998"/>
      <c r="AD19" s="99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8"/>
      <c r="B20" s="649"/>
      <c r="C20" s="649"/>
      <c r="D20" s="649"/>
      <c r="E20" s="649"/>
      <c r="F20" s="650"/>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57" t="s">
        <v>180</v>
      </c>
      <c r="AC20" s="1028"/>
      <c r="AD20" s="102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6" t="s">
        <v>375</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2">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2">
      <c r="A23" s="511" t="s">
        <v>346</v>
      </c>
      <c r="B23" s="512"/>
      <c r="C23" s="512"/>
      <c r="D23" s="512"/>
      <c r="E23" s="512"/>
      <c r="F23" s="513"/>
      <c r="G23" s="795" t="s">
        <v>146</v>
      </c>
      <c r="H23" s="780"/>
      <c r="I23" s="780"/>
      <c r="J23" s="780"/>
      <c r="K23" s="780"/>
      <c r="L23" s="780"/>
      <c r="M23" s="780"/>
      <c r="N23" s="780"/>
      <c r="O23" s="781"/>
      <c r="P23" s="779" t="s">
        <v>59</v>
      </c>
      <c r="Q23" s="780"/>
      <c r="R23" s="780"/>
      <c r="S23" s="780"/>
      <c r="T23" s="780"/>
      <c r="U23" s="780"/>
      <c r="V23" s="780"/>
      <c r="W23" s="780"/>
      <c r="X23" s="781"/>
      <c r="Y23" s="1003"/>
      <c r="Z23" s="409"/>
      <c r="AA23" s="410"/>
      <c r="AB23" s="1007" t="s">
        <v>11</v>
      </c>
      <c r="AC23" s="1008"/>
      <c r="AD23" s="1009"/>
      <c r="AE23" s="995" t="s">
        <v>384</v>
      </c>
      <c r="AF23" s="995"/>
      <c r="AG23" s="995"/>
      <c r="AH23" s="995"/>
      <c r="AI23" s="995" t="s">
        <v>406</v>
      </c>
      <c r="AJ23" s="995"/>
      <c r="AK23" s="995"/>
      <c r="AL23" s="454"/>
      <c r="AM23" s="995" t="s">
        <v>503</v>
      </c>
      <c r="AN23" s="995"/>
      <c r="AO23" s="995"/>
      <c r="AP23" s="454"/>
      <c r="AQ23" s="215" t="s">
        <v>232</v>
      </c>
      <c r="AR23" s="199"/>
      <c r="AS23" s="199"/>
      <c r="AT23" s="200"/>
      <c r="AU23" s="369" t="s">
        <v>134</v>
      </c>
      <c r="AV23" s="369"/>
      <c r="AW23" s="369"/>
      <c r="AX23" s="370"/>
      <c r="AY23" s="34">
        <f>COUNTA($G$25)</f>
        <v>0</v>
      </c>
    </row>
    <row r="24" spans="1:51" ht="18.75" customHeight="1" x14ac:dyDescent="0.2">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4"/>
      <c r="Z24" s="1005"/>
      <c r="AA24" s="1006"/>
      <c r="AB24" s="1010"/>
      <c r="AC24" s="1011"/>
      <c r="AD24" s="101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4"/>
      <c r="B25" s="512"/>
      <c r="C25" s="512"/>
      <c r="D25" s="512"/>
      <c r="E25" s="512"/>
      <c r="F25" s="513"/>
      <c r="G25" s="539"/>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0"/>
      <c r="AC25" s="1002"/>
      <c r="AD25" s="100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5"/>
      <c r="B26" s="516"/>
      <c r="C26" s="516"/>
      <c r="D26" s="516"/>
      <c r="E26" s="516"/>
      <c r="F26" s="517"/>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1"/>
      <c r="AC26" s="998"/>
      <c r="AD26" s="99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8"/>
      <c r="B27" s="649"/>
      <c r="C27" s="649"/>
      <c r="D27" s="649"/>
      <c r="E27" s="649"/>
      <c r="F27" s="650"/>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57" t="s">
        <v>180</v>
      </c>
      <c r="AC27" s="1028"/>
      <c r="AD27" s="102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6" t="s">
        <v>375</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2">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2">
      <c r="A30" s="511" t="s">
        <v>346</v>
      </c>
      <c r="B30" s="512"/>
      <c r="C30" s="512"/>
      <c r="D30" s="512"/>
      <c r="E30" s="512"/>
      <c r="F30" s="513"/>
      <c r="G30" s="795" t="s">
        <v>146</v>
      </c>
      <c r="H30" s="780"/>
      <c r="I30" s="780"/>
      <c r="J30" s="780"/>
      <c r="K30" s="780"/>
      <c r="L30" s="780"/>
      <c r="M30" s="780"/>
      <c r="N30" s="780"/>
      <c r="O30" s="781"/>
      <c r="P30" s="779" t="s">
        <v>59</v>
      </c>
      <c r="Q30" s="780"/>
      <c r="R30" s="780"/>
      <c r="S30" s="780"/>
      <c r="T30" s="780"/>
      <c r="U30" s="780"/>
      <c r="V30" s="780"/>
      <c r="W30" s="780"/>
      <c r="X30" s="781"/>
      <c r="Y30" s="1003"/>
      <c r="Z30" s="409"/>
      <c r="AA30" s="410"/>
      <c r="AB30" s="1007" t="s">
        <v>11</v>
      </c>
      <c r="AC30" s="1008"/>
      <c r="AD30" s="1009"/>
      <c r="AE30" s="995" t="s">
        <v>384</v>
      </c>
      <c r="AF30" s="995"/>
      <c r="AG30" s="995"/>
      <c r="AH30" s="995"/>
      <c r="AI30" s="995" t="s">
        <v>406</v>
      </c>
      <c r="AJ30" s="995"/>
      <c r="AK30" s="995"/>
      <c r="AL30" s="454"/>
      <c r="AM30" s="995" t="s">
        <v>503</v>
      </c>
      <c r="AN30" s="995"/>
      <c r="AO30" s="995"/>
      <c r="AP30" s="454"/>
      <c r="AQ30" s="215" t="s">
        <v>232</v>
      </c>
      <c r="AR30" s="199"/>
      <c r="AS30" s="199"/>
      <c r="AT30" s="200"/>
      <c r="AU30" s="369" t="s">
        <v>134</v>
      </c>
      <c r="AV30" s="369"/>
      <c r="AW30" s="369"/>
      <c r="AX30" s="370"/>
      <c r="AY30" s="34">
        <f>COUNTA($G$32)</f>
        <v>0</v>
      </c>
    </row>
    <row r="31" spans="1:51" ht="18.75" customHeight="1" x14ac:dyDescent="0.2">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4"/>
      <c r="Z31" s="1005"/>
      <c r="AA31" s="1006"/>
      <c r="AB31" s="1010"/>
      <c r="AC31" s="1011"/>
      <c r="AD31" s="101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4"/>
      <c r="B32" s="512"/>
      <c r="C32" s="512"/>
      <c r="D32" s="512"/>
      <c r="E32" s="512"/>
      <c r="F32" s="513"/>
      <c r="G32" s="539"/>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0"/>
      <c r="AC32" s="1002"/>
      <c r="AD32" s="100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5"/>
      <c r="B33" s="516"/>
      <c r="C33" s="516"/>
      <c r="D33" s="516"/>
      <c r="E33" s="516"/>
      <c r="F33" s="517"/>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1"/>
      <c r="AC33" s="998"/>
      <c r="AD33" s="99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8"/>
      <c r="B34" s="649"/>
      <c r="C34" s="649"/>
      <c r="D34" s="649"/>
      <c r="E34" s="649"/>
      <c r="F34" s="650"/>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57" t="s">
        <v>180</v>
      </c>
      <c r="AC34" s="1028"/>
      <c r="AD34" s="102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6" t="s">
        <v>375</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2">
      <c r="A37" s="511" t="s">
        <v>346</v>
      </c>
      <c r="B37" s="512"/>
      <c r="C37" s="512"/>
      <c r="D37" s="512"/>
      <c r="E37" s="512"/>
      <c r="F37" s="513"/>
      <c r="G37" s="795" t="s">
        <v>146</v>
      </c>
      <c r="H37" s="780"/>
      <c r="I37" s="780"/>
      <c r="J37" s="780"/>
      <c r="K37" s="780"/>
      <c r="L37" s="780"/>
      <c r="M37" s="780"/>
      <c r="N37" s="780"/>
      <c r="O37" s="781"/>
      <c r="P37" s="779" t="s">
        <v>59</v>
      </c>
      <c r="Q37" s="780"/>
      <c r="R37" s="780"/>
      <c r="S37" s="780"/>
      <c r="T37" s="780"/>
      <c r="U37" s="780"/>
      <c r="V37" s="780"/>
      <c r="W37" s="780"/>
      <c r="X37" s="781"/>
      <c r="Y37" s="1003"/>
      <c r="Z37" s="409"/>
      <c r="AA37" s="410"/>
      <c r="AB37" s="1007" t="s">
        <v>11</v>
      </c>
      <c r="AC37" s="1008"/>
      <c r="AD37" s="1009"/>
      <c r="AE37" s="995" t="s">
        <v>384</v>
      </c>
      <c r="AF37" s="995"/>
      <c r="AG37" s="995"/>
      <c r="AH37" s="995"/>
      <c r="AI37" s="995" t="s">
        <v>406</v>
      </c>
      <c r="AJ37" s="995"/>
      <c r="AK37" s="995"/>
      <c r="AL37" s="454"/>
      <c r="AM37" s="995" t="s">
        <v>503</v>
      </c>
      <c r="AN37" s="995"/>
      <c r="AO37" s="995"/>
      <c r="AP37" s="454"/>
      <c r="AQ37" s="215" t="s">
        <v>232</v>
      </c>
      <c r="AR37" s="199"/>
      <c r="AS37" s="199"/>
      <c r="AT37" s="200"/>
      <c r="AU37" s="369" t="s">
        <v>134</v>
      </c>
      <c r="AV37" s="369"/>
      <c r="AW37" s="369"/>
      <c r="AX37" s="370"/>
      <c r="AY37" s="34">
        <f>COUNTA($G$39)</f>
        <v>0</v>
      </c>
    </row>
    <row r="38" spans="1:51" ht="18.75" customHeight="1" x14ac:dyDescent="0.2">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4"/>
      <c r="Z38" s="1005"/>
      <c r="AA38" s="1006"/>
      <c r="AB38" s="1010"/>
      <c r="AC38" s="1011"/>
      <c r="AD38" s="101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4"/>
      <c r="B39" s="512"/>
      <c r="C39" s="512"/>
      <c r="D39" s="512"/>
      <c r="E39" s="512"/>
      <c r="F39" s="513"/>
      <c r="G39" s="539"/>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0"/>
      <c r="AC39" s="1002"/>
      <c r="AD39" s="100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5"/>
      <c r="B40" s="516"/>
      <c r="C40" s="516"/>
      <c r="D40" s="516"/>
      <c r="E40" s="516"/>
      <c r="F40" s="517"/>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1"/>
      <c r="AC40" s="998"/>
      <c r="AD40" s="99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8"/>
      <c r="B41" s="649"/>
      <c r="C41" s="649"/>
      <c r="D41" s="649"/>
      <c r="E41" s="649"/>
      <c r="F41" s="650"/>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57" t="s">
        <v>180</v>
      </c>
      <c r="AC41" s="1028"/>
      <c r="AD41" s="102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6" t="s">
        <v>375</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2">
      <c r="A44" s="511" t="s">
        <v>346</v>
      </c>
      <c r="B44" s="512"/>
      <c r="C44" s="512"/>
      <c r="D44" s="512"/>
      <c r="E44" s="512"/>
      <c r="F44" s="513"/>
      <c r="G44" s="795" t="s">
        <v>146</v>
      </c>
      <c r="H44" s="780"/>
      <c r="I44" s="780"/>
      <c r="J44" s="780"/>
      <c r="K44" s="780"/>
      <c r="L44" s="780"/>
      <c r="M44" s="780"/>
      <c r="N44" s="780"/>
      <c r="O44" s="781"/>
      <c r="P44" s="779" t="s">
        <v>59</v>
      </c>
      <c r="Q44" s="780"/>
      <c r="R44" s="780"/>
      <c r="S44" s="780"/>
      <c r="T44" s="780"/>
      <c r="U44" s="780"/>
      <c r="V44" s="780"/>
      <c r="W44" s="780"/>
      <c r="X44" s="781"/>
      <c r="Y44" s="1003"/>
      <c r="Z44" s="409"/>
      <c r="AA44" s="410"/>
      <c r="AB44" s="1007" t="s">
        <v>11</v>
      </c>
      <c r="AC44" s="1008"/>
      <c r="AD44" s="1009"/>
      <c r="AE44" s="995" t="s">
        <v>384</v>
      </c>
      <c r="AF44" s="995"/>
      <c r="AG44" s="995"/>
      <c r="AH44" s="995"/>
      <c r="AI44" s="995" t="s">
        <v>406</v>
      </c>
      <c r="AJ44" s="995"/>
      <c r="AK44" s="995"/>
      <c r="AL44" s="454"/>
      <c r="AM44" s="995" t="s">
        <v>503</v>
      </c>
      <c r="AN44" s="995"/>
      <c r="AO44" s="995"/>
      <c r="AP44" s="454"/>
      <c r="AQ44" s="215" t="s">
        <v>232</v>
      </c>
      <c r="AR44" s="199"/>
      <c r="AS44" s="199"/>
      <c r="AT44" s="200"/>
      <c r="AU44" s="369" t="s">
        <v>134</v>
      </c>
      <c r="AV44" s="369"/>
      <c r="AW44" s="369"/>
      <c r="AX44" s="370"/>
      <c r="AY44" s="34">
        <f>COUNTA($G$46)</f>
        <v>0</v>
      </c>
    </row>
    <row r="45" spans="1:51" ht="18.75" customHeight="1" x14ac:dyDescent="0.2">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4"/>
      <c r="Z45" s="1005"/>
      <c r="AA45" s="1006"/>
      <c r="AB45" s="1010"/>
      <c r="AC45" s="1011"/>
      <c r="AD45" s="101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4"/>
      <c r="B46" s="512"/>
      <c r="C46" s="512"/>
      <c r="D46" s="512"/>
      <c r="E46" s="512"/>
      <c r="F46" s="513"/>
      <c r="G46" s="539"/>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0"/>
      <c r="AC46" s="1002"/>
      <c r="AD46" s="100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5"/>
      <c r="B47" s="516"/>
      <c r="C47" s="516"/>
      <c r="D47" s="516"/>
      <c r="E47" s="516"/>
      <c r="F47" s="517"/>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1"/>
      <c r="AC47" s="998"/>
      <c r="AD47" s="99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8"/>
      <c r="B48" s="649"/>
      <c r="C48" s="649"/>
      <c r="D48" s="649"/>
      <c r="E48" s="649"/>
      <c r="F48" s="650"/>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57" t="s">
        <v>180</v>
      </c>
      <c r="AC48" s="1028"/>
      <c r="AD48" s="102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6" t="s">
        <v>375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2">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2">
      <c r="A51" s="511" t="s">
        <v>346</v>
      </c>
      <c r="B51" s="512"/>
      <c r="C51" s="512"/>
      <c r="D51" s="512"/>
      <c r="E51" s="512"/>
      <c r="F51" s="513"/>
      <c r="G51" s="795" t="s">
        <v>146</v>
      </c>
      <c r="H51" s="780"/>
      <c r="I51" s="780"/>
      <c r="J51" s="780"/>
      <c r="K51" s="780"/>
      <c r="L51" s="780"/>
      <c r="M51" s="780"/>
      <c r="N51" s="780"/>
      <c r="O51" s="781"/>
      <c r="P51" s="779" t="s">
        <v>59</v>
      </c>
      <c r="Q51" s="780"/>
      <c r="R51" s="780"/>
      <c r="S51" s="780"/>
      <c r="T51" s="780"/>
      <c r="U51" s="780"/>
      <c r="V51" s="780"/>
      <c r="W51" s="780"/>
      <c r="X51" s="781"/>
      <c r="Y51" s="1003"/>
      <c r="Z51" s="409"/>
      <c r="AA51" s="410"/>
      <c r="AB51" s="454" t="s">
        <v>11</v>
      </c>
      <c r="AC51" s="1008"/>
      <c r="AD51" s="1009"/>
      <c r="AE51" s="995" t="s">
        <v>384</v>
      </c>
      <c r="AF51" s="995"/>
      <c r="AG51" s="995"/>
      <c r="AH51" s="995"/>
      <c r="AI51" s="995" t="s">
        <v>406</v>
      </c>
      <c r="AJ51" s="995"/>
      <c r="AK51" s="995"/>
      <c r="AL51" s="454"/>
      <c r="AM51" s="995" t="s">
        <v>503</v>
      </c>
      <c r="AN51" s="995"/>
      <c r="AO51" s="995"/>
      <c r="AP51" s="454"/>
      <c r="AQ51" s="215" t="s">
        <v>232</v>
      </c>
      <c r="AR51" s="199"/>
      <c r="AS51" s="199"/>
      <c r="AT51" s="200"/>
      <c r="AU51" s="369" t="s">
        <v>134</v>
      </c>
      <c r="AV51" s="369"/>
      <c r="AW51" s="369"/>
      <c r="AX51" s="370"/>
      <c r="AY51" s="34">
        <f>COUNTA($G$53)</f>
        <v>0</v>
      </c>
    </row>
    <row r="52" spans="1:51" ht="18.75" customHeight="1" x14ac:dyDescent="0.2">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4"/>
      <c r="Z52" s="1005"/>
      <c r="AA52" s="1006"/>
      <c r="AB52" s="1010"/>
      <c r="AC52" s="1011"/>
      <c r="AD52" s="101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4"/>
      <c r="B53" s="512"/>
      <c r="C53" s="512"/>
      <c r="D53" s="512"/>
      <c r="E53" s="512"/>
      <c r="F53" s="513"/>
      <c r="G53" s="539"/>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0"/>
      <c r="AC53" s="1002"/>
      <c r="AD53" s="100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5"/>
      <c r="B54" s="516"/>
      <c r="C54" s="516"/>
      <c r="D54" s="516"/>
      <c r="E54" s="516"/>
      <c r="F54" s="517"/>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1"/>
      <c r="AC54" s="998"/>
      <c r="AD54" s="99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8"/>
      <c r="B55" s="649"/>
      <c r="C55" s="649"/>
      <c r="D55" s="649"/>
      <c r="E55" s="649"/>
      <c r="F55" s="650"/>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57" t="s">
        <v>180</v>
      </c>
      <c r="AC55" s="1028"/>
      <c r="AD55" s="102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6" t="s">
        <v>375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2">
      <c r="A58" s="511" t="s">
        <v>346</v>
      </c>
      <c r="B58" s="512"/>
      <c r="C58" s="512"/>
      <c r="D58" s="512"/>
      <c r="E58" s="512"/>
      <c r="F58" s="513"/>
      <c r="G58" s="795" t="s">
        <v>146</v>
      </c>
      <c r="H58" s="780"/>
      <c r="I58" s="780"/>
      <c r="J58" s="780"/>
      <c r="K58" s="780"/>
      <c r="L58" s="780"/>
      <c r="M58" s="780"/>
      <c r="N58" s="780"/>
      <c r="O58" s="781"/>
      <c r="P58" s="779" t="s">
        <v>59</v>
      </c>
      <c r="Q58" s="780"/>
      <c r="R58" s="780"/>
      <c r="S58" s="780"/>
      <c r="T58" s="780"/>
      <c r="U58" s="780"/>
      <c r="V58" s="780"/>
      <c r="W58" s="780"/>
      <c r="X58" s="781"/>
      <c r="Y58" s="1003"/>
      <c r="Z58" s="409"/>
      <c r="AA58" s="410"/>
      <c r="AB58" s="1007" t="s">
        <v>11</v>
      </c>
      <c r="AC58" s="1008"/>
      <c r="AD58" s="1009"/>
      <c r="AE58" s="995" t="s">
        <v>384</v>
      </c>
      <c r="AF58" s="995"/>
      <c r="AG58" s="995"/>
      <c r="AH58" s="995"/>
      <c r="AI58" s="995" t="s">
        <v>406</v>
      </c>
      <c r="AJ58" s="995"/>
      <c r="AK58" s="995"/>
      <c r="AL58" s="454"/>
      <c r="AM58" s="995" t="s">
        <v>503</v>
      </c>
      <c r="AN58" s="995"/>
      <c r="AO58" s="995"/>
      <c r="AP58" s="454"/>
      <c r="AQ58" s="215" t="s">
        <v>232</v>
      </c>
      <c r="AR58" s="199"/>
      <c r="AS58" s="199"/>
      <c r="AT58" s="200"/>
      <c r="AU58" s="369" t="s">
        <v>134</v>
      </c>
      <c r="AV58" s="369"/>
      <c r="AW58" s="369"/>
      <c r="AX58" s="370"/>
      <c r="AY58" s="34">
        <f>COUNTA($G$60)</f>
        <v>0</v>
      </c>
    </row>
    <row r="59" spans="1:51" ht="18.75" customHeight="1" x14ac:dyDescent="0.2">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4"/>
      <c r="Z59" s="1005"/>
      <c r="AA59" s="1006"/>
      <c r="AB59" s="1010"/>
      <c r="AC59" s="1011"/>
      <c r="AD59" s="101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4"/>
      <c r="B60" s="512"/>
      <c r="C60" s="512"/>
      <c r="D60" s="512"/>
      <c r="E60" s="512"/>
      <c r="F60" s="513"/>
      <c r="G60" s="539"/>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0"/>
      <c r="AC60" s="1002"/>
      <c r="AD60" s="100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5"/>
      <c r="B61" s="516"/>
      <c r="C61" s="516"/>
      <c r="D61" s="516"/>
      <c r="E61" s="516"/>
      <c r="F61" s="517"/>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1"/>
      <c r="AC61" s="998"/>
      <c r="AD61" s="99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8"/>
      <c r="B62" s="649"/>
      <c r="C62" s="649"/>
      <c r="D62" s="649"/>
      <c r="E62" s="649"/>
      <c r="F62" s="650"/>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57" t="s">
        <v>180</v>
      </c>
      <c r="AC62" s="1028"/>
      <c r="AD62" s="102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6" t="s">
        <v>375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2">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2">
      <c r="A65" s="511" t="s">
        <v>346</v>
      </c>
      <c r="B65" s="512"/>
      <c r="C65" s="512"/>
      <c r="D65" s="512"/>
      <c r="E65" s="512"/>
      <c r="F65" s="513"/>
      <c r="G65" s="795" t="s">
        <v>146</v>
      </c>
      <c r="H65" s="780"/>
      <c r="I65" s="780"/>
      <c r="J65" s="780"/>
      <c r="K65" s="780"/>
      <c r="L65" s="780"/>
      <c r="M65" s="780"/>
      <c r="N65" s="780"/>
      <c r="O65" s="781"/>
      <c r="P65" s="779" t="s">
        <v>59</v>
      </c>
      <c r="Q65" s="780"/>
      <c r="R65" s="780"/>
      <c r="S65" s="780"/>
      <c r="T65" s="780"/>
      <c r="U65" s="780"/>
      <c r="V65" s="780"/>
      <c r="W65" s="780"/>
      <c r="X65" s="781"/>
      <c r="Y65" s="1003"/>
      <c r="Z65" s="409"/>
      <c r="AA65" s="410"/>
      <c r="AB65" s="1007" t="s">
        <v>11</v>
      </c>
      <c r="AC65" s="1008"/>
      <c r="AD65" s="1009"/>
      <c r="AE65" s="995" t="s">
        <v>384</v>
      </c>
      <c r="AF65" s="995"/>
      <c r="AG65" s="995"/>
      <c r="AH65" s="995"/>
      <c r="AI65" s="995" t="s">
        <v>406</v>
      </c>
      <c r="AJ65" s="995"/>
      <c r="AK65" s="995"/>
      <c r="AL65" s="454"/>
      <c r="AM65" s="995" t="s">
        <v>503</v>
      </c>
      <c r="AN65" s="995"/>
      <c r="AO65" s="995"/>
      <c r="AP65" s="454"/>
      <c r="AQ65" s="215" t="s">
        <v>232</v>
      </c>
      <c r="AR65" s="199"/>
      <c r="AS65" s="199"/>
      <c r="AT65" s="200"/>
      <c r="AU65" s="369" t="s">
        <v>134</v>
      </c>
      <c r="AV65" s="369"/>
      <c r="AW65" s="369"/>
      <c r="AX65" s="370"/>
      <c r="AY65" s="34">
        <f>COUNTA($G$67)</f>
        <v>0</v>
      </c>
    </row>
    <row r="66" spans="1:51" ht="18.75" customHeight="1" x14ac:dyDescent="0.2">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4"/>
      <c r="Z66" s="1005"/>
      <c r="AA66" s="1006"/>
      <c r="AB66" s="1010"/>
      <c r="AC66" s="1011"/>
      <c r="AD66" s="101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4"/>
      <c r="B67" s="512"/>
      <c r="C67" s="512"/>
      <c r="D67" s="512"/>
      <c r="E67" s="512"/>
      <c r="F67" s="513"/>
      <c r="G67" s="539"/>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0"/>
      <c r="AC67" s="1002"/>
      <c r="AD67" s="100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5"/>
      <c r="B68" s="516"/>
      <c r="C68" s="516"/>
      <c r="D68" s="516"/>
      <c r="E68" s="516"/>
      <c r="F68" s="517"/>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1"/>
      <c r="AC68" s="998"/>
      <c r="AD68" s="99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8"/>
      <c r="B69" s="649"/>
      <c r="C69" s="649"/>
      <c r="D69" s="649"/>
      <c r="E69" s="649"/>
      <c r="F69" s="650"/>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6" t="s">
        <v>375</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5">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45"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2" t="s">
        <v>28</v>
      </c>
      <c r="B2" s="1033"/>
      <c r="C2" s="1033"/>
      <c r="D2" s="1033"/>
      <c r="E2" s="1033"/>
      <c r="F2" s="1034"/>
      <c r="G2" s="435" t="s">
        <v>361</v>
      </c>
      <c r="H2" s="436"/>
      <c r="I2" s="436"/>
      <c r="J2" s="436"/>
      <c r="K2" s="436"/>
      <c r="L2" s="436"/>
      <c r="M2" s="436"/>
      <c r="N2" s="436"/>
      <c r="O2" s="436"/>
      <c r="P2" s="436"/>
      <c r="Q2" s="436"/>
      <c r="R2" s="436"/>
      <c r="S2" s="436"/>
      <c r="T2" s="436"/>
      <c r="U2" s="436"/>
      <c r="V2" s="436"/>
      <c r="W2" s="436"/>
      <c r="X2" s="436"/>
      <c r="Y2" s="436"/>
      <c r="Z2" s="436"/>
      <c r="AA2" s="436"/>
      <c r="AB2" s="437"/>
      <c r="AC2" s="435" t="s">
        <v>363</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2">
      <c r="A3" s="1035"/>
      <c r="B3" s="1036"/>
      <c r="C3" s="1036"/>
      <c r="D3" s="1036"/>
      <c r="E3" s="1036"/>
      <c r="F3" s="1037"/>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
      <c r="A4" s="1035"/>
      <c r="B4" s="1036"/>
      <c r="C4" s="1036"/>
      <c r="D4" s="1036"/>
      <c r="E4" s="1036"/>
      <c r="F4" s="1037"/>
      <c r="G4" s="445"/>
      <c r="H4" s="446"/>
      <c r="I4" s="446"/>
      <c r="J4" s="446"/>
      <c r="K4" s="447"/>
      <c r="L4" s="448"/>
      <c r="M4" s="449"/>
      <c r="N4" s="449"/>
      <c r="O4" s="449"/>
      <c r="P4" s="449"/>
      <c r="Q4" s="449"/>
      <c r="R4" s="449"/>
      <c r="S4" s="449"/>
      <c r="T4" s="449"/>
      <c r="U4" s="449"/>
      <c r="V4" s="449"/>
      <c r="W4" s="449"/>
      <c r="X4" s="450"/>
      <c r="Y4" s="451"/>
      <c r="Z4" s="452"/>
      <c r="AA4" s="452"/>
      <c r="AB4" s="556"/>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
      <c r="A5" s="1035"/>
      <c r="B5" s="1036"/>
      <c r="C5" s="1036"/>
      <c r="D5" s="1036"/>
      <c r="E5" s="1036"/>
      <c r="F5" s="103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5"/>
      <c r="B6" s="1036"/>
      <c r="C6" s="1036"/>
      <c r="D6" s="1036"/>
      <c r="E6" s="1036"/>
      <c r="F6" s="103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5"/>
      <c r="B7" s="1036"/>
      <c r="C7" s="1036"/>
      <c r="D7" s="1036"/>
      <c r="E7" s="1036"/>
      <c r="F7" s="103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5"/>
      <c r="B8" s="1036"/>
      <c r="C8" s="1036"/>
      <c r="D8" s="1036"/>
      <c r="E8" s="1036"/>
      <c r="F8" s="103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5"/>
      <c r="B9" s="1036"/>
      <c r="C9" s="1036"/>
      <c r="D9" s="1036"/>
      <c r="E9" s="1036"/>
      <c r="F9" s="103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5"/>
      <c r="B10" s="1036"/>
      <c r="C10" s="1036"/>
      <c r="D10" s="1036"/>
      <c r="E10" s="1036"/>
      <c r="F10" s="103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5"/>
      <c r="B11" s="1036"/>
      <c r="C11" s="1036"/>
      <c r="D11" s="1036"/>
      <c r="E11" s="1036"/>
      <c r="F11" s="103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5"/>
      <c r="B12" s="1036"/>
      <c r="C12" s="1036"/>
      <c r="D12" s="1036"/>
      <c r="E12" s="1036"/>
      <c r="F12" s="103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5"/>
      <c r="B13" s="1036"/>
      <c r="C13" s="1036"/>
      <c r="D13" s="1036"/>
      <c r="E13" s="1036"/>
      <c r="F13" s="103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5"/>
      <c r="B15" s="1036"/>
      <c r="C15" s="1036"/>
      <c r="D15" s="1036"/>
      <c r="E15" s="1036"/>
      <c r="F15" s="1037"/>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35"/>
      <c r="B16" s="1036"/>
      <c r="C16" s="1036"/>
      <c r="D16" s="1036"/>
      <c r="E16" s="1036"/>
      <c r="F16" s="1037"/>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
      <c r="A17" s="1035"/>
      <c r="B17" s="1036"/>
      <c r="C17" s="1036"/>
      <c r="D17" s="1036"/>
      <c r="E17" s="1036"/>
      <c r="F17" s="1037"/>
      <c r="G17" s="445"/>
      <c r="H17" s="446"/>
      <c r="I17" s="446"/>
      <c r="J17" s="446"/>
      <c r="K17" s="447"/>
      <c r="L17" s="448"/>
      <c r="M17" s="449"/>
      <c r="N17" s="449"/>
      <c r="O17" s="449"/>
      <c r="P17" s="449"/>
      <c r="Q17" s="449"/>
      <c r="R17" s="449"/>
      <c r="S17" s="449"/>
      <c r="T17" s="449"/>
      <c r="U17" s="449"/>
      <c r="V17" s="449"/>
      <c r="W17" s="449"/>
      <c r="X17" s="450"/>
      <c r="Y17" s="451"/>
      <c r="Z17" s="452"/>
      <c r="AA17" s="452"/>
      <c r="AB17" s="556"/>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
      <c r="A18" s="1035"/>
      <c r="B18" s="1036"/>
      <c r="C18" s="1036"/>
      <c r="D18" s="1036"/>
      <c r="E18" s="1036"/>
      <c r="F18" s="103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5"/>
      <c r="B19" s="1036"/>
      <c r="C19" s="1036"/>
      <c r="D19" s="1036"/>
      <c r="E19" s="1036"/>
      <c r="F19" s="103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5"/>
      <c r="B20" s="1036"/>
      <c r="C20" s="1036"/>
      <c r="D20" s="1036"/>
      <c r="E20" s="1036"/>
      <c r="F20" s="103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5"/>
      <c r="B21" s="1036"/>
      <c r="C21" s="1036"/>
      <c r="D21" s="1036"/>
      <c r="E21" s="1036"/>
      <c r="F21" s="103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5"/>
      <c r="B22" s="1036"/>
      <c r="C22" s="1036"/>
      <c r="D22" s="1036"/>
      <c r="E22" s="1036"/>
      <c r="F22" s="103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5"/>
      <c r="B23" s="1036"/>
      <c r="C23" s="1036"/>
      <c r="D23" s="1036"/>
      <c r="E23" s="1036"/>
      <c r="F23" s="103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5"/>
      <c r="B24" s="1036"/>
      <c r="C24" s="1036"/>
      <c r="D24" s="1036"/>
      <c r="E24" s="1036"/>
      <c r="F24" s="103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5"/>
      <c r="B25" s="1036"/>
      <c r="C25" s="1036"/>
      <c r="D25" s="1036"/>
      <c r="E25" s="1036"/>
      <c r="F25" s="103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5"/>
      <c r="B26" s="1036"/>
      <c r="C26" s="1036"/>
      <c r="D26" s="1036"/>
      <c r="E26" s="1036"/>
      <c r="F26" s="103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5"/>
      <c r="B28" s="1036"/>
      <c r="C28" s="1036"/>
      <c r="D28" s="1036"/>
      <c r="E28" s="1036"/>
      <c r="F28" s="1037"/>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
      <c r="A29" s="1035"/>
      <c r="B29" s="1036"/>
      <c r="C29" s="1036"/>
      <c r="D29" s="1036"/>
      <c r="E29" s="1036"/>
      <c r="F29" s="1037"/>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
      <c r="A30" s="1035"/>
      <c r="B30" s="1036"/>
      <c r="C30" s="1036"/>
      <c r="D30" s="1036"/>
      <c r="E30" s="1036"/>
      <c r="F30" s="1037"/>
      <c r="G30" s="445"/>
      <c r="H30" s="446"/>
      <c r="I30" s="446"/>
      <c r="J30" s="446"/>
      <c r="K30" s="447"/>
      <c r="L30" s="448"/>
      <c r="M30" s="449"/>
      <c r="N30" s="449"/>
      <c r="O30" s="449"/>
      <c r="P30" s="449"/>
      <c r="Q30" s="449"/>
      <c r="R30" s="449"/>
      <c r="S30" s="449"/>
      <c r="T30" s="449"/>
      <c r="U30" s="449"/>
      <c r="V30" s="449"/>
      <c r="W30" s="449"/>
      <c r="X30" s="450"/>
      <c r="Y30" s="451"/>
      <c r="Z30" s="452"/>
      <c r="AA30" s="452"/>
      <c r="AB30" s="556"/>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
      <c r="A31" s="1035"/>
      <c r="B31" s="1036"/>
      <c r="C31" s="1036"/>
      <c r="D31" s="1036"/>
      <c r="E31" s="1036"/>
      <c r="F31" s="103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5"/>
      <c r="B32" s="1036"/>
      <c r="C32" s="1036"/>
      <c r="D32" s="1036"/>
      <c r="E32" s="1036"/>
      <c r="F32" s="103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5"/>
      <c r="B33" s="1036"/>
      <c r="C33" s="1036"/>
      <c r="D33" s="1036"/>
      <c r="E33" s="1036"/>
      <c r="F33" s="103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5"/>
      <c r="B34" s="1036"/>
      <c r="C34" s="1036"/>
      <c r="D34" s="1036"/>
      <c r="E34" s="1036"/>
      <c r="F34" s="103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5"/>
      <c r="B35" s="1036"/>
      <c r="C35" s="1036"/>
      <c r="D35" s="1036"/>
      <c r="E35" s="1036"/>
      <c r="F35" s="103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5"/>
      <c r="B36" s="1036"/>
      <c r="C36" s="1036"/>
      <c r="D36" s="1036"/>
      <c r="E36" s="1036"/>
      <c r="F36" s="103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5"/>
      <c r="B37" s="1036"/>
      <c r="C37" s="1036"/>
      <c r="D37" s="1036"/>
      <c r="E37" s="1036"/>
      <c r="F37" s="103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5"/>
      <c r="B38" s="1036"/>
      <c r="C38" s="1036"/>
      <c r="D38" s="1036"/>
      <c r="E38" s="1036"/>
      <c r="F38" s="103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5"/>
      <c r="B39" s="1036"/>
      <c r="C39" s="1036"/>
      <c r="D39" s="1036"/>
      <c r="E39" s="1036"/>
      <c r="F39" s="103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5"/>
      <c r="B41" s="1036"/>
      <c r="C41" s="1036"/>
      <c r="D41" s="1036"/>
      <c r="E41" s="1036"/>
      <c r="F41" s="1037"/>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
      <c r="A42" s="1035"/>
      <c r="B42" s="1036"/>
      <c r="C42" s="1036"/>
      <c r="D42" s="1036"/>
      <c r="E42" s="1036"/>
      <c r="F42" s="1037"/>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
      <c r="A43" s="1035"/>
      <c r="B43" s="1036"/>
      <c r="C43" s="1036"/>
      <c r="D43" s="1036"/>
      <c r="E43" s="1036"/>
      <c r="F43" s="1037"/>
      <c r="G43" s="445"/>
      <c r="H43" s="446"/>
      <c r="I43" s="446"/>
      <c r="J43" s="446"/>
      <c r="K43" s="447"/>
      <c r="L43" s="448"/>
      <c r="M43" s="449"/>
      <c r="N43" s="449"/>
      <c r="O43" s="449"/>
      <c r="P43" s="449"/>
      <c r="Q43" s="449"/>
      <c r="R43" s="449"/>
      <c r="S43" s="449"/>
      <c r="T43" s="449"/>
      <c r="U43" s="449"/>
      <c r="V43" s="449"/>
      <c r="W43" s="449"/>
      <c r="X43" s="450"/>
      <c r="Y43" s="451"/>
      <c r="Z43" s="452"/>
      <c r="AA43" s="452"/>
      <c r="AB43" s="556"/>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
      <c r="A44" s="1035"/>
      <c r="B44" s="1036"/>
      <c r="C44" s="1036"/>
      <c r="D44" s="1036"/>
      <c r="E44" s="1036"/>
      <c r="F44" s="103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5"/>
      <c r="B45" s="1036"/>
      <c r="C45" s="1036"/>
      <c r="D45" s="1036"/>
      <c r="E45" s="1036"/>
      <c r="F45" s="103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5"/>
      <c r="B46" s="1036"/>
      <c r="C46" s="1036"/>
      <c r="D46" s="1036"/>
      <c r="E46" s="1036"/>
      <c r="F46" s="103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5"/>
      <c r="B47" s="1036"/>
      <c r="C47" s="1036"/>
      <c r="D47" s="1036"/>
      <c r="E47" s="1036"/>
      <c r="F47" s="103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5"/>
      <c r="B48" s="1036"/>
      <c r="C48" s="1036"/>
      <c r="D48" s="1036"/>
      <c r="E48" s="1036"/>
      <c r="F48" s="103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5"/>
      <c r="B49" s="1036"/>
      <c r="C49" s="1036"/>
      <c r="D49" s="1036"/>
      <c r="E49" s="1036"/>
      <c r="F49" s="103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5"/>
      <c r="B50" s="1036"/>
      <c r="C50" s="1036"/>
      <c r="D50" s="1036"/>
      <c r="E50" s="1036"/>
      <c r="F50" s="103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5"/>
      <c r="B51" s="1036"/>
      <c r="C51" s="1036"/>
      <c r="D51" s="1036"/>
      <c r="E51" s="1036"/>
      <c r="F51" s="103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5"/>
      <c r="B52" s="1036"/>
      <c r="C52" s="1036"/>
      <c r="D52" s="1036"/>
      <c r="E52" s="1036"/>
      <c r="F52" s="103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5"/>
    <row r="55" spans="1:51" ht="30" customHeight="1" x14ac:dyDescent="0.2">
      <c r="A55" s="1032" t="s">
        <v>28</v>
      </c>
      <c r="B55" s="1033"/>
      <c r="C55" s="1033"/>
      <c r="D55" s="1033"/>
      <c r="E55" s="1033"/>
      <c r="F55" s="1034"/>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
      <c r="A56" s="1035"/>
      <c r="B56" s="1036"/>
      <c r="C56" s="1036"/>
      <c r="D56" s="1036"/>
      <c r="E56" s="1036"/>
      <c r="F56" s="1037"/>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
      <c r="A57" s="1035"/>
      <c r="B57" s="1036"/>
      <c r="C57" s="1036"/>
      <c r="D57" s="1036"/>
      <c r="E57" s="1036"/>
      <c r="F57" s="1037"/>
      <c r="G57" s="445"/>
      <c r="H57" s="446"/>
      <c r="I57" s="446"/>
      <c r="J57" s="446"/>
      <c r="K57" s="447"/>
      <c r="L57" s="448"/>
      <c r="M57" s="449"/>
      <c r="N57" s="449"/>
      <c r="O57" s="449"/>
      <c r="P57" s="449"/>
      <c r="Q57" s="449"/>
      <c r="R57" s="449"/>
      <c r="S57" s="449"/>
      <c r="T57" s="449"/>
      <c r="U57" s="449"/>
      <c r="V57" s="449"/>
      <c r="W57" s="449"/>
      <c r="X57" s="450"/>
      <c r="Y57" s="451"/>
      <c r="Z57" s="452"/>
      <c r="AA57" s="452"/>
      <c r="AB57" s="556"/>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
      <c r="A58" s="1035"/>
      <c r="B58" s="1036"/>
      <c r="C58" s="1036"/>
      <c r="D58" s="1036"/>
      <c r="E58" s="1036"/>
      <c r="F58" s="103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5"/>
      <c r="B59" s="1036"/>
      <c r="C59" s="1036"/>
      <c r="D59" s="1036"/>
      <c r="E59" s="1036"/>
      <c r="F59" s="103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5"/>
      <c r="B60" s="1036"/>
      <c r="C60" s="1036"/>
      <c r="D60" s="1036"/>
      <c r="E60" s="1036"/>
      <c r="F60" s="103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5"/>
      <c r="B61" s="1036"/>
      <c r="C61" s="1036"/>
      <c r="D61" s="1036"/>
      <c r="E61" s="1036"/>
      <c r="F61" s="103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5"/>
      <c r="B62" s="1036"/>
      <c r="C62" s="1036"/>
      <c r="D62" s="1036"/>
      <c r="E62" s="1036"/>
      <c r="F62" s="103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5"/>
      <c r="B63" s="1036"/>
      <c r="C63" s="1036"/>
      <c r="D63" s="1036"/>
      <c r="E63" s="1036"/>
      <c r="F63" s="103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5"/>
      <c r="B64" s="1036"/>
      <c r="C64" s="1036"/>
      <c r="D64" s="1036"/>
      <c r="E64" s="1036"/>
      <c r="F64" s="103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5"/>
      <c r="B65" s="1036"/>
      <c r="C65" s="1036"/>
      <c r="D65" s="1036"/>
      <c r="E65" s="1036"/>
      <c r="F65" s="103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5"/>
      <c r="B66" s="1036"/>
      <c r="C66" s="1036"/>
      <c r="D66" s="1036"/>
      <c r="E66" s="1036"/>
      <c r="F66" s="103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5"/>
      <c r="B68" s="1036"/>
      <c r="C68" s="1036"/>
      <c r="D68" s="1036"/>
      <c r="E68" s="1036"/>
      <c r="F68" s="1037"/>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35"/>
      <c r="B69" s="1036"/>
      <c r="C69" s="1036"/>
      <c r="D69" s="1036"/>
      <c r="E69" s="1036"/>
      <c r="F69" s="1037"/>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
      <c r="A70" s="1035"/>
      <c r="B70" s="1036"/>
      <c r="C70" s="1036"/>
      <c r="D70" s="1036"/>
      <c r="E70" s="1036"/>
      <c r="F70" s="1037"/>
      <c r="G70" s="445"/>
      <c r="H70" s="446"/>
      <c r="I70" s="446"/>
      <c r="J70" s="446"/>
      <c r="K70" s="447"/>
      <c r="L70" s="448"/>
      <c r="M70" s="449"/>
      <c r="N70" s="449"/>
      <c r="O70" s="449"/>
      <c r="P70" s="449"/>
      <c r="Q70" s="449"/>
      <c r="R70" s="449"/>
      <c r="S70" s="449"/>
      <c r="T70" s="449"/>
      <c r="U70" s="449"/>
      <c r="V70" s="449"/>
      <c r="W70" s="449"/>
      <c r="X70" s="450"/>
      <c r="Y70" s="451"/>
      <c r="Z70" s="452"/>
      <c r="AA70" s="452"/>
      <c r="AB70" s="556"/>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
      <c r="A71" s="1035"/>
      <c r="B71" s="1036"/>
      <c r="C71" s="1036"/>
      <c r="D71" s="1036"/>
      <c r="E71" s="1036"/>
      <c r="F71" s="103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5"/>
      <c r="B72" s="1036"/>
      <c r="C72" s="1036"/>
      <c r="D72" s="1036"/>
      <c r="E72" s="1036"/>
      <c r="F72" s="103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5"/>
      <c r="B73" s="1036"/>
      <c r="C73" s="1036"/>
      <c r="D73" s="1036"/>
      <c r="E73" s="1036"/>
      <c r="F73" s="103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5"/>
      <c r="B74" s="1036"/>
      <c r="C74" s="1036"/>
      <c r="D74" s="1036"/>
      <c r="E74" s="1036"/>
      <c r="F74" s="103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5"/>
      <c r="B75" s="1036"/>
      <c r="C75" s="1036"/>
      <c r="D75" s="1036"/>
      <c r="E75" s="1036"/>
      <c r="F75" s="103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5"/>
      <c r="B76" s="1036"/>
      <c r="C76" s="1036"/>
      <c r="D76" s="1036"/>
      <c r="E76" s="1036"/>
      <c r="F76" s="103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5"/>
      <c r="B77" s="1036"/>
      <c r="C77" s="1036"/>
      <c r="D77" s="1036"/>
      <c r="E77" s="1036"/>
      <c r="F77" s="103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5"/>
      <c r="B78" s="1036"/>
      <c r="C78" s="1036"/>
      <c r="D78" s="1036"/>
      <c r="E78" s="1036"/>
      <c r="F78" s="103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5"/>
      <c r="B79" s="1036"/>
      <c r="C79" s="1036"/>
      <c r="D79" s="1036"/>
      <c r="E79" s="1036"/>
      <c r="F79" s="103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5"/>
      <c r="B81" s="1036"/>
      <c r="C81" s="1036"/>
      <c r="D81" s="1036"/>
      <c r="E81" s="1036"/>
      <c r="F81" s="1037"/>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
      <c r="A82" s="1035"/>
      <c r="B82" s="1036"/>
      <c r="C82" s="1036"/>
      <c r="D82" s="1036"/>
      <c r="E82" s="1036"/>
      <c r="F82" s="1037"/>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
      <c r="A83" s="1035"/>
      <c r="B83" s="1036"/>
      <c r="C83" s="1036"/>
      <c r="D83" s="1036"/>
      <c r="E83" s="1036"/>
      <c r="F83" s="1037"/>
      <c r="G83" s="445"/>
      <c r="H83" s="446"/>
      <c r="I83" s="446"/>
      <c r="J83" s="446"/>
      <c r="K83" s="447"/>
      <c r="L83" s="448"/>
      <c r="M83" s="449"/>
      <c r="N83" s="449"/>
      <c r="O83" s="449"/>
      <c r="P83" s="449"/>
      <c r="Q83" s="449"/>
      <c r="R83" s="449"/>
      <c r="S83" s="449"/>
      <c r="T83" s="449"/>
      <c r="U83" s="449"/>
      <c r="V83" s="449"/>
      <c r="W83" s="449"/>
      <c r="X83" s="450"/>
      <c r="Y83" s="451"/>
      <c r="Z83" s="452"/>
      <c r="AA83" s="452"/>
      <c r="AB83" s="556"/>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
      <c r="A84" s="1035"/>
      <c r="B84" s="1036"/>
      <c r="C84" s="1036"/>
      <c r="D84" s="1036"/>
      <c r="E84" s="1036"/>
      <c r="F84" s="103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5"/>
      <c r="B85" s="1036"/>
      <c r="C85" s="1036"/>
      <c r="D85" s="1036"/>
      <c r="E85" s="1036"/>
      <c r="F85" s="103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5"/>
      <c r="B86" s="1036"/>
      <c r="C86" s="1036"/>
      <c r="D86" s="1036"/>
      <c r="E86" s="1036"/>
      <c r="F86" s="103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5"/>
      <c r="B87" s="1036"/>
      <c r="C87" s="1036"/>
      <c r="D87" s="1036"/>
      <c r="E87" s="1036"/>
      <c r="F87" s="103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5"/>
      <c r="B88" s="1036"/>
      <c r="C88" s="1036"/>
      <c r="D88" s="1036"/>
      <c r="E88" s="1036"/>
      <c r="F88" s="103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5"/>
      <c r="B89" s="1036"/>
      <c r="C89" s="1036"/>
      <c r="D89" s="1036"/>
      <c r="E89" s="1036"/>
      <c r="F89" s="103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5"/>
      <c r="B90" s="1036"/>
      <c r="C90" s="1036"/>
      <c r="D90" s="1036"/>
      <c r="E90" s="1036"/>
      <c r="F90" s="103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5"/>
      <c r="B91" s="1036"/>
      <c r="C91" s="1036"/>
      <c r="D91" s="1036"/>
      <c r="E91" s="1036"/>
      <c r="F91" s="103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5"/>
      <c r="B92" s="1036"/>
      <c r="C92" s="1036"/>
      <c r="D92" s="1036"/>
      <c r="E92" s="1036"/>
      <c r="F92" s="103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5"/>
      <c r="B94" s="1036"/>
      <c r="C94" s="1036"/>
      <c r="D94" s="1036"/>
      <c r="E94" s="1036"/>
      <c r="F94" s="1037"/>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
      <c r="A95" s="1035"/>
      <c r="B95" s="1036"/>
      <c r="C95" s="1036"/>
      <c r="D95" s="1036"/>
      <c r="E95" s="1036"/>
      <c r="F95" s="1037"/>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
      <c r="A96" s="1035"/>
      <c r="B96" s="1036"/>
      <c r="C96" s="1036"/>
      <c r="D96" s="1036"/>
      <c r="E96" s="1036"/>
      <c r="F96" s="1037"/>
      <c r="G96" s="445"/>
      <c r="H96" s="446"/>
      <c r="I96" s="446"/>
      <c r="J96" s="446"/>
      <c r="K96" s="447"/>
      <c r="L96" s="448"/>
      <c r="M96" s="449"/>
      <c r="N96" s="449"/>
      <c r="O96" s="449"/>
      <c r="P96" s="449"/>
      <c r="Q96" s="449"/>
      <c r="R96" s="449"/>
      <c r="S96" s="449"/>
      <c r="T96" s="449"/>
      <c r="U96" s="449"/>
      <c r="V96" s="449"/>
      <c r="W96" s="449"/>
      <c r="X96" s="450"/>
      <c r="Y96" s="451"/>
      <c r="Z96" s="452"/>
      <c r="AA96" s="452"/>
      <c r="AB96" s="556"/>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
      <c r="A97" s="1035"/>
      <c r="B97" s="1036"/>
      <c r="C97" s="1036"/>
      <c r="D97" s="1036"/>
      <c r="E97" s="1036"/>
      <c r="F97" s="103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5"/>
      <c r="B98" s="1036"/>
      <c r="C98" s="1036"/>
      <c r="D98" s="1036"/>
      <c r="E98" s="1036"/>
      <c r="F98" s="103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5"/>
      <c r="B99" s="1036"/>
      <c r="C99" s="1036"/>
      <c r="D99" s="1036"/>
      <c r="E99" s="1036"/>
      <c r="F99" s="103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5"/>
      <c r="B100" s="1036"/>
      <c r="C100" s="1036"/>
      <c r="D100" s="1036"/>
      <c r="E100" s="1036"/>
      <c r="F100" s="103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5"/>
      <c r="B101" s="1036"/>
      <c r="C101" s="1036"/>
      <c r="D101" s="1036"/>
      <c r="E101" s="1036"/>
      <c r="F101" s="103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5"/>
      <c r="B102" s="1036"/>
      <c r="C102" s="1036"/>
      <c r="D102" s="1036"/>
      <c r="E102" s="1036"/>
      <c r="F102" s="103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5"/>
      <c r="B103" s="1036"/>
      <c r="C103" s="1036"/>
      <c r="D103" s="1036"/>
      <c r="E103" s="1036"/>
      <c r="F103" s="103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5"/>
      <c r="B104" s="1036"/>
      <c r="C104" s="1036"/>
      <c r="D104" s="1036"/>
      <c r="E104" s="1036"/>
      <c r="F104" s="103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5"/>
      <c r="B105" s="1036"/>
      <c r="C105" s="1036"/>
      <c r="D105" s="1036"/>
      <c r="E105" s="1036"/>
      <c r="F105" s="103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5"/>
    <row r="108" spans="1:51" ht="30" customHeight="1" x14ac:dyDescent="0.2">
      <c r="A108" s="1032" t="s">
        <v>28</v>
      </c>
      <c r="B108" s="1033"/>
      <c r="C108" s="1033"/>
      <c r="D108" s="1033"/>
      <c r="E108" s="1033"/>
      <c r="F108" s="1034"/>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
      <c r="A109" s="1035"/>
      <c r="B109" s="1036"/>
      <c r="C109" s="1036"/>
      <c r="D109" s="1036"/>
      <c r="E109" s="1036"/>
      <c r="F109" s="1037"/>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
      <c r="A110" s="1035"/>
      <c r="B110" s="1036"/>
      <c r="C110" s="1036"/>
      <c r="D110" s="1036"/>
      <c r="E110" s="1036"/>
      <c r="F110" s="1037"/>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6"/>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
      <c r="A111" s="1035"/>
      <c r="B111" s="1036"/>
      <c r="C111" s="1036"/>
      <c r="D111" s="1036"/>
      <c r="E111" s="1036"/>
      <c r="F111" s="103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5"/>
      <c r="B112" s="1036"/>
      <c r="C112" s="1036"/>
      <c r="D112" s="1036"/>
      <c r="E112" s="1036"/>
      <c r="F112" s="103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5"/>
      <c r="B113" s="1036"/>
      <c r="C113" s="1036"/>
      <c r="D113" s="1036"/>
      <c r="E113" s="1036"/>
      <c r="F113" s="103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5"/>
      <c r="B114" s="1036"/>
      <c r="C114" s="1036"/>
      <c r="D114" s="1036"/>
      <c r="E114" s="1036"/>
      <c r="F114" s="103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5"/>
      <c r="B115" s="1036"/>
      <c r="C115" s="1036"/>
      <c r="D115" s="1036"/>
      <c r="E115" s="1036"/>
      <c r="F115" s="103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5"/>
      <c r="B116" s="1036"/>
      <c r="C116" s="1036"/>
      <c r="D116" s="1036"/>
      <c r="E116" s="1036"/>
      <c r="F116" s="103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5"/>
      <c r="B117" s="1036"/>
      <c r="C117" s="1036"/>
      <c r="D117" s="1036"/>
      <c r="E117" s="1036"/>
      <c r="F117" s="103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5"/>
      <c r="B118" s="1036"/>
      <c r="C118" s="1036"/>
      <c r="D118" s="1036"/>
      <c r="E118" s="1036"/>
      <c r="F118" s="103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5"/>
      <c r="B119" s="1036"/>
      <c r="C119" s="1036"/>
      <c r="D119" s="1036"/>
      <c r="E119" s="1036"/>
      <c r="F119" s="103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5"/>
      <c r="B121" s="1036"/>
      <c r="C121" s="1036"/>
      <c r="D121" s="1036"/>
      <c r="E121" s="1036"/>
      <c r="F121" s="1037"/>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35"/>
      <c r="B122" s="1036"/>
      <c r="C122" s="1036"/>
      <c r="D122" s="1036"/>
      <c r="E122" s="1036"/>
      <c r="F122" s="1037"/>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
      <c r="A123" s="1035"/>
      <c r="B123" s="1036"/>
      <c r="C123" s="1036"/>
      <c r="D123" s="1036"/>
      <c r="E123" s="1036"/>
      <c r="F123" s="1037"/>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6"/>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
      <c r="A124" s="1035"/>
      <c r="B124" s="1036"/>
      <c r="C124" s="1036"/>
      <c r="D124" s="1036"/>
      <c r="E124" s="1036"/>
      <c r="F124" s="103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5"/>
      <c r="B125" s="1036"/>
      <c r="C125" s="1036"/>
      <c r="D125" s="1036"/>
      <c r="E125" s="1036"/>
      <c r="F125" s="103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5"/>
      <c r="B126" s="1036"/>
      <c r="C126" s="1036"/>
      <c r="D126" s="1036"/>
      <c r="E126" s="1036"/>
      <c r="F126" s="103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5"/>
      <c r="B127" s="1036"/>
      <c r="C127" s="1036"/>
      <c r="D127" s="1036"/>
      <c r="E127" s="1036"/>
      <c r="F127" s="103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5"/>
      <c r="B128" s="1036"/>
      <c r="C128" s="1036"/>
      <c r="D128" s="1036"/>
      <c r="E128" s="1036"/>
      <c r="F128" s="103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5"/>
      <c r="B129" s="1036"/>
      <c r="C129" s="1036"/>
      <c r="D129" s="1036"/>
      <c r="E129" s="1036"/>
      <c r="F129" s="103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5"/>
      <c r="B130" s="1036"/>
      <c r="C130" s="1036"/>
      <c r="D130" s="1036"/>
      <c r="E130" s="1036"/>
      <c r="F130" s="103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5"/>
      <c r="B131" s="1036"/>
      <c r="C131" s="1036"/>
      <c r="D131" s="1036"/>
      <c r="E131" s="1036"/>
      <c r="F131" s="103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5"/>
      <c r="B132" s="1036"/>
      <c r="C132" s="1036"/>
      <c r="D132" s="1036"/>
      <c r="E132" s="1036"/>
      <c r="F132" s="103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5"/>
      <c r="B134" s="1036"/>
      <c r="C134" s="1036"/>
      <c r="D134" s="1036"/>
      <c r="E134" s="1036"/>
      <c r="F134" s="1037"/>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
      <c r="A135" s="1035"/>
      <c r="B135" s="1036"/>
      <c r="C135" s="1036"/>
      <c r="D135" s="1036"/>
      <c r="E135" s="1036"/>
      <c r="F135" s="1037"/>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
      <c r="A136" s="1035"/>
      <c r="B136" s="1036"/>
      <c r="C136" s="1036"/>
      <c r="D136" s="1036"/>
      <c r="E136" s="1036"/>
      <c r="F136" s="1037"/>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6"/>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
      <c r="A137" s="1035"/>
      <c r="B137" s="1036"/>
      <c r="C137" s="1036"/>
      <c r="D137" s="1036"/>
      <c r="E137" s="1036"/>
      <c r="F137" s="103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5"/>
      <c r="B138" s="1036"/>
      <c r="C138" s="1036"/>
      <c r="D138" s="1036"/>
      <c r="E138" s="1036"/>
      <c r="F138" s="103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5"/>
      <c r="B139" s="1036"/>
      <c r="C139" s="1036"/>
      <c r="D139" s="1036"/>
      <c r="E139" s="1036"/>
      <c r="F139" s="103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5"/>
      <c r="B140" s="1036"/>
      <c r="C140" s="1036"/>
      <c r="D140" s="1036"/>
      <c r="E140" s="1036"/>
      <c r="F140" s="103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5"/>
      <c r="B141" s="1036"/>
      <c r="C141" s="1036"/>
      <c r="D141" s="1036"/>
      <c r="E141" s="1036"/>
      <c r="F141" s="103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5"/>
      <c r="B142" s="1036"/>
      <c r="C142" s="1036"/>
      <c r="D142" s="1036"/>
      <c r="E142" s="1036"/>
      <c r="F142" s="103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5"/>
      <c r="B143" s="1036"/>
      <c r="C143" s="1036"/>
      <c r="D143" s="1036"/>
      <c r="E143" s="1036"/>
      <c r="F143" s="103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5"/>
      <c r="B144" s="1036"/>
      <c r="C144" s="1036"/>
      <c r="D144" s="1036"/>
      <c r="E144" s="1036"/>
      <c r="F144" s="103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5"/>
      <c r="B145" s="1036"/>
      <c r="C145" s="1036"/>
      <c r="D145" s="1036"/>
      <c r="E145" s="1036"/>
      <c r="F145" s="103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5"/>
      <c r="B147" s="1036"/>
      <c r="C147" s="1036"/>
      <c r="D147" s="1036"/>
      <c r="E147" s="1036"/>
      <c r="F147" s="1037"/>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
      <c r="A148" s="1035"/>
      <c r="B148" s="1036"/>
      <c r="C148" s="1036"/>
      <c r="D148" s="1036"/>
      <c r="E148" s="1036"/>
      <c r="F148" s="1037"/>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
      <c r="A149" s="1035"/>
      <c r="B149" s="1036"/>
      <c r="C149" s="1036"/>
      <c r="D149" s="1036"/>
      <c r="E149" s="1036"/>
      <c r="F149" s="1037"/>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6"/>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
      <c r="A150" s="1035"/>
      <c r="B150" s="1036"/>
      <c r="C150" s="1036"/>
      <c r="D150" s="1036"/>
      <c r="E150" s="1036"/>
      <c r="F150" s="103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5"/>
      <c r="B151" s="1036"/>
      <c r="C151" s="1036"/>
      <c r="D151" s="1036"/>
      <c r="E151" s="1036"/>
      <c r="F151" s="103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5"/>
      <c r="B152" s="1036"/>
      <c r="C152" s="1036"/>
      <c r="D152" s="1036"/>
      <c r="E152" s="1036"/>
      <c r="F152" s="103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5"/>
      <c r="B153" s="1036"/>
      <c r="C153" s="1036"/>
      <c r="D153" s="1036"/>
      <c r="E153" s="1036"/>
      <c r="F153" s="103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5"/>
      <c r="B154" s="1036"/>
      <c r="C154" s="1036"/>
      <c r="D154" s="1036"/>
      <c r="E154" s="1036"/>
      <c r="F154" s="103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5"/>
      <c r="B155" s="1036"/>
      <c r="C155" s="1036"/>
      <c r="D155" s="1036"/>
      <c r="E155" s="1036"/>
      <c r="F155" s="103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5"/>
      <c r="B156" s="1036"/>
      <c r="C156" s="1036"/>
      <c r="D156" s="1036"/>
      <c r="E156" s="1036"/>
      <c r="F156" s="103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5"/>
      <c r="B157" s="1036"/>
      <c r="C157" s="1036"/>
      <c r="D157" s="1036"/>
      <c r="E157" s="1036"/>
      <c r="F157" s="103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5"/>
      <c r="B158" s="1036"/>
      <c r="C158" s="1036"/>
      <c r="D158" s="1036"/>
      <c r="E158" s="1036"/>
      <c r="F158" s="103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5"/>
    <row r="161" spans="1:51" ht="30" customHeight="1" x14ac:dyDescent="0.2">
      <c r="A161" s="1032" t="s">
        <v>28</v>
      </c>
      <c r="B161" s="1033"/>
      <c r="C161" s="1033"/>
      <c r="D161" s="1033"/>
      <c r="E161" s="1033"/>
      <c r="F161" s="1034"/>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
      <c r="A162" s="1035"/>
      <c r="B162" s="1036"/>
      <c r="C162" s="1036"/>
      <c r="D162" s="1036"/>
      <c r="E162" s="1036"/>
      <c r="F162" s="1037"/>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
      <c r="A163" s="1035"/>
      <c r="B163" s="1036"/>
      <c r="C163" s="1036"/>
      <c r="D163" s="1036"/>
      <c r="E163" s="1036"/>
      <c r="F163" s="1037"/>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6"/>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
      <c r="A164" s="1035"/>
      <c r="B164" s="1036"/>
      <c r="C164" s="1036"/>
      <c r="D164" s="1036"/>
      <c r="E164" s="1036"/>
      <c r="F164" s="103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5"/>
      <c r="B165" s="1036"/>
      <c r="C165" s="1036"/>
      <c r="D165" s="1036"/>
      <c r="E165" s="1036"/>
      <c r="F165" s="103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5"/>
      <c r="B166" s="1036"/>
      <c r="C166" s="1036"/>
      <c r="D166" s="1036"/>
      <c r="E166" s="1036"/>
      <c r="F166" s="103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5"/>
      <c r="B167" s="1036"/>
      <c r="C167" s="1036"/>
      <c r="D167" s="1036"/>
      <c r="E167" s="1036"/>
      <c r="F167" s="103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5"/>
      <c r="B168" s="1036"/>
      <c r="C168" s="1036"/>
      <c r="D168" s="1036"/>
      <c r="E168" s="1036"/>
      <c r="F168" s="103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5"/>
      <c r="B169" s="1036"/>
      <c r="C169" s="1036"/>
      <c r="D169" s="1036"/>
      <c r="E169" s="1036"/>
      <c r="F169" s="103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5"/>
      <c r="B170" s="1036"/>
      <c r="C170" s="1036"/>
      <c r="D170" s="1036"/>
      <c r="E170" s="1036"/>
      <c r="F170" s="103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5"/>
      <c r="B171" s="1036"/>
      <c r="C171" s="1036"/>
      <c r="D171" s="1036"/>
      <c r="E171" s="1036"/>
      <c r="F171" s="103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5"/>
      <c r="B172" s="1036"/>
      <c r="C172" s="1036"/>
      <c r="D172" s="1036"/>
      <c r="E172" s="1036"/>
      <c r="F172" s="103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5"/>
      <c r="B174" s="1036"/>
      <c r="C174" s="1036"/>
      <c r="D174" s="1036"/>
      <c r="E174" s="1036"/>
      <c r="F174" s="1037"/>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35"/>
      <c r="B175" s="1036"/>
      <c r="C175" s="1036"/>
      <c r="D175" s="1036"/>
      <c r="E175" s="1036"/>
      <c r="F175" s="1037"/>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
      <c r="A176" s="1035"/>
      <c r="B176" s="1036"/>
      <c r="C176" s="1036"/>
      <c r="D176" s="1036"/>
      <c r="E176" s="1036"/>
      <c r="F176" s="1037"/>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6"/>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
      <c r="A177" s="1035"/>
      <c r="B177" s="1036"/>
      <c r="C177" s="1036"/>
      <c r="D177" s="1036"/>
      <c r="E177" s="1036"/>
      <c r="F177" s="103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5"/>
      <c r="B178" s="1036"/>
      <c r="C178" s="1036"/>
      <c r="D178" s="1036"/>
      <c r="E178" s="1036"/>
      <c r="F178" s="103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5"/>
      <c r="B179" s="1036"/>
      <c r="C179" s="1036"/>
      <c r="D179" s="1036"/>
      <c r="E179" s="1036"/>
      <c r="F179" s="103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5"/>
      <c r="B180" s="1036"/>
      <c r="C180" s="1036"/>
      <c r="D180" s="1036"/>
      <c r="E180" s="1036"/>
      <c r="F180" s="103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5"/>
      <c r="B181" s="1036"/>
      <c r="C181" s="1036"/>
      <c r="D181" s="1036"/>
      <c r="E181" s="1036"/>
      <c r="F181" s="103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5"/>
      <c r="B182" s="1036"/>
      <c r="C182" s="1036"/>
      <c r="D182" s="1036"/>
      <c r="E182" s="1036"/>
      <c r="F182" s="103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5"/>
      <c r="B183" s="1036"/>
      <c r="C183" s="1036"/>
      <c r="D183" s="1036"/>
      <c r="E183" s="1036"/>
      <c r="F183" s="103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5"/>
      <c r="B184" s="1036"/>
      <c r="C184" s="1036"/>
      <c r="D184" s="1036"/>
      <c r="E184" s="1036"/>
      <c r="F184" s="103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5"/>
      <c r="B185" s="1036"/>
      <c r="C185" s="1036"/>
      <c r="D185" s="1036"/>
      <c r="E185" s="1036"/>
      <c r="F185" s="103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5"/>
      <c r="B187" s="1036"/>
      <c r="C187" s="1036"/>
      <c r="D187" s="1036"/>
      <c r="E187" s="1036"/>
      <c r="F187" s="1037"/>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
      <c r="A188" s="1035"/>
      <c r="B188" s="1036"/>
      <c r="C188" s="1036"/>
      <c r="D188" s="1036"/>
      <c r="E188" s="1036"/>
      <c r="F188" s="1037"/>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
      <c r="A189" s="1035"/>
      <c r="B189" s="1036"/>
      <c r="C189" s="1036"/>
      <c r="D189" s="1036"/>
      <c r="E189" s="1036"/>
      <c r="F189" s="1037"/>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6"/>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
      <c r="A190" s="1035"/>
      <c r="B190" s="1036"/>
      <c r="C190" s="1036"/>
      <c r="D190" s="1036"/>
      <c r="E190" s="1036"/>
      <c r="F190" s="103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5"/>
      <c r="B191" s="1036"/>
      <c r="C191" s="1036"/>
      <c r="D191" s="1036"/>
      <c r="E191" s="1036"/>
      <c r="F191" s="103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5"/>
      <c r="B192" s="1036"/>
      <c r="C192" s="1036"/>
      <c r="D192" s="1036"/>
      <c r="E192" s="1036"/>
      <c r="F192" s="103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5"/>
      <c r="B193" s="1036"/>
      <c r="C193" s="1036"/>
      <c r="D193" s="1036"/>
      <c r="E193" s="1036"/>
      <c r="F193" s="103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5"/>
      <c r="B194" s="1036"/>
      <c r="C194" s="1036"/>
      <c r="D194" s="1036"/>
      <c r="E194" s="1036"/>
      <c r="F194" s="103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5"/>
      <c r="B195" s="1036"/>
      <c r="C195" s="1036"/>
      <c r="D195" s="1036"/>
      <c r="E195" s="1036"/>
      <c r="F195" s="103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5"/>
      <c r="B196" s="1036"/>
      <c r="C196" s="1036"/>
      <c r="D196" s="1036"/>
      <c r="E196" s="1036"/>
      <c r="F196" s="103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5"/>
      <c r="B197" s="1036"/>
      <c r="C197" s="1036"/>
      <c r="D197" s="1036"/>
      <c r="E197" s="1036"/>
      <c r="F197" s="103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5"/>
      <c r="B198" s="1036"/>
      <c r="C198" s="1036"/>
      <c r="D198" s="1036"/>
      <c r="E198" s="1036"/>
      <c r="F198" s="103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5"/>
      <c r="B200" s="1036"/>
      <c r="C200" s="1036"/>
      <c r="D200" s="1036"/>
      <c r="E200" s="1036"/>
      <c r="F200" s="1037"/>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
      <c r="A201" s="1035"/>
      <c r="B201" s="1036"/>
      <c r="C201" s="1036"/>
      <c r="D201" s="1036"/>
      <c r="E201" s="1036"/>
      <c r="F201" s="1037"/>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
      <c r="A202" s="1035"/>
      <c r="B202" s="1036"/>
      <c r="C202" s="1036"/>
      <c r="D202" s="1036"/>
      <c r="E202" s="1036"/>
      <c r="F202" s="1037"/>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6"/>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
      <c r="A203" s="1035"/>
      <c r="B203" s="1036"/>
      <c r="C203" s="1036"/>
      <c r="D203" s="1036"/>
      <c r="E203" s="1036"/>
      <c r="F203" s="103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5"/>
      <c r="B204" s="1036"/>
      <c r="C204" s="1036"/>
      <c r="D204" s="1036"/>
      <c r="E204" s="1036"/>
      <c r="F204" s="103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5"/>
      <c r="B205" s="1036"/>
      <c r="C205" s="1036"/>
      <c r="D205" s="1036"/>
      <c r="E205" s="1036"/>
      <c r="F205" s="103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5"/>
      <c r="B206" s="1036"/>
      <c r="C206" s="1036"/>
      <c r="D206" s="1036"/>
      <c r="E206" s="1036"/>
      <c r="F206" s="103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5"/>
      <c r="B207" s="1036"/>
      <c r="C207" s="1036"/>
      <c r="D207" s="1036"/>
      <c r="E207" s="1036"/>
      <c r="F207" s="103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5"/>
      <c r="B208" s="1036"/>
      <c r="C208" s="1036"/>
      <c r="D208" s="1036"/>
      <c r="E208" s="1036"/>
      <c r="F208" s="103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5"/>
      <c r="B209" s="1036"/>
      <c r="C209" s="1036"/>
      <c r="D209" s="1036"/>
      <c r="E209" s="1036"/>
      <c r="F209" s="103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5"/>
      <c r="B210" s="1036"/>
      <c r="C210" s="1036"/>
      <c r="D210" s="1036"/>
      <c r="E210" s="1036"/>
      <c r="F210" s="103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5"/>
      <c r="B211" s="1036"/>
      <c r="C211" s="1036"/>
      <c r="D211" s="1036"/>
      <c r="E211" s="1036"/>
      <c r="F211" s="103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5"/>
    <row r="214" spans="1:51" ht="30" customHeight="1" x14ac:dyDescent="0.2">
      <c r="A214" s="1052" t="s">
        <v>28</v>
      </c>
      <c r="B214" s="1053"/>
      <c r="C214" s="1053"/>
      <c r="D214" s="1053"/>
      <c r="E214" s="1053"/>
      <c r="F214" s="1054"/>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
      <c r="A215" s="1035"/>
      <c r="B215" s="1036"/>
      <c r="C215" s="1036"/>
      <c r="D215" s="1036"/>
      <c r="E215" s="1036"/>
      <c r="F215" s="1037"/>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
      <c r="A216" s="1035"/>
      <c r="B216" s="1036"/>
      <c r="C216" s="1036"/>
      <c r="D216" s="1036"/>
      <c r="E216" s="1036"/>
      <c r="F216" s="1037"/>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6"/>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
      <c r="A217" s="1035"/>
      <c r="B217" s="1036"/>
      <c r="C217" s="1036"/>
      <c r="D217" s="1036"/>
      <c r="E217" s="1036"/>
      <c r="F217" s="103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5"/>
      <c r="B218" s="1036"/>
      <c r="C218" s="1036"/>
      <c r="D218" s="1036"/>
      <c r="E218" s="1036"/>
      <c r="F218" s="103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5"/>
      <c r="B219" s="1036"/>
      <c r="C219" s="1036"/>
      <c r="D219" s="1036"/>
      <c r="E219" s="1036"/>
      <c r="F219" s="103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5"/>
      <c r="B220" s="1036"/>
      <c r="C220" s="1036"/>
      <c r="D220" s="1036"/>
      <c r="E220" s="1036"/>
      <c r="F220" s="103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5"/>
      <c r="B221" s="1036"/>
      <c r="C221" s="1036"/>
      <c r="D221" s="1036"/>
      <c r="E221" s="1036"/>
      <c r="F221" s="103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5"/>
      <c r="B222" s="1036"/>
      <c r="C222" s="1036"/>
      <c r="D222" s="1036"/>
      <c r="E222" s="1036"/>
      <c r="F222" s="103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5"/>
      <c r="B223" s="1036"/>
      <c r="C223" s="1036"/>
      <c r="D223" s="1036"/>
      <c r="E223" s="1036"/>
      <c r="F223" s="103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5"/>
      <c r="B224" s="1036"/>
      <c r="C224" s="1036"/>
      <c r="D224" s="1036"/>
      <c r="E224" s="1036"/>
      <c r="F224" s="103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5"/>
      <c r="B225" s="1036"/>
      <c r="C225" s="1036"/>
      <c r="D225" s="1036"/>
      <c r="E225" s="1036"/>
      <c r="F225" s="103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5"/>
      <c r="B227" s="1036"/>
      <c r="C227" s="1036"/>
      <c r="D227" s="1036"/>
      <c r="E227" s="1036"/>
      <c r="F227" s="1037"/>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35"/>
      <c r="B228" s="1036"/>
      <c r="C228" s="1036"/>
      <c r="D228" s="1036"/>
      <c r="E228" s="1036"/>
      <c r="F228" s="1037"/>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
      <c r="A229" s="1035"/>
      <c r="B229" s="1036"/>
      <c r="C229" s="1036"/>
      <c r="D229" s="1036"/>
      <c r="E229" s="1036"/>
      <c r="F229" s="1037"/>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6"/>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
      <c r="A230" s="1035"/>
      <c r="B230" s="1036"/>
      <c r="C230" s="1036"/>
      <c r="D230" s="1036"/>
      <c r="E230" s="1036"/>
      <c r="F230" s="103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5"/>
      <c r="B231" s="1036"/>
      <c r="C231" s="1036"/>
      <c r="D231" s="1036"/>
      <c r="E231" s="1036"/>
      <c r="F231" s="103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5"/>
      <c r="B232" s="1036"/>
      <c r="C232" s="1036"/>
      <c r="D232" s="1036"/>
      <c r="E232" s="1036"/>
      <c r="F232" s="103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5"/>
      <c r="B233" s="1036"/>
      <c r="C233" s="1036"/>
      <c r="D233" s="1036"/>
      <c r="E233" s="1036"/>
      <c r="F233" s="103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5"/>
      <c r="B234" s="1036"/>
      <c r="C234" s="1036"/>
      <c r="D234" s="1036"/>
      <c r="E234" s="1036"/>
      <c r="F234" s="103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5"/>
      <c r="B235" s="1036"/>
      <c r="C235" s="1036"/>
      <c r="D235" s="1036"/>
      <c r="E235" s="1036"/>
      <c r="F235" s="103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5"/>
      <c r="B236" s="1036"/>
      <c r="C236" s="1036"/>
      <c r="D236" s="1036"/>
      <c r="E236" s="1036"/>
      <c r="F236" s="103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5"/>
      <c r="B237" s="1036"/>
      <c r="C237" s="1036"/>
      <c r="D237" s="1036"/>
      <c r="E237" s="1036"/>
      <c r="F237" s="103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5"/>
      <c r="B238" s="1036"/>
      <c r="C238" s="1036"/>
      <c r="D238" s="1036"/>
      <c r="E238" s="1036"/>
      <c r="F238" s="103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5"/>
      <c r="B240" s="1036"/>
      <c r="C240" s="1036"/>
      <c r="D240" s="1036"/>
      <c r="E240" s="1036"/>
      <c r="F240" s="1037"/>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
      <c r="A241" s="1035"/>
      <c r="B241" s="1036"/>
      <c r="C241" s="1036"/>
      <c r="D241" s="1036"/>
      <c r="E241" s="1036"/>
      <c r="F241" s="1037"/>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
      <c r="A242" s="1035"/>
      <c r="B242" s="1036"/>
      <c r="C242" s="1036"/>
      <c r="D242" s="1036"/>
      <c r="E242" s="1036"/>
      <c r="F242" s="1037"/>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6"/>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
      <c r="A243" s="1035"/>
      <c r="B243" s="1036"/>
      <c r="C243" s="1036"/>
      <c r="D243" s="1036"/>
      <c r="E243" s="1036"/>
      <c r="F243" s="103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5"/>
      <c r="B244" s="1036"/>
      <c r="C244" s="1036"/>
      <c r="D244" s="1036"/>
      <c r="E244" s="1036"/>
      <c r="F244" s="103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5"/>
      <c r="B245" s="1036"/>
      <c r="C245" s="1036"/>
      <c r="D245" s="1036"/>
      <c r="E245" s="1036"/>
      <c r="F245" s="103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5"/>
      <c r="B246" s="1036"/>
      <c r="C246" s="1036"/>
      <c r="D246" s="1036"/>
      <c r="E246" s="1036"/>
      <c r="F246" s="103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5"/>
      <c r="B247" s="1036"/>
      <c r="C247" s="1036"/>
      <c r="D247" s="1036"/>
      <c r="E247" s="1036"/>
      <c r="F247" s="103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5"/>
      <c r="B248" s="1036"/>
      <c r="C248" s="1036"/>
      <c r="D248" s="1036"/>
      <c r="E248" s="1036"/>
      <c r="F248" s="103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5"/>
      <c r="B249" s="1036"/>
      <c r="C249" s="1036"/>
      <c r="D249" s="1036"/>
      <c r="E249" s="1036"/>
      <c r="F249" s="103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5"/>
      <c r="B250" s="1036"/>
      <c r="C250" s="1036"/>
      <c r="D250" s="1036"/>
      <c r="E250" s="1036"/>
      <c r="F250" s="103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5"/>
      <c r="B251" s="1036"/>
      <c r="C251" s="1036"/>
      <c r="D251" s="1036"/>
      <c r="E251" s="1036"/>
      <c r="F251" s="103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5"/>
      <c r="B253" s="1036"/>
      <c r="C253" s="1036"/>
      <c r="D253" s="1036"/>
      <c r="E253" s="1036"/>
      <c r="F253" s="1037"/>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
      <c r="A254" s="1035"/>
      <c r="B254" s="1036"/>
      <c r="C254" s="1036"/>
      <c r="D254" s="1036"/>
      <c r="E254" s="1036"/>
      <c r="F254" s="1037"/>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
      <c r="A255" s="1035"/>
      <c r="B255" s="1036"/>
      <c r="C255" s="1036"/>
      <c r="D255" s="1036"/>
      <c r="E255" s="1036"/>
      <c r="F255" s="1037"/>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6"/>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
      <c r="A256" s="1035"/>
      <c r="B256" s="1036"/>
      <c r="C256" s="1036"/>
      <c r="D256" s="1036"/>
      <c r="E256" s="1036"/>
      <c r="F256" s="103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5"/>
      <c r="B257" s="1036"/>
      <c r="C257" s="1036"/>
      <c r="D257" s="1036"/>
      <c r="E257" s="1036"/>
      <c r="F257" s="103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5"/>
      <c r="B258" s="1036"/>
      <c r="C258" s="1036"/>
      <c r="D258" s="1036"/>
      <c r="E258" s="1036"/>
      <c r="F258" s="103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5"/>
      <c r="B259" s="1036"/>
      <c r="C259" s="1036"/>
      <c r="D259" s="1036"/>
      <c r="E259" s="1036"/>
      <c r="F259" s="103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5"/>
      <c r="B260" s="1036"/>
      <c r="C260" s="1036"/>
      <c r="D260" s="1036"/>
      <c r="E260" s="1036"/>
      <c r="F260" s="103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5"/>
      <c r="B261" s="1036"/>
      <c r="C261" s="1036"/>
      <c r="D261" s="1036"/>
      <c r="E261" s="1036"/>
      <c r="F261" s="103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5"/>
      <c r="B262" s="1036"/>
      <c r="C262" s="1036"/>
      <c r="D262" s="1036"/>
      <c r="E262" s="1036"/>
      <c r="F262" s="103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5"/>
      <c r="B263" s="1036"/>
      <c r="C263" s="1036"/>
      <c r="D263" s="1036"/>
      <c r="E263" s="1036"/>
      <c r="F263" s="103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5"/>
      <c r="B264" s="1036"/>
      <c r="C264" s="1036"/>
      <c r="D264" s="1036"/>
      <c r="E264" s="1036"/>
      <c r="F264" s="103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350</v>
      </c>
      <c r="Z3" s="346"/>
      <c r="AA3" s="346"/>
      <c r="AB3" s="346"/>
      <c r="AC3" s="277" t="s">
        <v>335</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6">
        <v>1</v>
      </c>
      <c r="B4" s="105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6">
        <v>2</v>
      </c>
      <c r="B5" s="105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6">
        <v>3</v>
      </c>
      <c r="B6" s="105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6">
        <v>4</v>
      </c>
      <c r="B7" s="105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6">
        <v>5</v>
      </c>
      <c r="B8" s="105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6">
        <v>6</v>
      </c>
      <c r="B9" s="105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6">
        <v>7</v>
      </c>
      <c r="B10" s="105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6">
        <v>8</v>
      </c>
      <c r="B11" s="105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6">
        <v>9</v>
      </c>
      <c r="B12" s="105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6">
        <v>10</v>
      </c>
      <c r="B13" s="105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6">
        <v>11</v>
      </c>
      <c r="B14" s="105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6">
        <v>12</v>
      </c>
      <c r="B15" s="105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6">
        <v>13</v>
      </c>
      <c r="B16" s="105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6">
        <v>14</v>
      </c>
      <c r="B17" s="105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6">
        <v>15</v>
      </c>
      <c r="B18" s="105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6">
        <v>16</v>
      </c>
      <c r="B19" s="105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6">
        <v>17</v>
      </c>
      <c r="B20" s="105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6">
        <v>18</v>
      </c>
      <c r="B21" s="105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6">
        <v>19</v>
      </c>
      <c r="B22" s="105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6">
        <v>20</v>
      </c>
      <c r="B23" s="105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6">
        <v>21</v>
      </c>
      <c r="B24" s="105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6">
        <v>22</v>
      </c>
      <c r="B25" s="105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6">
        <v>23</v>
      </c>
      <c r="B26" s="105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6">
        <v>24</v>
      </c>
      <c r="B27" s="105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6">
        <v>25</v>
      </c>
      <c r="B28" s="105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6">
        <v>26</v>
      </c>
      <c r="B29" s="105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6">
        <v>27</v>
      </c>
      <c r="B30" s="105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6">
        <v>28</v>
      </c>
      <c r="B31" s="105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6">
        <v>29</v>
      </c>
      <c r="B32" s="105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6">
        <v>30</v>
      </c>
      <c r="B33" s="105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350</v>
      </c>
      <c r="Z36" s="346"/>
      <c r="AA36" s="346"/>
      <c r="AB36" s="346"/>
      <c r="AC36" s="277" t="s">
        <v>335</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6">
        <v>1</v>
      </c>
      <c r="B37" s="105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6">
        <v>2</v>
      </c>
      <c r="B38" s="105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6">
        <v>3</v>
      </c>
      <c r="B39" s="105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6">
        <v>4</v>
      </c>
      <c r="B40" s="105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6">
        <v>5</v>
      </c>
      <c r="B41" s="105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6">
        <v>6</v>
      </c>
      <c r="B42" s="105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6">
        <v>7</v>
      </c>
      <c r="B43" s="105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6">
        <v>8</v>
      </c>
      <c r="B44" s="105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6">
        <v>9</v>
      </c>
      <c r="B45" s="105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6">
        <v>10</v>
      </c>
      <c r="B46" s="105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6">
        <v>11</v>
      </c>
      <c r="B47" s="105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6">
        <v>12</v>
      </c>
      <c r="B48" s="105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6">
        <v>13</v>
      </c>
      <c r="B49" s="105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6">
        <v>14</v>
      </c>
      <c r="B50" s="105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6">
        <v>15</v>
      </c>
      <c r="B51" s="105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6">
        <v>16</v>
      </c>
      <c r="B52" s="105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6">
        <v>17</v>
      </c>
      <c r="B53" s="105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6">
        <v>18</v>
      </c>
      <c r="B54" s="105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6">
        <v>19</v>
      </c>
      <c r="B55" s="105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6">
        <v>20</v>
      </c>
      <c r="B56" s="105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6">
        <v>21</v>
      </c>
      <c r="B57" s="105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6">
        <v>22</v>
      </c>
      <c r="B58" s="105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6">
        <v>23</v>
      </c>
      <c r="B59" s="105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6">
        <v>24</v>
      </c>
      <c r="B60" s="105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6">
        <v>25</v>
      </c>
      <c r="B61" s="105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6">
        <v>26</v>
      </c>
      <c r="B62" s="105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6">
        <v>27</v>
      </c>
      <c r="B63" s="105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6">
        <v>28</v>
      </c>
      <c r="B64" s="105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6">
        <v>29</v>
      </c>
      <c r="B65" s="105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6">
        <v>30</v>
      </c>
      <c r="B66" s="105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350</v>
      </c>
      <c r="Z69" s="346"/>
      <c r="AA69" s="346"/>
      <c r="AB69" s="346"/>
      <c r="AC69" s="277" t="s">
        <v>335</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6">
        <v>1</v>
      </c>
      <c r="B70" s="105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6">
        <v>2</v>
      </c>
      <c r="B71" s="105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6">
        <v>3</v>
      </c>
      <c r="B72" s="105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6">
        <v>4</v>
      </c>
      <c r="B73" s="105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6">
        <v>5</v>
      </c>
      <c r="B74" s="105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6">
        <v>6</v>
      </c>
      <c r="B75" s="105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6">
        <v>7</v>
      </c>
      <c r="B76" s="105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6">
        <v>8</v>
      </c>
      <c r="B77" s="105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6">
        <v>9</v>
      </c>
      <c r="B78" s="105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6">
        <v>10</v>
      </c>
      <c r="B79" s="105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6">
        <v>11</v>
      </c>
      <c r="B80" s="105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6">
        <v>12</v>
      </c>
      <c r="B81" s="105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6">
        <v>13</v>
      </c>
      <c r="B82" s="105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6">
        <v>14</v>
      </c>
      <c r="B83" s="105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6">
        <v>15</v>
      </c>
      <c r="B84" s="105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6">
        <v>16</v>
      </c>
      <c r="B85" s="105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6">
        <v>17</v>
      </c>
      <c r="B86" s="105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6">
        <v>18</v>
      </c>
      <c r="B87" s="105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6">
        <v>19</v>
      </c>
      <c r="B88" s="105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6">
        <v>20</v>
      </c>
      <c r="B89" s="105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6">
        <v>21</v>
      </c>
      <c r="B90" s="105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6">
        <v>22</v>
      </c>
      <c r="B91" s="105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6">
        <v>23</v>
      </c>
      <c r="B92" s="105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6">
        <v>24</v>
      </c>
      <c r="B93" s="105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6">
        <v>25</v>
      </c>
      <c r="B94" s="105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6">
        <v>26</v>
      </c>
      <c r="B95" s="105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6">
        <v>27</v>
      </c>
      <c r="B96" s="105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6">
        <v>28</v>
      </c>
      <c r="B97" s="105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6">
        <v>29</v>
      </c>
      <c r="B98" s="105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6">
        <v>30</v>
      </c>
      <c r="B99" s="105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350</v>
      </c>
      <c r="Z102" s="346"/>
      <c r="AA102" s="346"/>
      <c r="AB102" s="346"/>
      <c r="AC102" s="277" t="s">
        <v>335</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6">
        <v>1</v>
      </c>
      <c r="B103" s="105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6">
        <v>2</v>
      </c>
      <c r="B104" s="105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6">
        <v>3</v>
      </c>
      <c r="B105" s="105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6">
        <v>4</v>
      </c>
      <c r="B106" s="105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6">
        <v>5</v>
      </c>
      <c r="B107" s="105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6">
        <v>6</v>
      </c>
      <c r="B108" s="105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6">
        <v>7</v>
      </c>
      <c r="B109" s="105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6">
        <v>8</v>
      </c>
      <c r="B110" s="105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6">
        <v>9</v>
      </c>
      <c r="B111" s="105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6">
        <v>10</v>
      </c>
      <c r="B112" s="105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6">
        <v>11</v>
      </c>
      <c r="B113" s="105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6">
        <v>12</v>
      </c>
      <c r="B114" s="105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6">
        <v>13</v>
      </c>
      <c r="B115" s="105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6">
        <v>14</v>
      </c>
      <c r="B116" s="105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6">
        <v>15</v>
      </c>
      <c r="B117" s="105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6">
        <v>16</v>
      </c>
      <c r="B118" s="105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6">
        <v>17</v>
      </c>
      <c r="B119" s="105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6">
        <v>18</v>
      </c>
      <c r="B120" s="105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6">
        <v>19</v>
      </c>
      <c r="B121" s="105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6">
        <v>20</v>
      </c>
      <c r="B122" s="105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6">
        <v>21</v>
      </c>
      <c r="B123" s="105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6">
        <v>22</v>
      </c>
      <c r="B124" s="105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6">
        <v>23</v>
      </c>
      <c r="B125" s="105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6">
        <v>24</v>
      </c>
      <c r="B126" s="105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6">
        <v>25</v>
      </c>
      <c r="B127" s="105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6">
        <v>26</v>
      </c>
      <c r="B128" s="105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6">
        <v>27</v>
      </c>
      <c r="B129" s="105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6">
        <v>28</v>
      </c>
      <c r="B130" s="105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6">
        <v>29</v>
      </c>
      <c r="B131" s="105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6">
        <v>30</v>
      </c>
      <c r="B132" s="105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350</v>
      </c>
      <c r="Z135" s="346"/>
      <c r="AA135" s="346"/>
      <c r="AB135" s="346"/>
      <c r="AC135" s="277" t="s">
        <v>335</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6">
        <v>1</v>
      </c>
      <c r="B136" s="105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6">
        <v>2</v>
      </c>
      <c r="B137" s="105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6">
        <v>3</v>
      </c>
      <c r="B138" s="105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6">
        <v>4</v>
      </c>
      <c r="B139" s="105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6">
        <v>5</v>
      </c>
      <c r="B140" s="105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6">
        <v>6</v>
      </c>
      <c r="B141" s="105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6">
        <v>7</v>
      </c>
      <c r="B142" s="105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6">
        <v>8</v>
      </c>
      <c r="B143" s="105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6">
        <v>9</v>
      </c>
      <c r="B144" s="105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6">
        <v>10</v>
      </c>
      <c r="B145" s="105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6">
        <v>11</v>
      </c>
      <c r="B146" s="105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6">
        <v>12</v>
      </c>
      <c r="B147" s="105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6">
        <v>13</v>
      </c>
      <c r="B148" s="105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6">
        <v>14</v>
      </c>
      <c r="B149" s="105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6">
        <v>15</v>
      </c>
      <c r="B150" s="105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6">
        <v>16</v>
      </c>
      <c r="B151" s="105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6">
        <v>17</v>
      </c>
      <c r="B152" s="105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6">
        <v>18</v>
      </c>
      <c r="B153" s="105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6">
        <v>19</v>
      </c>
      <c r="B154" s="105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6">
        <v>20</v>
      </c>
      <c r="B155" s="105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6">
        <v>21</v>
      </c>
      <c r="B156" s="105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6">
        <v>22</v>
      </c>
      <c r="B157" s="105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6">
        <v>23</v>
      </c>
      <c r="B158" s="105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6">
        <v>24</v>
      </c>
      <c r="B159" s="105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6">
        <v>25</v>
      </c>
      <c r="B160" s="105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6">
        <v>26</v>
      </c>
      <c r="B161" s="105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6">
        <v>27</v>
      </c>
      <c r="B162" s="105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6">
        <v>28</v>
      </c>
      <c r="B163" s="105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6">
        <v>29</v>
      </c>
      <c r="B164" s="105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6">
        <v>30</v>
      </c>
      <c r="B165" s="105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350</v>
      </c>
      <c r="Z168" s="346"/>
      <c r="AA168" s="346"/>
      <c r="AB168" s="346"/>
      <c r="AC168" s="277" t="s">
        <v>335</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6">
        <v>1</v>
      </c>
      <c r="B169" s="105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6">
        <v>2</v>
      </c>
      <c r="B170" s="105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6">
        <v>3</v>
      </c>
      <c r="B171" s="105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6">
        <v>4</v>
      </c>
      <c r="B172" s="105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6">
        <v>5</v>
      </c>
      <c r="B173" s="105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6">
        <v>6</v>
      </c>
      <c r="B174" s="105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6">
        <v>7</v>
      </c>
      <c r="B175" s="105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6">
        <v>8</v>
      </c>
      <c r="B176" s="105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6">
        <v>9</v>
      </c>
      <c r="B177" s="105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6">
        <v>10</v>
      </c>
      <c r="B178" s="105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6">
        <v>11</v>
      </c>
      <c r="B179" s="105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6">
        <v>12</v>
      </c>
      <c r="B180" s="105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6">
        <v>13</v>
      </c>
      <c r="B181" s="105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6">
        <v>14</v>
      </c>
      <c r="B182" s="105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6">
        <v>15</v>
      </c>
      <c r="B183" s="105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6">
        <v>16</v>
      </c>
      <c r="B184" s="105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6">
        <v>17</v>
      </c>
      <c r="B185" s="105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6">
        <v>18</v>
      </c>
      <c r="B186" s="105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6">
        <v>19</v>
      </c>
      <c r="B187" s="105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6">
        <v>20</v>
      </c>
      <c r="B188" s="105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6">
        <v>21</v>
      </c>
      <c r="B189" s="105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6">
        <v>22</v>
      </c>
      <c r="B190" s="105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6">
        <v>23</v>
      </c>
      <c r="B191" s="105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6">
        <v>24</v>
      </c>
      <c r="B192" s="105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6">
        <v>25</v>
      </c>
      <c r="B193" s="105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6">
        <v>26</v>
      </c>
      <c r="B194" s="105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6">
        <v>27</v>
      </c>
      <c r="B195" s="105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6">
        <v>28</v>
      </c>
      <c r="B196" s="105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6">
        <v>29</v>
      </c>
      <c r="B197" s="105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6">
        <v>30</v>
      </c>
      <c r="B198" s="105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350</v>
      </c>
      <c r="Z201" s="346"/>
      <c r="AA201" s="346"/>
      <c r="AB201" s="346"/>
      <c r="AC201" s="277" t="s">
        <v>335</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6">
        <v>1</v>
      </c>
      <c r="B202" s="105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6">
        <v>2</v>
      </c>
      <c r="B203" s="105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6">
        <v>3</v>
      </c>
      <c r="B204" s="105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6">
        <v>4</v>
      </c>
      <c r="B205" s="105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6">
        <v>5</v>
      </c>
      <c r="B206" s="105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6">
        <v>6</v>
      </c>
      <c r="B207" s="105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6">
        <v>7</v>
      </c>
      <c r="B208" s="105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6">
        <v>8</v>
      </c>
      <c r="B209" s="105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6">
        <v>9</v>
      </c>
      <c r="B210" s="105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6">
        <v>10</v>
      </c>
      <c r="B211" s="105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6">
        <v>11</v>
      </c>
      <c r="B212" s="105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6">
        <v>12</v>
      </c>
      <c r="B213" s="105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6">
        <v>13</v>
      </c>
      <c r="B214" s="105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6">
        <v>14</v>
      </c>
      <c r="B215" s="105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6">
        <v>15</v>
      </c>
      <c r="B216" s="105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6">
        <v>16</v>
      </c>
      <c r="B217" s="105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6">
        <v>17</v>
      </c>
      <c r="B218" s="105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6">
        <v>18</v>
      </c>
      <c r="B219" s="105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6">
        <v>19</v>
      </c>
      <c r="B220" s="105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6">
        <v>20</v>
      </c>
      <c r="B221" s="105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6">
        <v>21</v>
      </c>
      <c r="B222" s="105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6">
        <v>22</v>
      </c>
      <c r="B223" s="105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6">
        <v>23</v>
      </c>
      <c r="B224" s="105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6">
        <v>24</v>
      </c>
      <c r="B225" s="105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6">
        <v>25</v>
      </c>
      <c r="B226" s="105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6">
        <v>26</v>
      </c>
      <c r="B227" s="105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6">
        <v>27</v>
      </c>
      <c r="B228" s="105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6">
        <v>28</v>
      </c>
      <c r="B229" s="105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6">
        <v>29</v>
      </c>
      <c r="B230" s="105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6">
        <v>30</v>
      </c>
      <c r="B231" s="105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350</v>
      </c>
      <c r="Z234" s="346"/>
      <c r="AA234" s="346"/>
      <c r="AB234" s="346"/>
      <c r="AC234" s="277" t="s">
        <v>335</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6">
        <v>1</v>
      </c>
      <c r="B235" s="105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6">
        <v>2</v>
      </c>
      <c r="B236" s="105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6">
        <v>3</v>
      </c>
      <c r="B237" s="105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6">
        <v>4</v>
      </c>
      <c r="B238" s="105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6">
        <v>5</v>
      </c>
      <c r="B239" s="105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6">
        <v>6</v>
      </c>
      <c r="B240" s="105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6">
        <v>7</v>
      </c>
      <c r="B241" s="105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6">
        <v>8</v>
      </c>
      <c r="B242" s="105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6">
        <v>9</v>
      </c>
      <c r="B243" s="105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6">
        <v>10</v>
      </c>
      <c r="B244" s="105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6">
        <v>11</v>
      </c>
      <c r="B245" s="105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6">
        <v>12</v>
      </c>
      <c r="B246" s="105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6">
        <v>13</v>
      </c>
      <c r="B247" s="105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6">
        <v>14</v>
      </c>
      <c r="B248" s="105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6">
        <v>15</v>
      </c>
      <c r="B249" s="105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6">
        <v>16</v>
      </c>
      <c r="B250" s="105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6">
        <v>17</v>
      </c>
      <c r="B251" s="105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6">
        <v>18</v>
      </c>
      <c r="B252" s="105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6">
        <v>19</v>
      </c>
      <c r="B253" s="105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6">
        <v>20</v>
      </c>
      <c r="B254" s="105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6">
        <v>21</v>
      </c>
      <c r="B255" s="105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6">
        <v>22</v>
      </c>
      <c r="B256" s="105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6">
        <v>23</v>
      </c>
      <c r="B257" s="105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6">
        <v>24</v>
      </c>
      <c r="B258" s="105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6">
        <v>25</v>
      </c>
      <c r="B259" s="105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6">
        <v>26</v>
      </c>
      <c r="B260" s="105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6">
        <v>27</v>
      </c>
      <c r="B261" s="105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6">
        <v>28</v>
      </c>
      <c r="B262" s="105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6">
        <v>29</v>
      </c>
      <c r="B263" s="105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6">
        <v>30</v>
      </c>
      <c r="B264" s="105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350</v>
      </c>
      <c r="Z267" s="346"/>
      <c r="AA267" s="346"/>
      <c r="AB267" s="346"/>
      <c r="AC267" s="277" t="s">
        <v>335</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6">
        <v>1</v>
      </c>
      <c r="B268" s="105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6">
        <v>2</v>
      </c>
      <c r="B269" s="105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6">
        <v>3</v>
      </c>
      <c r="B270" s="105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6">
        <v>4</v>
      </c>
      <c r="B271" s="105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6">
        <v>5</v>
      </c>
      <c r="B272" s="105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6">
        <v>6</v>
      </c>
      <c r="B273" s="105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6">
        <v>7</v>
      </c>
      <c r="B274" s="105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6">
        <v>8</v>
      </c>
      <c r="B275" s="105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6">
        <v>9</v>
      </c>
      <c r="B276" s="105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6">
        <v>10</v>
      </c>
      <c r="B277" s="105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6">
        <v>11</v>
      </c>
      <c r="B278" s="105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6">
        <v>12</v>
      </c>
      <c r="B279" s="105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6">
        <v>13</v>
      </c>
      <c r="B280" s="105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6">
        <v>14</v>
      </c>
      <c r="B281" s="105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6">
        <v>15</v>
      </c>
      <c r="B282" s="105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6">
        <v>16</v>
      </c>
      <c r="B283" s="105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6">
        <v>17</v>
      </c>
      <c r="B284" s="105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6">
        <v>18</v>
      </c>
      <c r="B285" s="105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6">
        <v>19</v>
      </c>
      <c r="B286" s="105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6">
        <v>20</v>
      </c>
      <c r="B287" s="105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6">
        <v>21</v>
      </c>
      <c r="B288" s="105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6">
        <v>22</v>
      </c>
      <c r="B289" s="105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6">
        <v>23</v>
      </c>
      <c r="B290" s="105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6">
        <v>24</v>
      </c>
      <c r="B291" s="105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6">
        <v>25</v>
      </c>
      <c r="B292" s="105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6">
        <v>26</v>
      </c>
      <c r="B293" s="105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6">
        <v>27</v>
      </c>
      <c r="B294" s="105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6">
        <v>28</v>
      </c>
      <c r="B295" s="105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6">
        <v>29</v>
      </c>
      <c r="B296" s="105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6">
        <v>30</v>
      </c>
      <c r="B297" s="105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350</v>
      </c>
      <c r="Z300" s="346"/>
      <c r="AA300" s="346"/>
      <c r="AB300" s="346"/>
      <c r="AC300" s="277" t="s">
        <v>335</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6">
        <v>1</v>
      </c>
      <c r="B301" s="105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6">
        <v>2</v>
      </c>
      <c r="B302" s="105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6">
        <v>3</v>
      </c>
      <c r="B303" s="105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6">
        <v>4</v>
      </c>
      <c r="B304" s="105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6">
        <v>5</v>
      </c>
      <c r="B305" s="105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6">
        <v>6</v>
      </c>
      <c r="B306" s="105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6">
        <v>7</v>
      </c>
      <c r="B307" s="105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6">
        <v>8</v>
      </c>
      <c r="B308" s="105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6">
        <v>9</v>
      </c>
      <c r="B309" s="105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6">
        <v>10</v>
      </c>
      <c r="B310" s="105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6">
        <v>11</v>
      </c>
      <c r="B311" s="105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6">
        <v>12</v>
      </c>
      <c r="B312" s="105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6">
        <v>13</v>
      </c>
      <c r="B313" s="105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6">
        <v>14</v>
      </c>
      <c r="B314" s="105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6">
        <v>15</v>
      </c>
      <c r="B315" s="105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6">
        <v>16</v>
      </c>
      <c r="B316" s="105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6">
        <v>17</v>
      </c>
      <c r="B317" s="105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6">
        <v>18</v>
      </c>
      <c r="B318" s="105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6">
        <v>19</v>
      </c>
      <c r="B319" s="105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6">
        <v>20</v>
      </c>
      <c r="B320" s="105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6">
        <v>21</v>
      </c>
      <c r="B321" s="105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6">
        <v>22</v>
      </c>
      <c r="B322" s="105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6">
        <v>23</v>
      </c>
      <c r="B323" s="105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6">
        <v>24</v>
      </c>
      <c r="B324" s="105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6">
        <v>25</v>
      </c>
      <c r="B325" s="105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6">
        <v>26</v>
      </c>
      <c r="B326" s="105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6">
        <v>27</v>
      </c>
      <c r="B327" s="105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6">
        <v>28</v>
      </c>
      <c r="B328" s="105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6">
        <v>29</v>
      </c>
      <c r="B329" s="105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6">
        <v>30</v>
      </c>
      <c r="B330" s="105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350</v>
      </c>
      <c r="Z333" s="346"/>
      <c r="AA333" s="346"/>
      <c r="AB333" s="346"/>
      <c r="AC333" s="277" t="s">
        <v>335</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6">
        <v>1</v>
      </c>
      <c r="B334" s="105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6">
        <v>2</v>
      </c>
      <c r="B335" s="105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6">
        <v>3</v>
      </c>
      <c r="B336" s="105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6">
        <v>4</v>
      </c>
      <c r="B337" s="105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6">
        <v>5</v>
      </c>
      <c r="B338" s="105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6">
        <v>6</v>
      </c>
      <c r="B339" s="105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6">
        <v>7</v>
      </c>
      <c r="B340" s="105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6">
        <v>8</v>
      </c>
      <c r="B341" s="105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6">
        <v>9</v>
      </c>
      <c r="B342" s="105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6">
        <v>10</v>
      </c>
      <c r="B343" s="105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6">
        <v>11</v>
      </c>
      <c r="B344" s="105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6">
        <v>12</v>
      </c>
      <c r="B345" s="105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6">
        <v>13</v>
      </c>
      <c r="B346" s="105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6">
        <v>14</v>
      </c>
      <c r="B347" s="105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6">
        <v>15</v>
      </c>
      <c r="B348" s="105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6">
        <v>16</v>
      </c>
      <c r="B349" s="105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6">
        <v>17</v>
      </c>
      <c r="B350" s="105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6">
        <v>18</v>
      </c>
      <c r="B351" s="105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6">
        <v>19</v>
      </c>
      <c r="B352" s="105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6">
        <v>20</v>
      </c>
      <c r="B353" s="105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6">
        <v>21</v>
      </c>
      <c r="B354" s="105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6">
        <v>22</v>
      </c>
      <c r="B355" s="105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6">
        <v>23</v>
      </c>
      <c r="B356" s="105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6">
        <v>24</v>
      </c>
      <c r="B357" s="105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6">
        <v>25</v>
      </c>
      <c r="B358" s="105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6">
        <v>26</v>
      </c>
      <c r="B359" s="105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6">
        <v>27</v>
      </c>
      <c r="B360" s="105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6">
        <v>28</v>
      </c>
      <c r="B361" s="105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6">
        <v>29</v>
      </c>
      <c r="B362" s="105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6">
        <v>30</v>
      </c>
      <c r="B363" s="105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350</v>
      </c>
      <c r="Z366" s="346"/>
      <c r="AA366" s="346"/>
      <c r="AB366" s="346"/>
      <c r="AC366" s="277" t="s">
        <v>335</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6">
        <v>1</v>
      </c>
      <c r="B367" s="105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6">
        <v>2</v>
      </c>
      <c r="B368" s="105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6">
        <v>3</v>
      </c>
      <c r="B369" s="105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6">
        <v>4</v>
      </c>
      <c r="B370" s="105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6">
        <v>5</v>
      </c>
      <c r="B371" s="105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6">
        <v>6</v>
      </c>
      <c r="B372" s="105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6">
        <v>7</v>
      </c>
      <c r="B373" s="105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6">
        <v>8</v>
      </c>
      <c r="B374" s="105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6">
        <v>9</v>
      </c>
      <c r="B375" s="105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6">
        <v>10</v>
      </c>
      <c r="B376" s="105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6">
        <v>11</v>
      </c>
      <c r="B377" s="105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6">
        <v>12</v>
      </c>
      <c r="B378" s="105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6">
        <v>13</v>
      </c>
      <c r="B379" s="105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6">
        <v>14</v>
      </c>
      <c r="B380" s="105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6">
        <v>15</v>
      </c>
      <c r="B381" s="105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6">
        <v>16</v>
      </c>
      <c r="B382" s="105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6">
        <v>17</v>
      </c>
      <c r="B383" s="105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6">
        <v>18</v>
      </c>
      <c r="B384" s="105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6">
        <v>19</v>
      </c>
      <c r="B385" s="105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6">
        <v>20</v>
      </c>
      <c r="B386" s="105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6">
        <v>21</v>
      </c>
      <c r="B387" s="105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6">
        <v>22</v>
      </c>
      <c r="B388" s="105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6">
        <v>23</v>
      </c>
      <c r="B389" s="105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6">
        <v>24</v>
      </c>
      <c r="B390" s="105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6">
        <v>25</v>
      </c>
      <c r="B391" s="105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6">
        <v>26</v>
      </c>
      <c r="B392" s="105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6">
        <v>27</v>
      </c>
      <c r="B393" s="105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6">
        <v>28</v>
      </c>
      <c r="B394" s="105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6">
        <v>29</v>
      </c>
      <c r="B395" s="105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6">
        <v>30</v>
      </c>
      <c r="B396" s="105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350</v>
      </c>
      <c r="Z399" s="346"/>
      <c r="AA399" s="346"/>
      <c r="AB399" s="346"/>
      <c r="AC399" s="277" t="s">
        <v>335</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6">
        <v>1</v>
      </c>
      <c r="B400" s="105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6">
        <v>2</v>
      </c>
      <c r="B401" s="105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6">
        <v>3</v>
      </c>
      <c r="B402" s="105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6">
        <v>4</v>
      </c>
      <c r="B403" s="105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6">
        <v>5</v>
      </c>
      <c r="B404" s="105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6">
        <v>6</v>
      </c>
      <c r="B405" s="105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6">
        <v>7</v>
      </c>
      <c r="B406" s="105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6">
        <v>8</v>
      </c>
      <c r="B407" s="105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6">
        <v>9</v>
      </c>
      <c r="B408" s="105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6">
        <v>10</v>
      </c>
      <c r="B409" s="105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6">
        <v>11</v>
      </c>
      <c r="B410" s="105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6">
        <v>12</v>
      </c>
      <c r="B411" s="105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6">
        <v>13</v>
      </c>
      <c r="B412" s="105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6">
        <v>14</v>
      </c>
      <c r="B413" s="105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6">
        <v>15</v>
      </c>
      <c r="B414" s="105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6">
        <v>16</v>
      </c>
      <c r="B415" s="105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6">
        <v>17</v>
      </c>
      <c r="B416" s="105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6">
        <v>18</v>
      </c>
      <c r="B417" s="105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6">
        <v>19</v>
      </c>
      <c r="B418" s="105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6">
        <v>20</v>
      </c>
      <c r="B419" s="105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6">
        <v>21</v>
      </c>
      <c r="B420" s="105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6">
        <v>22</v>
      </c>
      <c r="B421" s="105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6">
        <v>23</v>
      </c>
      <c r="B422" s="105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6">
        <v>24</v>
      </c>
      <c r="B423" s="105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6">
        <v>25</v>
      </c>
      <c r="B424" s="105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6">
        <v>26</v>
      </c>
      <c r="B425" s="105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6">
        <v>27</v>
      </c>
      <c r="B426" s="105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6">
        <v>28</v>
      </c>
      <c r="B427" s="105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6">
        <v>29</v>
      </c>
      <c r="B428" s="105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6">
        <v>30</v>
      </c>
      <c r="B429" s="105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350</v>
      </c>
      <c r="Z432" s="346"/>
      <c r="AA432" s="346"/>
      <c r="AB432" s="346"/>
      <c r="AC432" s="277" t="s">
        <v>335</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6">
        <v>1</v>
      </c>
      <c r="B433" s="105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6">
        <v>2</v>
      </c>
      <c r="B434" s="105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6">
        <v>3</v>
      </c>
      <c r="B435" s="105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6">
        <v>4</v>
      </c>
      <c r="B436" s="105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6">
        <v>5</v>
      </c>
      <c r="B437" s="105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6">
        <v>6</v>
      </c>
      <c r="B438" s="105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6">
        <v>7</v>
      </c>
      <c r="B439" s="105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6">
        <v>8</v>
      </c>
      <c r="B440" s="105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6">
        <v>9</v>
      </c>
      <c r="B441" s="105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6">
        <v>10</v>
      </c>
      <c r="B442" s="105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6">
        <v>11</v>
      </c>
      <c r="B443" s="105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6">
        <v>12</v>
      </c>
      <c r="B444" s="105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6">
        <v>13</v>
      </c>
      <c r="B445" s="105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6">
        <v>14</v>
      </c>
      <c r="B446" s="105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6">
        <v>15</v>
      </c>
      <c r="B447" s="105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6">
        <v>16</v>
      </c>
      <c r="B448" s="105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6">
        <v>17</v>
      </c>
      <c r="B449" s="105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6">
        <v>18</v>
      </c>
      <c r="B450" s="105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6">
        <v>19</v>
      </c>
      <c r="B451" s="105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6">
        <v>20</v>
      </c>
      <c r="B452" s="105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6">
        <v>21</v>
      </c>
      <c r="B453" s="105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6">
        <v>22</v>
      </c>
      <c r="B454" s="105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6">
        <v>23</v>
      </c>
      <c r="B455" s="105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6">
        <v>24</v>
      </c>
      <c r="B456" s="105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6">
        <v>25</v>
      </c>
      <c r="B457" s="105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6">
        <v>26</v>
      </c>
      <c r="B458" s="105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6">
        <v>27</v>
      </c>
      <c r="B459" s="105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6">
        <v>28</v>
      </c>
      <c r="B460" s="105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6">
        <v>29</v>
      </c>
      <c r="B461" s="105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6">
        <v>30</v>
      </c>
      <c r="B462" s="105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350</v>
      </c>
      <c r="Z465" s="346"/>
      <c r="AA465" s="346"/>
      <c r="AB465" s="346"/>
      <c r="AC465" s="277" t="s">
        <v>335</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6">
        <v>1</v>
      </c>
      <c r="B466" s="105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6">
        <v>2</v>
      </c>
      <c r="B467" s="105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6">
        <v>3</v>
      </c>
      <c r="B468" s="105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6">
        <v>4</v>
      </c>
      <c r="B469" s="105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6">
        <v>5</v>
      </c>
      <c r="B470" s="105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6">
        <v>6</v>
      </c>
      <c r="B471" s="105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6">
        <v>7</v>
      </c>
      <c r="B472" s="105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6">
        <v>8</v>
      </c>
      <c r="B473" s="105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6">
        <v>9</v>
      </c>
      <c r="B474" s="105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6">
        <v>10</v>
      </c>
      <c r="B475" s="105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6">
        <v>11</v>
      </c>
      <c r="B476" s="105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6">
        <v>12</v>
      </c>
      <c r="B477" s="105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6">
        <v>13</v>
      </c>
      <c r="B478" s="105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6">
        <v>14</v>
      </c>
      <c r="B479" s="105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6">
        <v>15</v>
      </c>
      <c r="B480" s="105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6">
        <v>16</v>
      </c>
      <c r="B481" s="105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6">
        <v>17</v>
      </c>
      <c r="B482" s="105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6">
        <v>18</v>
      </c>
      <c r="B483" s="105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6">
        <v>19</v>
      </c>
      <c r="B484" s="105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6">
        <v>20</v>
      </c>
      <c r="B485" s="105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6">
        <v>21</v>
      </c>
      <c r="B486" s="105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6">
        <v>22</v>
      </c>
      <c r="B487" s="105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6">
        <v>23</v>
      </c>
      <c r="B488" s="105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6">
        <v>24</v>
      </c>
      <c r="B489" s="105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6">
        <v>25</v>
      </c>
      <c r="B490" s="105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6">
        <v>26</v>
      </c>
      <c r="B491" s="105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6">
        <v>27</v>
      </c>
      <c r="B492" s="105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6">
        <v>28</v>
      </c>
      <c r="B493" s="105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6">
        <v>29</v>
      </c>
      <c r="B494" s="105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6">
        <v>30</v>
      </c>
      <c r="B495" s="105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350</v>
      </c>
      <c r="Z498" s="346"/>
      <c r="AA498" s="346"/>
      <c r="AB498" s="346"/>
      <c r="AC498" s="277" t="s">
        <v>335</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6">
        <v>1</v>
      </c>
      <c r="B499" s="105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6">
        <v>2</v>
      </c>
      <c r="B500" s="105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6">
        <v>3</v>
      </c>
      <c r="B501" s="105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6">
        <v>4</v>
      </c>
      <c r="B502" s="105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6">
        <v>5</v>
      </c>
      <c r="B503" s="105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6">
        <v>6</v>
      </c>
      <c r="B504" s="105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6">
        <v>7</v>
      </c>
      <c r="B505" s="105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6">
        <v>8</v>
      </c>
      <c r="B506" s="105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6">
        <v>9</v>
      </c>
      <c r="B507" s="105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6">
        <v>10</v>
      </c>
      <c r="B508" s="105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6">
        <v>11</v>
      </c>
      <c r="B509" s="105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6">
        <v>12</v>
      </c>
      <c r="B510" s="105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6">
        <v>13</v>
      </c>
      <c r="B511" s="105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6">
        <v>14</v>
      </c>
      <c r="B512" s="105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6">
        <v>15</v>
      </c>
      <c r="B513" s="105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6">
        <v>16</v>
      </c>
      <c r="B514" s="105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6">
        <v>17</v>
      </c>
      <c r="B515" s="105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6">
        <v>18</v>
      </c>
      <c r="B516" s="105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6">
        <v>19</v>
      </c>
      <c r="B517" s="105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6">
        <v>20</v>
      </c>
      <c r="B518" s="105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6">
        <v>21</v>
      </c>
      <c r="B519" s="105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6">
        <v>22</v>
      </c>
      <c r="B520" s="105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6">
        <v>23</v>
      </c>
      <c r="B521" s="105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6">
        <v>24</v>
      </c>
      <c r="B522" s="105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6">
        <v>25</v>
      </c>
      <c r="B523" s="105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6">
        <v>26</v>
      </c>
      <c r="B524" s="105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6">
        <v>27</v>
      </c>
      <c r="B525" s="105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6">
        <v>28</v>
      </c>
      <c r="B526" s="105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6">
        <v>29</v>
      </c>
      <c r="B527" s="105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6">
        <v>30</v>
      </c>
      <c r="B528" s="105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350</v>
      </c>
      <c r="Z531" s="346"/>
      <c r="AA531" s="346"/>
      <c r="AB531" s="346"/>
      <c r="AC531" s="277" t="s">
        <v>335</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6">
        <v>1</v>
      </c>
      <c r="B532" s="105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6">
        <v>2</v>
      </c>
      <c r="B533" s="105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6">
        <v>3</v>
      </c>
      <c r="B534" s="105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6">
        <v>4</v>
      </c>
      <c r="B535" s="105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6">
        <v>5</v>
      </c>
      <c r="B536" s="105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6">
        <v>6</v>
      </c>
      <c r="B537" s="105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6">
        <v>7</v>
      </c>
      <c r="B538" s="105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6">
        <v>8</v>
      </c>
      <c r="B539" s="105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6">
        <v>9</v>
      </c>
      <c r="B540" s="105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6">
        <v>10</v>
      </c>
      <c r="B541" s="105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6">
        <v>11</v>
      </c>
      <c r="B542" s="105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6">
        <v>12</v>
      </c>
      <c r="B543" s="105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6">
        <v>13</v>
      </c>
      <c r="B544" s="105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6">
        <v>14</v>
      </c>
      <c r="B545" s="105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6">
        <v>15</v>
      </c>
      <c r="B546" s="105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6">
        <v>16</v>
      </c>
      <c r="B547" s="105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6">
        <v>17</v>
      </c>
      <c r="B548" s="105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6">
        <v>18</v>
      </c>
      <c r="B549" s="105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6">
        <v>19</v>
      </c>
      <c r="B550" s="105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6">
        <v>20</v>
      </c>
      <c r="B551" s="105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6">
        <v>21</v>
      </c>
      <c r="B552" s="105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6">
        <v>22</v>
      </c>
      <c r="B553" s="105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6">
        <v>23</v>
      </c>
      <c r="B554" s="105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6">
        <v>24</v>
      </c>
      <c r="B555" s="105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6">
        <v>25</v>
      </c>
      <c r="B556" s="105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6">
        <v>26</v>
      </c>
      <c r="B557" s="105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6">
        <v>27</v>
      </c>
      <c r="B558" s="105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6">
        <v>28</v>
      </c>
      <c r="B559" s="105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6">
        <v>29</v>
      </c>
      <c r="B560" s="105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6">
        <v>30</v>
      </c>
      <c r="B561" s="105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350</v>
      </c>
      <c r="Z564" s="346"/>
      <c r="AA564" s="346"/>
      <c r="AB564" s="346"/>
      <c r="AC564" s="277" t="s">
        <v>335</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6">
        <v>1</v>
      </c>
      <c r="B565" s="105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6">
        <v>2</v>
      </c>
      <c r="B566" s="105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6">
        <v>3</v>
      </c>
      <c r="B567" s="105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6">
        <v>4</v>
      </c>
      <c r="B568" s="105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6">
        <v>5</v>
      </c>
      <c r="B569" s="105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6">
        <v>6</v>
      </c>
      <c r="B570" s="105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6">
        <v>7</v>
      </c>
      <c r="B571" s="105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6">
        <v>8</v>
      </c>
      <c r="B572" s="105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6">
        <v>9</v>
      </c>
      <c r="B573" s="105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6">
        <v>10</v>
      </c>
      <c r="B574" s="105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6">
        <v>11</v>
      </c>
      <c r="B575" s="105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6">
        <v>12</v>
      </c>
      <c r="B576" s="105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6">
        <v>13</v>
      </c>
      <c r="B577" s="105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6">
        <v>14</v>
      </c>
      <c r="B578" s="105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6">
        <v>15</v>
      </c>
      <c r="B579" s="105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6">
        <v>16</v>
      </c>
      <c r="B580" s="105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6">
        <v>17</v>
      </c>
      <c r="B581" s="105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6">
        <v>18</v>
      </c>
      <c r="B582" s="105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6">
        <v>19</v>
      </c>
      <c r="B583" s="105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6">
        <v>20</v>
      </c>
      <c r="B584" s="105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6">
        <v>21</v>
      </c>
      <c r="B585" s="105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6">
        <v>22</v>
      </c>
      <c r="B586" s="105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6">
        <v>23</v>
      </c>
      <c r="B587" s="105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6">
        <v>24</v>
      </c>
      <c r="B588" s="105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6">
        <v>25</v>
      </c>
      <c r="B589" s="105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6">
        <v>26</v>
      </c>
      <c r="B590" s="105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6">
        <v>27</v>
      </c>
      <c r="B591" s="105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6">
        <v>28</v>
      </c>
      <c r="B592" s="105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6">
        <v>29</v>
      </c>
      <c r="B593" s="105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6">
        <v>30</v>
      </c>
      <c r="B594" s="105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350</v>
      </c>
      <c r="Z597" s="346"/>
      <c r="AA597" s="346"/>
      <c r="AB597" s="346"/>
      <c r="AC597" s="277" t="s">
        <v>335</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6">
        <v>1</v>
      </c>
      <c r="B598" s="105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6">
        <v>2</v>
      </c>
      <c r="B599" s="105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6">
        <v>3</v>
      </c>
      <c r="B600" s="105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6">
        <v>4</v>
      </c>
      <c r="B601" s="105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6">
        <v>5</v>
      </c>
      <c r="B602" s="105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6">
        <v>6</v>
      </c>
      <c r="B603" s="105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6">
        <v>7</v>
      </c>
      <c r="B604" s="105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6">
        <v>8</v>
      </c>
      <c r="B605" s="105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6">
        <v>9</v>
      </c>
      <c r="B606" s="105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6">
        <v>10</v>
      </c>
      <c r="B607" s="105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6">
        <v>11</v>
      </c>
      <c r="B608" s="105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6">
        <v>12</v>
      </c>
      <c r="B609" s="105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6">
        <v>13</v>
      </c>
      <c r="B610" s="105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6">
        <v>14</v>
      </c>
      <c r="B611" s="105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6">
        <v>15</v>
      </c>
      <c r="B612" s="105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6">
        <v>16</v>
      </c>
      <c r="B613" s="105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6">
        <v>17</v>
      </c>
      <c r="B614" s="105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6">
        <v>18</v>
      </c>
      <c r="B615" s="105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6">
        <v>19</v>
      </c>
      <c r="B616" s="105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6">
        <v>20</v>
      </c>
      <c r="B617" s="105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6">
        <v>21</v>
      </c>
      <c r="B618" s="105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6">
        <v>22</v>
      </c>
      <c r="B619" s="105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6">
        <v>23</v>
      </c>
      <c r="B620" s="105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6">
        <v>24</v>
      </c>
      <c r="B621" s="105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6">
        <v>25</v>
      </c>
      <c r="B622" s="105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6">
        <v>26</v>
      </c>
      <c r="B623" s="105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6">
        <v>27</v>
      </c>
      <c r="B624" s="105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6">
        <v>28</v>
      </c>
      <c r="B625" s="105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6">
        <v>29</v>
      </c>
      <c r="B626" s="105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6">
        <v>30</v>
      </c>
      <c r="B627" s="105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350</v>
      </c>
      <c r="Z630" s="346"/>
      <c r="AA630" s="346"/>
      <c r="AB630" s="346"/>
      <c r="AC630" s="277" t="s">
        <v>335</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6">
        <v>1</v>
      </c>
      <c r="B631" s="105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6">
        <v>2</v>
      </c>
      <c r="B632" s="105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6">
        <v>3</v>
      </c>
      <c r="B633" s="105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6">
        <v>4</v>
      </c>
      <c r="B634" s="105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6">
        <v>5</v>
      </c>
      <c r="B635" s="105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6">
        <v>6</v>
      </c>
      <c r="B636" s="105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6">
        <v>7</v>
      </c>
      <c r="B637" s="105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6">
        <v>8</v>
      </c>
      <c r="B638" s="105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6">
        <v>9</v>
      </c>
      <c r="B639" s="105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6">
        <v>10</v>
      </c>
      <c r="B640" s="105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6">
        <v>11</v>
      </c>
      <c r="B641" s="105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6">
        <v>12</v>
      </c>
      <c r="B642" s="105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6">
        <v>13</v>
      </c>
      <c r="B643" s="105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6">
        <v>14</v>
      </c>
      <c r="B644" s="105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6">
        <v>15</v>
      </c>
      <c r="B645" s="105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6">
        <v>16</v>
      </c>
      <c r="B646" s="105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6">
        <v>17</v>
      </c>
      <c r="B647" s="105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6">
        <v>18</v>
      </c>
      <c r="B648" s="105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6">
        <v>19</v>
      </c>
      <c r="B649" s="105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6">
        <v>20</v>
      </c>
      <c r="B650" s="105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6">
        <v>21</v>
      </c>
      <c r="B651" s="105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6">
        <v>22</v>
      </c>
      <c r="B652" s="105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6">
        <v>23</v>
      </c>
      <c r="B653" s="105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6">
        <v>24</v>
      </c>
      <c r="B654" s="105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6">
        <v>25</v>
      </c>
      <c r="B655" s="105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6">
        <v>26</v>
      </c>
      <c r="B656" s="105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6">
        <v>27</v>
      </c>
      <c r="B657" s="105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6">
        <v>28</v>
      </c>
      <c r="B658" s="105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6">
        <v>29</v>
      </c>
      <c r="B659" s="105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6">
        <v>30</v>
      </c>
      <c r="B660" s="105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350</v>
      </c>
      <c r="Z663" s="346"/>
      <c r="AA663" s="346"/>
      <c r="AB663" s="346"/>
      <c r="AC663" s="277" t="s">
        <v>335</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6">
        <v>1</v>
      </c>
      <c r="B664" s="105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6">
        <v>2</v>
      </c>
      <c r="B665" s="105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6">
        <v>3</v>
      </c>
      <c r="B666" s="105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6">
        <v>4</v>
      </c>
      <c r="B667" s="105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6">
        <v>5</v>
      </c>
      <c r="B668" s="105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6">
        <v>6</v>
      </c>
      <c r="B669" s="105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6">
        <v>7</v>
      </c>
      <c r="B670" s="105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6">
        <v>8</v>
      </c>
      <c r="B671" s="105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6">
        <v>9</v>
      </c>
      <c r="B672" s="105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6">
        <v>10</v>
      </c>
      <c r="B673" s="105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6">
        <v>11</v>
      </c>
      <c r="B674" s="105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6">
        <v>12</v>
      </c>
      <c r="B675" s="105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6">
        <v>13</v>
      </c>
      <c r="B676" s="105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6">
        <v>14</v>
      </c>
      <c r="B677" s="105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6">
        <v>15</v>
      </c>
      <c r="B678" s="105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6">
        <v>16</v>
      </c>
      <c r="B679" s="105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6">
        <v>17</v>
      </c>
      <c r="B680" s="105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6">
        <v>18</v>
      </c>
      <c r="B681" s="105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6">
        <v>19</v>
      </c>
      <c r="B682" s="105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6">
        <v>20</v>
      </c>
      <c r="B683" s="105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6">
        <v>21</v>
      </c>
      <c r="B684" s="105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6">
        <v>22</v>
      </c>
      <c r="B685" s="105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6">
        <v>23</v>
      </c>
      <c r="B686" s="105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6">
        <v>24</v>
      </c>
      <c r="B687" s="105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6">
        <v>25</v>
      </c>
      <c r="B688" s="105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6">
        <v>26</v>
      </c>
      <c r="B689" s="105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6">
        <v>27</v>
      </c>
      <c r="B690" s="105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6">
        <v>28</v>
      </c>
      <c r="B691" s="105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6">
        <v>29</v>
      </c>
      <c r="B692" s="105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6">
        <v>30</v>
      </c>
      <c r="B693" s="105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350</v>
      </c>
      <c r="Z696" s="346"/>
      <c r="AA696" s="346"/>
      <c r="AB696" s="346"/>
      <c r="AC696" s="277" t="s">
        <v>335</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6">
        <v>1</v>
      </c>
      <c r="B697" s="105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6">
        <v>2</v>
      </c>
      <c r="B698" s="105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6">
        <v>3</v>
      </c>
      <c r="B699" s="105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6">
        <v>4</v>
      </c>
      <c r="B700" s="105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6">
        <v>5</v>
      </c>
      <c r="B701" s="105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6">
        <v>6</v>
      </c>
      <c r="B702" s="105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6">
        <v>7</v>
      </c>
      <c r="B703" s="105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6">
        <v>8</v>
      </c>
      <c r="B704" s="105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6">
        <v>9</v>
      </c>
      <c r="B705" s="105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6">
        <v>10</v>
      </c>
      <c r="B706" s="105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6">
        <v>11</v>
      </c>
      <c r="B707" s="105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6">
        <v>12</v>
      </c>
      <c r="B708" s="105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6">
        <v>13</v>
      </c>
      <c r="B709" s="105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6">
        <v>14</v>
      </c>
      <c r="B710" s="105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6">
        <v>15</v>
      </c>
      <c r="B711" s="105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6">
        <v>16</v>
      </c>
      <c r="B712" s="105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6">
        <v>17</v>
      </c>
      <c r="B713" s="105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6">
        <v>18</v>
      </c>
      <c r="B714" s="105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6">
        <v>19</v>
      </c>
      <c r="B715" s="105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6">
        <v>20</v>
      </c>
      <c r="B716" s="105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6">
        <v>21</v>
      </c>
      <c r="B717" s="105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6">
        <v>22</v>
      </c>
      <c r="B718" s="105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6">
        <v>23</v>
      </c>
      <c r="B719" s="105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6">
        <v>24</v>
      </c>
      <c r="B720" s="105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6">
        <v>25</v>
      </c>
      <c r="B721" s="105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6">
        <v>26</v>
      </c>
      <c r="B722" s="105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6">
        <v>27</v>
      </c>
      <c r="B723" s="105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6">
        <v>28</v>
      </c>
      <c r="B724" s="105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6">
        <v>29</v>
      </c>
      <c r="B725" s="105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6">
        <v>30</v>
      </c>
      <c r="B726" s="105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350</v>
      </c>
      <c r="Z729" s="346"/>
      <c r="AA729" s="346"/>
      <c r="AB729" s="346"/>
      <c r="AC729" s="277" t="s">
        <v>335</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6">
        <v>1</v>
      </c>
      <c r="B730" s="105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6">
        <v>2</v>
      </c>
      <c r="B731" s="105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6">
        <v>3</v>
      </c>
      <c r="B732" s="105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6">
        <v>4</v>
      </c>
      <c r="B733" s="105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6">
        <v>5</v>
      </c>
      <c r="B734" s="105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6">
        <v>6</v>
      </c>
      <c r="B735" s="105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6">
        <v>7</v>
      </c>
      <c r="B736" s="105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6">
        <v>8</v>
      </c>
      <c r="B737" s="105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6">
        <v>9</v>
      </c>
      <c r="B738" s="105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6">
        <v>10</v>
      </c>
      <c r="B739" s="105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6">
        <v>11</v>
      </c>
      <c r="B740" s="105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6">
        <v>12</v>
      </c>
      <c r="B741" s="105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6">
        <v>13</v>
      </c>
      <c r="B742" s="105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6">
        <v>14</v>
      </c>
      <c r="B743" s="105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6">
        <v>15</v>
      </c>
      <c r="B744" s="105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6">
        <v>16</v>
      </c>
      <c r="B745" s="105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6">
        <v>17</v>
      </c>
      <c r="B746" s="105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6">
        <v>18</v>
      </c>
      <c r="B747" s="105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6">
        <v>19</v>
      </c>
      <c r="B748" s="105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6">
        <v>20</v>
      </c>
      <c r="B749" s="105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6">
        <v>21</v>
      </c>
      <c r="B750" s="105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6">
        <v>22</v>
      </c>
      <c r="B751" s="105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6">
        <v>23</v>
      </c>
      <c r="B752" s="105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6">
        <v>24</v>
      </c>
      <c r="B753" s="105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6">
        <v>25</v>
      </c>
      <c r="B754" s="105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6">
        <v>26</v>
      </c>
      <c r="B755" s="105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6">
        <v>27</v>
      </c>
      <c r="B756" s="105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6">
        <v>28</v>
      </c>
      <c r="B757" s="105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6">
        <v>29</v>
      </c>
      <c r="B758" s="105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6">
        <v>30</v>
      </c>
      <c r="B759" s="105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350</v>
      </c>
      <c r="Z762" s="346"/>
      <c r="AA762" s="346"/>
      <c r="AB762" s="346"/>
      <c r="AC762" s="277" t="s">
        <v>335</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6">
        <v>1</v>
      </c>
      <c r="B763" s="105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6">
        <v>2</v>
      </c>
      <c r="B764" s="105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6">
        <v>3</v>
      </c>
      <c r="B765" s="105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6">
        <v>4</v>
      </c>
      <c r="B766" s="105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6">
        <v>5</v>
      </c>
      <c r="B767" s="105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6">
        <v>6</v>
      </c>
      <c r="B768" s="105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6">
        <v>7</v>
      </c>
      <c r="B769" s="105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6">
        <v>8</v>
      </c>
      <c r="B770" s="105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6">
        <v>9</v>
      </c>
      <c r="B771" s="105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6">
        <v>10</v>
      </c>
      <c r="B772" s="105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6">
        <v>11</v>
      </c>
      <c r="B773" s="105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6">
        <v>12</v>
      </c>
      <c r="B774" s="105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6">
        <v>13</v>
      </c>
      <c r="B775" s="105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6">
        <v>14</v>
      </c>
      <c r="B776" s="105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6">
        <v>15</v>
      </c>
      <c r="B777" s="105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6">
        <v>16</v>
      </c>
      <c r="B778" s="105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6">
        <v>17</v>
      </c>
      <c r="B779" s="105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6">
        <v>18</v>
      </c>
      <c r="B780" s="105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6">
        <v>19</v>
      </c>
      <c r="B781" s="105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6">
        <v>20</v>
      </c>
      <c r="B782" s="105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6">
        <v>21</v>
      </c>
      <c r="B783" s="105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6">
        <v>22</v>
      </c>
      <c r="B784" s="105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6">
        <v>23</v>
      </c>
      <c r="B785" s="105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6">
        <v>24</v>
      </c>
      <c r="B786" s="105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6">
        <v>25</v>
      </c>
      <c r="B787" s="105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6">
        <v>26</v>
      </c>
      <c r="B788" s="105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6">
        <v>27</v>
      </c>
      <c r="B789" s="105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6">
        <v>28</v>
      </c>
      <c r="B790" s="105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6">
        <v>29</v>
      </c>
      <c r="B791" s="105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6">
        <v>30</v>
      </c>
      <c r="B792" s="105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350</v>
      </c>
      <c r="Z795" s="346"/>
      <c r="AA795" s="346"/>
      <c r="AB795" s="346"/>
      <c r="AC795" s="277" t="s">
        <v>335</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6">
        <v>1</v>
      </c>
      <c r="B796" s="105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6">
        <v>2</v>
      </c>
      <c r="B797" s="105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6">
        <v>3</v>
      </c>
      <c r="B798" s="105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6">
        <v>4</v>
      </c>
      <c r="B799" s="105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6">
        <v>5</v>
      </c>
      <c r="B800" s="105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6">
        <v>6</v>
      </c>
      <c r="B801" s="105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6">
        <v>7</v>
      </c>
      <c r="B802" s="105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6">
        <v>8</v>
      </c>
      <c r="B803" s="105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6">
        <v>9</v>
      </c>
      <c r="B804" s="105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6">
        <v>10</v>
      </c>
      <c r="B805" s="105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6">
        <v>11</v>
      </c>
      <c r="B806" s="105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6">
        <v>12</v>
      </c>
      <c r="B807" s="105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6">
        <v>13</v>
      </c>
      <c r="B808" s="105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6">
        <v>14</v>
      </c>
      <c r="B809" s="105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6">
        <v>15</v>
      </c>
      <c r="B810" s="105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6">
        <v>16</v>
      </c>
      <c r="B811" s="105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6">
        <v>17</v>
      </c>
      <c r="B812" s="105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6">
        <v>18</v>
      </c>
      <c r="B813" s="105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6">
        <v>19</v>
      </c>
      <c r="B814" s="105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6">
        <v>20</v>
      </c>
      <c r="B815" s="105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6">
        <v>21</v>
      </c>
      <c r="B816" s="105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6">
        <v>22</v>
      </c>
      <c r="B817" s="105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6">
        <v>23</v>
      </c>
      <c r="B818" s="105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6">
        <v>24</v>
      </c>
      <c r="B819" s="105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6">
        <v>25</v>
      </c>
      <c r="B820" s="105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6">
        <v>26</v>
      </c>
      <c r="B821" s="105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6">
        <v>27</v>
      </c>
      <c r="B822" s="105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6">
        <v>28</v>
      </c>
      <c r="B823" s="105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6">
        <v>29</v>
      </c>
      <c r="B824" s="105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6">
        <v>30</v>
      </c>
      <c r="B825" s="105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350</v>
      </c>
      <c r="Z828" s="346"/>
      <c r="AA828" s="346"/>
      <c r="AB828" s="346"/>
      <c r="AC828" s="277" t="s">
        <v>335</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6">
        <v>1</v>
      </c>
      <c r="B829" s="105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6">
        <v>2</v>
      </c>
      <c r="B830" s="105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6">
        <v>3</v>
      </c>
      <c r="B831" s="105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6">
        <v>4</v>
      </c>
      <c r="B832" s="105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6">
        <v>5</v>
      </c>
      <c r="B833" s="105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6">
        <v>6</v>
      </c>
      <c r="B834" s="105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6">
        <v>7</v>
      </c>
      <c r="B835" s="105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6">
        <v>8</v>
      </c>
      <c r="B836" s="105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6">
        <v>9</v>
      </c>
      <c r="B837" s="105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6">
        <v>10</v>
      </c>
      <c r="B838" s="105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6">
        <v>11</v>
      </c>
      <c r="B839" s="105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6">
        <v>12</v>
      </c>
      <c r="B840" s="105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6">
        <v>13</v>
      </c>
      <c r="B841" s="105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6">
        <v>14</v>
      </c>
      <c r="B842" s="105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6">
        <v>15</v>
      </c>
      <c r="B843" s="105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6">
        <v>16</v>
      </c>
      <c r="B844" s="105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6">
        <v>17</v>
      </c>
      <c r="B845" s="105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6">
        <v>18</v>
      </c>
      <c r="B846" s="105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6">
        <v>19</v>
      </c>
      <c r="B847" s="105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6">
        <v>20</v>
      </c>
      <c r="B848" s="105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6">
        <v>21</v>
      </c>
      <c r="B849" s="105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6">
        <v>22</v>
      </c>
      <c r="B850" s="105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6">
        <v>23</v>
      </c>
      <c r="B851" s="105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6">
        <v>24</v>
      </c>
      <c r="B852" s="105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6">
        <v>25</v>
      </c>
      <c r="B853" s="105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6">
        <v>26</v>
      </c>
      <c r="B854" s="105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6">
        <v>27</v>
      </c>
      <c r="B855" s="105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6">
        <v>28</v>
      </c>
      <c r="B856" s="105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6">
        <v>29</v>
      </c>
      <c r="B857" s="105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6">
        <v>30</v>
      </c>
      <c r="B858" s="105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350</v>
      </c>
      <c r="Z861" s="346"/>
      <c r="AA861" s="346"/>
      <c r="AB861" s="346"/>
      <c r="AC861" s="277" t="s">
        <v>335</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6">
        <v>1</v>
      </c>
      <c r="B862" s="105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6">
        <v>2</v>
      </c>
      <c r="B863" s="105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6">
        <v>3</v>
      </c>
      <c r="B864" s="105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6">
        <v>4</v>
      </c>
      <c r="B865" s="105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6">
        <v>5</v>
      </c>
      <c r="B866" s="105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6">
        <v>6</v>
      </c>
      <c r="B867" s="105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6">
        <v>7</v>
      </c>
      <c r="B868" s="105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6">
        <v>8</v>
      </c>
      <c r="B869" s="105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6">
        <v>9</v>
      </c>
      <c r="B870" s="105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6">
        <v>10</v>
      </c>
      <c r="B871" s="105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6">
        <v>11</v>
      </c>
      <c r="B872" s="105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6">
        <v>12</v>
      </c>
      <c r="B873" s="105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6">
        <v>13</v>
      </c>
      <c r="B874" s="105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6">
        <v>14</v>
      </c>
      <c r="B875" s="105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6">
        <v>15</v>
      </c>
      <c r="B876" s="105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6">
        <v>16</v>
      </c>
      <c r="B877" s="105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6">
        <v>17</v>
      </c>
      <c r="B878" s="105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6">
        <v>18</v>
      </c>
      <c r="B879" s="105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6">
        <v>19</v>
      </c>
      <c r="B880" s="105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6">
        <v>20</v>
      </c>
      <c r="B881" s="105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6">
        <v>21</v>
      </c>
      <c r="B882" s="105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6">
        <v>22</v>
      </c>
      <c r="B883" s="105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6">
        <v>23</v>
      </c>
      <c r="B884" s="105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6">
        <v>24</v>
      </c>
      <c r="B885" s="105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6">
        <v>25</v>
      </c>
      <c r="B886" s="105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6">
        <v>26</v>
      </c>
      <c r="B887" s="105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6">
        <v>27</v>
      </c>
      <c r="B888" s="105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6">
        <v>28</v>
      </c>
      <c r="B889" s="105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6">
        <v>29</v>
      </c>
      <c r="B890" s="105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6">
        <v>30</v>
      </c>
      <c r="B891" s="105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350</v>
      </c>
      <c r="Z894" s="346"/>
      <c r="AA894" s="346"/>
      <c r="AB894" s="346"/>
      <c r="AC894" s="277" t="s">
        <v>335</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6">
        <v>1</v>
      </c>
      <c r="B895" s="105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6">
        <v>2</v>
      </c>
      <c r="B896" s="105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6">
        <v>3</v>
      </c>
      <c r="B897" s="105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6">
        <v>4</v>
      </c>
      <c r="B898" s="105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6">
        <v>5</v>
      </c>
      <c r="B899" s="105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6">
        <v>6</v>
      </c>
      <c r="B900" s="105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6">
        <v>7</v>
      </c>
      <c r="B901" s="105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6">
        <v>8</v>
      </c>
      <c r="B902" s="105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6">
        <v>9</v>
      </c>
      <c r="B903" s="105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6">
        <v>10</v>
      </c>
      <c r="B904" s="105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6">
        <v>11</v>
      </c>
      <c r="B905" s="105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6">
        <v>12</v>
      </c>
      <c r="B906" s="105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6">
        <v>13</v>
      </c>
      <c r="B907" s="105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6">
        <v>14</v>
      </c>
      <c r="B908" s="105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6">
        <v>15</v>
      </c>
      <c r="B909" s="105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6">
        <v>16</v>
      </c>
      <c r="B910" s="105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6">
        <v>17</v>
      </c>
      <c r="B911" s="105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6">
        <v>18</v>
      </c>
      <c r="B912" s="105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6">
        <v>19</v>
      </c>
      <c r="B913" s="105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6">
        <v>20</v>
      </c>
      <c r="B914" s="105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6">
        <v>21</v>
      </c>
      <c r="B915" s="105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6">
        <v>22</v>
      </c>
      <c r="B916" s="105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6">
        <v>23</v>
      </c>
      <c r="B917" s="105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6">
        <v>24</v>
      </c>
      <c r="B918" s="105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6">
        <v>25</v>
      </c>
      <c r="B919" s="105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6">
        <v>26</v>
      </c>
      <c r="B920" s="105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6">
        <v>27</v>
      </c>
      <c r="B921" s="105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6">
        <v>28</v>
      </c>
      <c r="B922" s="105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6">
        <v>29</v>
      </c>
      <c r="B923" s="105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6">
        <v>30</v>
      </c>
      <c r="B924" s="105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350</v>
      </c>
      <c r="Z927" s="346"/>
      <c r="AA927" s="346"/>
      <c r="AB927" s="346"/>
      <c r="AC927" s="277" t="s">
        <v>335</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6">
        <v>1</v>
      </c>
      <c r="B928" s="105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6">
        <v>2</v>
      </c>
      <c r="B929" s="105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6">
        <v>3</v>
      </c>
      <c r="B930" s="105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6">
        <v>4</v>
      </c>
      <c r="B931" s="105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6">
        <v>5</v>
      </c>
      <c r="B932" s="105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6">
        <v>6</v>
      </c>
      <c r="B933" s="105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6">
        <v>7</v>
      </c>
      <c r="B934" s="105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6">
        <v>8</v>
      </c>
      <c r="B935" s="105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6">
        <v>9</v>
      </c>
      <c r="B936" s="105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6">
        <v>10</v>
      </c>
      <c r="B937" s="105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6">
        <v>11</v>
      </c>
      <c r="B938" s="105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6">
        <v>12</v>
      </c>
      <c r="B939" s="105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6">
        <v>13</v>
      </c>
      <c r="B940" s="105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6">
        <v>14</v>
      </c>
      <c r="B941" s="105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6">
        <v>15</v>
      </c>
      <c r="B942" s="105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6">
        <v>16</v>
      </c>
      <c r="B943" s="105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6">
        <v>17</v>
      </c>
      <c r="B944" s="105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6">
        <v>18</v>
      </c>
      <c r="B945" s="105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6">
        <v>19</v>
      </c>
      <c r="B946" s="105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6">
        <v>20</v>
      </c>
      <c r="B947" s="105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6">
        <v>21</v>
      </c>
      <c r="B948" s="105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6">
        <v>22</v>
      </c>
      <c r="B949" s="105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6">
        <v>23</v>
      </c>
      <c r="B950" s="105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6">
        <v>24</v>
      </c>
      <c r="B951" s="105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6">
        <v>25</v>
      </c>
      <c r="B952" s="105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6">
        <v>26</v>
      </c>
      <c r="B953" s="105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6">
        <v>27</v>
      </c>
      <c r="B954" s="105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6">
        <v>28</v>
      </c>
      <c r="B955" s="105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6">
        <v>29</v>
      </c>
      <c r="B956" s="105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6">
        <v>30</v>
      </c>
      <c r="B957" s="105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350</v>
      </c>
      <c r="Z960" s="346"/>
      <c r="AA960" s="346"/>
      <c r="AB960" s="346"/>
      <c r="AC960" s="277" t="s">
        <v>335</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6">
        <v>1</v>
      </c>
      <c r="B961" s="105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6">
        <v>2</v>
      </c>
      <c r="B962" s="105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6">
        <v>3</v>
      </c>
      <c r="B963" s="105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6">
        <v>4</v>
      </c>
      <c r="B964" s="105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6">
        <v>5</v>
      </c>
      <c r="B965" s="105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6">
        <v>6</v>
      </c>
      <c r="B966" s="105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6">
        <v>7</v>
      </c>
      <c r="B967" s="105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6">
        <v>8</v>
      </c>
      <c r="B968" s="105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6">
        <v>9</v>
      </c>
      <c r="B969" s="105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6">
        <v>10</v>
      </c>
      <c r="B970" s="105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6">
        <v>11</v>
      </c>
      <c r="B971" s="105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6">
        <v>12</v>
      </c>
      <c r="B972" s="105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6">
        <v>13</v>
      </c>
      <c r="B973" s="105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6">
        <v>14</v>
      </c>
      <c r="B974" s="105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6">
        <v>15</v>
      </c>
      <c r="B975" s="105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6">
        <v>16</v>
      </c>
      <c r="B976" s="105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6">
        <v>17</v>
      </c>
      <c r="B977" s="105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6">
        <v>18</v>
      </c>
      <c r="B978" s="105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6">
        <v>19</v>
      </c>
      <c r="B979" s="105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6">
        <v>20</v>
      </c>
      <c r="B980" s="105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6">
        <v>21</v>
      </c>
      <c r="B981" s="105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6">
        <v>22</v>
      </c>
      <c r="B982" s="105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6">
        <v>23</v>
      </c>
      <c r="B983" s="105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6">
        <v>24</v>
      </c>
      <c r="B984" s="105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6">
        <v>25</v>
      </c>
      <c r="B985" s="105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6">
        <v>26</v>
      </c>
      <c r="B986" s="105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6">
        <v>27</v>
      </c>
      <c r="B987" s="105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6">
        <v>28</v>
      </c>
      <c r="B988" s="105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6">
        <v>29</v>
      </c>
      <c r="B989" s="105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6">
        <v>30</v>
      </c>
      <c r="B990" s="105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350</v>
      </c>
      <c r="Z993" s="346"/>
      <c r="AA993" s="346"/>
      <c r="AB993" s="346"/>
      <c r="AC993" s="277" t="s">
        <v>335</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6">
        <v>1</v>
      </c>
      <c r="B994" s="105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6">
        <v>2</v>
      </c>
      <c r="B995" s="105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6">
        <v>3</v>
      </c>
      <c r="B996" s="105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6">
        <v>4</v>
      </c>
      <c r="B997" s="105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6">
        <v>5</v>
      </c>
      <c r="B998" s="105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6">
        <v>6</v>
      </c>
      <c r="B999" s="105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6">
        <v>7</v>
      </c>
      <c r="B1000" s="105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6">
        <v>8</v>
      </c>
      <c r="B1001" s="105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6">
        <v>9</v>
      </c>
      <c r="B1002" s="105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6">
        <v>10</v>
      </c>
      <c r="B1003" s="105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6">
        <v>11</v>
      </c>
      <c r="B1004" s="105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6">
        <v>12</v>
      </c>
      <c r="B1005" s="105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6">
        <v>13</v>
      </c>
      <c r="B1006" s="105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6">
        <v>14</v>
      </c>
      <c r="B1007" s="105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6">
        <v>15</v>
      </c>
      <c r="B1008" s="105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6">
        <v>16</v>
      </c>
      <c r="B1009" s="105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6">
        <v>17</v>
      </c>
      <c r="B1010" s="105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6">
        <v>18</v>
      </c>
      <c r="B1011" s="105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6">
        <v>19</v>
      </c>
      <c r="B1012" s="105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6">
        <v>20</v>
      </c>
      <c r="B1013" s="105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6">
        <v>21</v>
      </c>
      <c r="B1014" s="105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6">
        <v>22</v>
      </c>
      <c r="B1015" s="105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6">
        <v>23</v>
      </c>
      <c r="B1016" s="105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6">
        <v>24</v>
      </c>
      <c r="B1017" s="105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6">
        <v>25</v>
      </c>
      <c r="B1018" s="105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6">
        <v>26</v>
      </c>
      <c r="B1019" s="105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6">
        <v>27</v>
      </c>
      <c r="B1020" s="105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6">
        <v>28</v>
      </c>
      <c r="B1021" s="105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6">
        <v>29</v>
      </c>
      <c r="B1022" s="105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6">
        <v>30</v>
      </c>
      <c r="B1023" s="105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350</v>
      </c>
      <c r="Z1026" s="346"/>
      <c r="AA1026" s="346"/>
      <c r="AB1026" s="346"/>
      <c r="AC1026" s="277" t="s">
        <v>335</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6">
        <v>1</v>
      </c>
      <c r="B1027" s="105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6">
        <v>2</v>
      </c>
      <c r="B1028" s="105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6">
        <v>3</v>
      </c>
      <c r="B1029" s="105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6">
        <v>4</v>
      </c>
      <c r="B1030" s="105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6">
        <v>5</v>
      </c>
      <c r="B1031" s="105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6">
        <v>6</v>
      </c>
      <c r="B1032" s="105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6">
        <v>7</v>
      </c>
      <c r="B1033" s="105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6">
        <v>8</v>
      </c>
      <c r="B1034" s="105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6">
        <v>9</v>
      </c>
      <c r="B1035" s="105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6">
        <v>10</v>
      </c>
      <c r="B1036" s="105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6">
        <v>11</v>
      </c>
      <c r="B1037" s="105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6">
        <v>12</v>
      </c>
      <c r="B1038" s="105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6">
        <v>13</v>
      </c>
      <c r="B1039" s="105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6">
        <v>14</v>
      </c>
      <c r="B1040" s="105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6">
        <v>15</v>
      </c>
      <c r="B1041" s="105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6">
        <v>16</v>
      </c>
      <c r="B1042" s="105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6">
        <v>17</v>
      </c>
      <c r="B1043" s="105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6">
        <v>18</v>
      </c>
      <c r="B1044" s="105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6">
        <v>19</v>
      </c>
      <c r="B1045" s="105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6">
        <v>20</v>
      </c>
      <c r="B1046" s="105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6">
        <v>21</v>
      </c>
      <c r="B1047" s="105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6">
        <v>22</v>
      </c>
      <c r="B1048" s="105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6">
        <v>23</v>
      </c>
      <c r="B1049" s="105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6">
        <v>24</v>
      </c>
      <c r="B1050" s="105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6">
        <v>25</v>
      </c>
      <c r="B1051" s="105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6">
        <v>26</v>
      </c>
      <c r="B1052" s="105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6">
        <v>27</v>
      </c>
      <c r="B1053" s="105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6">
        <v>28</v>
      </c>
      <c r="B1054" s="105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6">
        <v>29</v>
      </c>
      <c r="B1055" s="105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6">
        <v>30</v>
      </c>
      <c r="B1056" s="105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350</v>
      </c>
      <c r="Z1059" s="346"/>
      <c r="AA1059" s="346"/>
      <c r="AB1059" s="346"/>
      <c r="AC1059" s="277" t="s">
        <v>335</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6">
        <v>1</v>
      </c>
      <c r="B1060" s="105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6">
        <v>2</v>
      </c>
      <c r="B1061" s="105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6">
        <v>3</v>
      </c>
      <c r="B1062" s="105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6">
        <v>4</v>
      </c>
      <c r="B1063" s="105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6">
        <v>5</v>
      </c>
      <c r="B1064" s="105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6">
        <v>6</v>
      </c>
      <c r="B1065" s="105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6">
        <v>7</v>
      </c>
      <c r="B1066" s="105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6">
        <v>8</v>
      </c>
      <c r="B1067" s="105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6">
        <v>9</v>
      </c>
      <c r="B1068" s="105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6">
        <v>10</v>
      </c>
      <c r="B1069" s="105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6">
        <v>11</v>
      </c>
      <c r="B1070" s="105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6">
        <v>12</v>
      </c>
      <c r="B1071" s="105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6">
        <v>13</v>
      </c>
      <c r="B1072" s="105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6">
        <v>14</v>
      </c>
      <c r="B1073" s="105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6">
        <v>15</v>
      </c>
      <c r="B1074" s="105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6">
        <v>16</v>
      </c>
      <c r="B1075" s="105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6">
        <v>17</v>
      </c>
      <c r="B1076" s="105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6">
        <v>18</v>
      </c>
      <c r="B1077" s="105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6">
        <v>19</v>
      </c>
      <c r="B1078" s="105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6">
        <v>20</v>
      </c>
      <c r="B1079" s="105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6">
        <v>21</v>
      </c>
      <c r="B1080" s="105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6">
        <v>22</v>
      </c>
      <c r="B1081" s="105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6">
        <v>23</v>
      </c>
      <c r="B1082" s="105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6">
        <v>24</v>
      </c>
      <c r="B1083" s="105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6">
        <v>25</v>
      </c>
      <c r="B1084" s="105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6">
        <v>26</v>
      </c>
      <c r="B1085" s="105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6">
        <v>27</v>
      </c>
      <c r="B1086" s="105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6">
        <v>28</v>
      </c>
      <c r="B1087" s="105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6">
        <v>29</v>
      </c>
      <c r="B1088" s="105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6">
        <v>30</v>
      </c>
      <c r="B1089" s="105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350</v>
      </c>
      <c r="Z1092" s="346"/>
      <c r="AA1092" s="346"/>
      <c r="AB1092" s="346"/>
      <c r="AC1092" s="277" t="s">
        <v>335</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6">
        <v>1</v>
      </c>
      <c r="B1093" s="105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6">
        <v>2</v>
      </c>
      <c r="B1094" s="105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6">
        <v>3</v>
      </c>
      <c r="B1095" s="105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6">
        <v>4</v>
      </c>
      <c r="B1096" s="105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6">
        <v>5</v>
      </c>
      <c r="B1097" s="105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6">
        <v>6</v>
      </c>
      <c r="B1098" s="105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6">
        <v>7</v>
      </c>
      <c r="B1099" s="105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6">
        <v>8</v>
      </c>
      <c r="B1100" s="105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6">
        <v>9</v>
      </c>
      <c r="B1101" s="105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6">
        <v>10</v>
      </c>
      <c r="B1102" s="105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6">
        <v>11</v>
      </c>
      <c r="B1103" s="105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6">
        <v>12</v>
      </c>
      <c r="B1104" s="105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6">
        <v>13</v>
      </c>
      <c r="B1105" s="105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6">
        <v>14</v>
      </c>
      <c r="B1106" s="105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6">
        <v>15</v>
      </c>
      <c r="B1107" s="105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6">
        <v>16</v>
      </c>
      <c r="B1108" s="105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6">
        <v>17</v>
      </c>
      <c r="B1109" s="105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6">
        <v>18</v>
      </c>
      <c r="B1110" s="105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6">
        <v>19</v>
      </c>
      <c r="B1111" s="105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6">
        <v>20</v>
      </c>
      <c r="B1112" s="105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6">
        <v>21</v>
      </c>
      <c r="B1113" s="105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6">
        <v>22</v>
      </c>
      <c r="B1114" s="105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6">
        <v>23</v>
      </c>
      <c r="B1115" s="105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6">
        <v>24</v>
      </c>
      <c r="B1116" s="105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6">
        <v>25</v>
      </c>
      <c r="B1117" s="105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6">
        <v>26</v>
      </c>
      <c r="B1118" s="105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6">
        <v>27</v>
      </c>
      <c r="B1119" s="105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6">
        <v>28</v>
      </c>
      <c r="B1120" s="105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6">
        <v>29</v>
      </c>
      <c r="B1121" s="105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6">
        <v>30</v>
      </c>
      <c r="B1122" s="105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350</v>
      </c>
      <c r="Z1125" s="346"/>
      <c r="AA1125" s="346"/>
      <c r="AB1125" s="346"/>
      <c r="AC1125" s="277" t="s">
        <v>335</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6">
        <v>1</v>
      </c>
      <c r="B1126" s="105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6">
        <v>2</v>
      </c>
      <c r="B1127" s="105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6">
        <v>3</v>
      </c>
      <c r="B1128" s="105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6">
        <v>4</v>
      </c>
      <c r="B1129" s="105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6">
        <v>5</v>
      </c>
      <c r="B1130" s="105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6">
        <v>6</v>
      </c>
      <c r="B1131" s="105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6">
        <v>7</v>
      </c>
      <c r="B1132" s="105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6">
        <v>8</v>
      </c>
      <c r="B1133" s="105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6">
        <v>9</v>
      </c>
      <c r="B1134" s="105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6">
        <v>10</v>
      </c>
      <c r="B1135" s="105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6">
        <v>11</v>
      </c>
      <c r="B1136" s="105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6">
        <v>12</v>
      </c>
      <c r="B1137" s="105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6">
        <v>13</v>
      </c>
      <c r="B1138" s="105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6">
        <v>14</v>
      </c>
      <c r="B1139" s="105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6">
        <v>15</v>
      </c>
      <c r="B1140" s="105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6">
        <v>16</v>
      </c>
      <c r="B1141" s="105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6">
        <v>17</v>
      </c>
      <c r="B1142" s="105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6">
        <v>18</v>
      </c>
      <c r="B1143" s="105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6">
        <v>19</v>
      </c>
      <c r="B1144" s="105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6">
        <v>20</v>
      </c>
      <c r="B1145" s="105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6">
        <v>21</v>
      </c>
      <c r="B1146" s="105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6">
        <v>22</v>
      </c>
      <c r="B1147" s="105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6">
        <v>23</v>
      </c>
      <c r="B1148" s="105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6">
        <v>24</v>
      </c>
      <c r="B1149" s="105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6">
        <v>25</v>
      </c>
      <c r="B1150" s="105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6">
        <v>26</v>
      </c>
      <c r="B1151" s="105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6">
        <v>27</v>
      </c>
      <c r="B1152" s="105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6">
        <v>28</v>
      </c>
      <c r="B1153" s="105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6">
        <v>29</v>
      </c>
      <c r="B1154" s="105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6">
        <v>30</v>
      </c>
      <c r="B1155" s="105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350</v>
      </c>
      <c r="Z1158" s="346"/>
      <c r="AA1158" s="346"/>
      <c r="AB1158" s="346"/>
      <c r="AC1158" s="277" t="s">
        <v>335</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6">
        <v>1</v>
      </c>
      <c r="B1159" s="105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6">
        <v>2</v>
      </c>
      <c r="B1160" s="105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6">
        <v>3</v>
      </c>
      <c r="B1161" s="105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6">
        <v>4</v>
      </c>
      <c r="B1162" s="105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6">
        <v>5</v>
      </c>
      <c r="B1163" s="105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6">
        <v>6</v>
      </c>
      <c r="B1164" s="105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6">
        <v>7</v>
      </c>
      <c r="B1165" s="105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6">
        <v>8</v>
      </c>
      <c r="B1166" s="105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6">
        <v>9</v>
      </c>
      <c r="B1167" s="105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6">
        <v>10</v>
      </c>
      <c r="B1168" s="105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6">
        <v>11</v>
      </c>
      <c r="B1169" s="105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6">
        <v>12</v>
      </c>
      <c r="B1170" s="105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6">
        <v>13</v>
      </c>
      <c r="B1171" s="105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6">
        <v>14</v>
      </c>
      <c r="B1172" s="105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6">
        <v>15</v>
      </c>
      <c r="B1173" s="105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6">
        <v>16</v>
      </c>
      <c r="B1174" s="105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6">
        <v>17</v>
      </c>
      <c r="B1175" s="105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6">
        <v>18</v>
      </c>
      <c r="B1176" s="105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6">
        <v>19</v>
      </c>
      <c r="B1177" s="105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6">
        <v>20</v>
      </c>
      <c r="B1178" s="105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6">
        <v>21</v>
      </c>
      <c r="B1179" s="105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6">
        <v>22</v>
      </c>
      <c r="B1180" s="105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6">
        <v>23</v>
      </c>
      <c r="B1181" s="105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6">
        <v>24</v>
      </c>
      <c r="B1182" s="105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6">
        <v>25</v>
      </c>
      <c r="B1183" s="105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6">
        <v>26</v>
      </c>
      <c r="B1184" s="105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6">
        <v>27</v>
      </c>
      <c r="B1185" s="105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6">
        <v>28</v>
      </c>
      <c r="B1186" s="105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6">
        <v>29</v>
      </c>
      <c r="B1187" s="105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6">
        <v>30</v>
      </c>
      <c r="B1188" s="105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350</v>
      </c>
      <c r="Z1191" s="346"/>
      <c r="AA1191" s="346"/>
      <c r="AB1191" s="346"/>
      <c r="AC1191" s="277" t="s">
        <v>335</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6">
        <v>1</v>
      </c>
      <c r="B1192" s="105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6">
        <v>2</v>
      </c>
      <c r="B1193" s="105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6">
        <v>3</v>
      </c>
      <c r="B1194" s="105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6">
        <v>4</v>
      </c>
      <c r="B1195" s="105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6">
        <v>5</v>
      </c>
      <c r="B1196" s="105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6">
        <v>6</v>
      </c>
      <c r="B1197" s="105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6">
        <v>7</v>
      </c>
      <c r="B1198" s="105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6">
        <v>8</v>
      </c>
      <c r="B1199" s="105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6">
        <v>9</v>
      </c>
      <c r="B1200" s="105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6">
        <v>10</v>
      </c>
      <c r="B1201" s="105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6">
        <v>11</v>
      </c>
      <c r="B1202" s="105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6">
        <v>12</v>
      </c>
      <c r="B1203" s="105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6">
        <v>13</v>
      </c>
      <c r="B1204" s="105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6">
        <v>14</v>
      </c>
      <c r="B1205" s="105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6">
        <v>15</v>
      </c>
      <c r="B1206" s="105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6">
        <v>16</v>
      </c>
      <c r="B1207" s="105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6">
        <v>17</v>
      </c>
      <c r="B1208" s="105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6">
        <v>18</v>
      </c>
      <c r="B1209" s="105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6">
        <v>19</v>
      </c>
      <c r="B1210" s="105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6">
        <v>20</v>
      </c>
      <c r="B1211" s="105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6">
        <v>21</v>
      </c>
      <c r="B1212" s="105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6">
        <v>22</v>
      </c>
      <c r="B1213" s="105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6">
        <v>23</v>
      </c>
      <c r="B1214" s="105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6">
        <v>24</v>
      </c>
      <c r="B1215" s="105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6">
        <v>25</v>
      </c>
      <c r="B1216" s="105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6">
        <v>26</v>
      </c>
      <c r="B1217" s="105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6">
        <v>27</v>
      </c>
      <c r="B1218" s="105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6">
        <v>28</v>
      </c>
      <c r="B1219" s="105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6">
        <v>29</v>
      </c>
      <c r="B1220" s="105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6">
        <v>30</v>
      </c>
      <c r="B1221" s="105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350</v>
      </c>
      <c r="Z1224" s="346"/>
      <c r="AA1224" s="346"/>
      <c r="AB1224" s="346"/>
      <c r="AC1224" s="277" t="s">
        <v>335</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6">
        <v>1</v>
      </c>
      <c r="B1225" s="105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6">
        <v>2</v>
      </c>
      <c r="B1226" s="105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6">
        <v>3</v>
      </c>
      <c r="B1227" s="105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6">
        <v>4</v>
      </c>
      <c r="B1228" s="105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6">
        <v>5</v>
      </c>
      <c r="B1229" s="105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6">
        <v>6</v>
      </c>
      <c r="B1230" s="105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6">
        <v>7</v>
      </c>
      <c r="B1231" s="105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6">
        <v>8</v>
      </c>
      <c r="B1232" s="105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6">
        <v>9</v>
      </c>
      <c r="B1233" s="105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6">
        <v>10</v>
      </c>
      <c r="B1234" s="105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6">
        <v>11</v>
      </c>
      <c r="B1235" s="105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6">
        <v>12</v>
      </c>
      <c r="B1236" s="105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6">
        <v>13</v>
      </c>
      <c r="B1237" s="105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6">
        <v>14</v>
      </c>
      <c r="B1238" s="105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6">
        <v>15</v>
      </c>
      <c r="B1239" s="105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6">
        <v>16</v>
      </c>
      <c r="B1240" s="105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6">
        <v>17</v>
      </c>
      <c r="B1241" s="105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6">
        <v>18</v>
      </c>
      <c r="B1242" s="105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6">
        <v>19</v>
      </c>
      <c r="B1243" s="105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6">
        <v>20</v>
      </c>
      <c r="B1244" s="105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6">
        <v>21</v>
      </c>
      <c r="B1245" s="105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6">
        <v>22</v>
      </c>
      <c r="B1246" s="105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6">
        <v>23</v>
      </c>
      <c r="B1247" s="105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6">
        <v>24</v>
      </c>
      <c r="B1248" s="105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6">
        <v>25</v>
      </c>
      <c r="B1249" s="105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6">
        <v>26</v>
      </c>
      <c r="B1250" s="105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6">
        <v>27</v>
      </c>
      <c r="B1251" s="105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6">
        <v>28</v>
      </c>
      <c r="B1252" s="105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6">
        <v>29</v>
      </c>
      <c r="B1253" s="105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6">
        <v>30</v>
      </c>
      <c r="B1254" s="105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350</v>
      </c>
      <c r="Z1257" s="346"/>
      <c r="AA1257" s="346"/>
      <c r="AB1257" s="346"/>
      <c r="AC1257" s="277" t="s">
        <v>335</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6">
        <v>1</v>
      </c>
      <c r="B1258" s="105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6">
        <v>2</v>
      </c>
      <c r="B1259" s="105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6">
        <v>3</v>
      </c>
      <c r="B1260" s="105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6">
        <v>4</v>
      </c>
      <c r="B1261" s="105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6">
        <v>5</v>
      </c>
      <c r="B1262" s="105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6">
        <v>6</v>
      </c>
      <c r="B1263" s="105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6">
        <v>7</v>
      </c>
      <c r="B1264" s="105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6">
        <v>8</v>
      </c>
      <c r="B1265" s="105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6">
        <v>9</v>
      </c>
      <c r="B1266" s="105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6">
        <v>10</v>
      </c>
      <c r="B1267" s="105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6">
        <v>11</v>
      </c>
      <c r="B1268" s="105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6">
        <v>12</v>
      </c>
      <c r="B1269" s="105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6">
        <v>13</v>
      </c>
      <c r="B1270" s="105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6">
        <v>14</v>
      </c>
      <c r="B1271" s="105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6">
        <v>15</v>
      </c>
      <c r="B1272" s="105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6">
        <v>16</v>
      </c>
      <c r="B1273" s="105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6">
        <v>17</v>
      </c>
      <c r="B1274" s="105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6">
        <v>18</v>
      </c>
      <c r="B1275" s="105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6">
        <v>19</v>
      </c>
      <c r="B1276" s="105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6">
        <v>20</v>
      </c>
      <c r="B1277" s="105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6">
        <v>21</v>
      </c>
      <c r="B1278" s="105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6">
        <v>22</v>
      </c>
      <c r="B1279" s="105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6">
        <v>23</v>
      </c>
      <c r="B1280" s="105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6">
        <v>24</v>
      </c>
      <c r="B1281" s="105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6">
        <v>25</v>
      </c>
      <c r="B1282" s="105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6">
        <v>26</v>
      </c>
      <c r="B1283" s="105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6">
        <v>27</v>
      </c>
      <c r="B1284" s="105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6">
        <v>28</v>
      </c>
      <c r="B1285" s="105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6">
        <v>29</v>
      </c>
      <c r="B1286" s="105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6">
        <v>30</v>
      </c>
      <c r="B1287" s="105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350</v>
      </c>
      <c r="Z1290" s="346"/>
      <c r="AA1290" s="346"/>
      <c r="AB1290" s="346"/>
      <c r="AC1290" s="277" t="s">
        <v>335</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6">
        <v>1</v>
      </c>
      <c r="B1291" s="105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6">
        <v>2</v>
      </c>
      <c r="B1292" s="105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6">
        <v>3</v>
      </c>
      <c r="B1293" s="105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6">
        <v>4</v>
      </c>
      <c r="B1294" s="105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6">
        <v>5</v>
      </c>
      <c r="B1295" s="105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6">
        <v>6</v>
      </c>
      <c r="B1296" s="105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6">
        <v>7</v>
      </c>
      <c r="B1297" s="105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6">
        <v>8</v>
      </c>
      <c r="B1298" s="105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6">
        <v>9</v>
      </c>
      <c r="B1299" s="105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6">
        <v>10</v>
      </c>
      <c r="B1300" s="105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6">
        <v>11</v>
      </c>
      <c r="B1301" s="105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6">
        <v>12</v>
      </c>
      <c r="B1302" s="105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6">
        <v>13</v>
      </c>
      <c r="B1303" s="105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6">
        <v>14</v>
      </c>
      <c r="B1304" s="105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6">
        <v>15</v>
      </c>
      <c r="B1305" s="105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6">
        <v>16</v>
      </c>
      <c r="B1306" s="105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6">
        <v>17</v>
      </c>
      <c r="B1307" s="105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6">
        <v>18</v>
      </c>
      <c r="B1308" s="105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6">
        <v>19</v>
      </c>
      <c r="B1309" s="105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6">
        <v>20</v>
      </c>
      <c r="B1310" s="105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6">
        <v>21</v>
      </c>
      <c r="B1311" s="105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6">
        <v>22</v>
      </c>
      <c r="B1312" s="105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6">
        <v>23</v>
      </c>
      <c r="B1313" s="105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6">
        <v>24</v>
      </c>
      <c r="B1314" s="105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6">
        <v>25</v>
      </c>
      <c r="B1315" s="105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6">
        <v>26</v>
      </c>
      <c r="B1316" s="105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6">
        <v>27</v>
      </c>
      <c r="B1317" s="105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6">
        <v>28</v>
      </c>
      <c r="B1318" s="105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6">
        <v>29</v>
      </c>
      <c r="B1319" s="105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6">
        <v>30</v>
      </c>
      <c r="B1320" s="105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 一彬</dc:creator>
  <cp:lastPrinted>2021-05-28T07:12:32Z</cp:lastPrinted>
  <dcterms:created xsi:type="dcterms:W3CDTF">2012-03-13T00:50:25Z</dcterms:created>
  <dcterms:modified xsi:type="dcterms:W3CDTF">2021-08-31T05:55:26Z</dcterms:modified>
</cp:coreProperties>
</file>