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エネ特基礎資料\エネ特レビューシート\R3\3.最終公表\089　革新的な省CO2型感染症対策技術等の実用化加速のための実証事業\"/>
    </mc:Choice>
  </mc:AlternateContent>
  <bookViews>
    <workbookView xWindow="3456" yWindow="0" windowWidth="14460" windowHeight="10836"/>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213" i="3"/>
  <c r="AY235" i="3"/>
  <c r="AY271" i="3"/>
  <c r="AY417" i="3"/>
  <c r="AY64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<sst xmlns="http://schemas.openxmlformats.org/spreadsheetml/2006/main" count="3120" uniqueCount="781">
  <si>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</si>
  <si>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</si>
  <si>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</si>
  <si>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</si>
  <si>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</si>
  <si>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</si>
  <si>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</si>
  <si>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</si>
  <si>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</si>
  <si>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</si>
  <si>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</si>
  <si>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</si>
  <si>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</si>
  <si>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</si>
  <si>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</si>
  <si>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</si>
  <si>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</si>
  <si>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</si>
  <si>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</si>
  <si>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</si>
  <si>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</si>
  <si>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</si>
  <si>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</si>
  <si>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</si>
  <si>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</si>
  <si>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</si>
  <si>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</si>
  <si>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</si>
  <si>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</si>
  <si>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</si>
  <si>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</si>
  <si>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</si>
  <si>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</si>
  <si>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</si>
  <si>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</si>
  <si>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</si>
  <si>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</si>
  <si>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</si>
  <si>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</si>
  <si>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</si>
  <si>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</si>
  <si>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</si>
  <si>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</si>
  <si>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</si>
  <si>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</si>
  <si>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</si>
  <si>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</si>
  <si>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</si>
  <si>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</si>
  <si>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</si>
  <si>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</si>
  <si>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</si>
  <si>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</si>
  <si>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</si>
  <si>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</si>
  <si>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</si>
  <si>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</si>
  <si>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</si>
  <si>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</si>
  <si>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</si>
  <si>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</si>
  <si>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</si>
  <si>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</si>
  <si>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</si>
  <si>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</si>
  <si>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</si>
  <si>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</si>
  <si>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</si>
  <si>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</si>
  <si>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</si>
  <si>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</si>
  <si>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</si>
  <si>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</si>
  <si>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</si>
  <si>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</si>
  <si>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</si>
  <si>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</si>
  <si>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</si>
  <si>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</si>
  <si>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</si>
  <si>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</si>
  <si>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</si>
  <si>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</si>
  <si>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</si>
  <si>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</si>
  <si>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</si>
  <si>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</si>
  <si>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</si>
  <si>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</si>
  <si>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</si>
  <si>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</si>
  <si>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</si>
  <si>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</si>
  <si>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</si>
  <si>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</si>
  <si>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</si>
  <si>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</si>
  <si>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</si>
  <si>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</si>
  <si>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</si>
  <si>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</si>
  <si>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</si>
  <si>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</si>
  <si>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</si>
  <si>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</si>
  <si>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</si>
  <si>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</si>
  <si>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</si>
  <si>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</si>
  <si>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</si>
  <si>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</si>
  <si>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</si>
  <si>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</si>
  <si>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</si>
  <si>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</si>
  <si>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</si>
  <si>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</si>
  <si>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</si>
  <si>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</si>
  <si>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</si>
  <si>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</si>
  <si>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</si>
  <si>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</si>
  <si>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</si>
  <si>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</si>
  <si>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</si>
  <si>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</si>
  <si>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</si>
  <si>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</si>
  <si>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</si>
  <si>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</si>
  <si>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</si>
  <si>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</si>
  <si>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</si>
  <si>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</si>
  <si>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</si>
  <si>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</si>
  <si>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</si>
  <si>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</si>
  <si>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</si>
  <si>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</si>
  <si>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</si>
  <si>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</si>
  <si>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</si>
  <si>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</si>
  <si>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</si>
  <si>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</si>
  <si>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</si>
  <si>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</si>
  <si>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</si>
  <si>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</si>
  <si>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</si>
  <si>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</si>
  <si>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</si>
  <si>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</si>
  <si>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</si>
  <si>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</si>
  <si>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</si>
  <si>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</si>
  <si>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</si>
  <si>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</si>
  <si>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</si>
  <si>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</si>
  <si>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</si>
  <si>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</si>
  <si>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</si>
  <si>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</si>
  <si>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</si>
  <si>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</si>
  <si>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</si>
  <si>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</si>
  <si>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</si>
  <si>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</si>
  <si>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</si>
  <si>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</si>
  <si>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</si>
  <si>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</si>
  <si>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</si>
  <si>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</si>
  <si>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</si>
  <si>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</si>
  <si>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</si>
  <si>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</si>
  <si>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</si>
  <si>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</si>
  <si>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</si>
  <si>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</si>
  <si>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</si>
  <si>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</si>
  <si>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</si>
  <si>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</si>
  <si>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</si>
  <si>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</si>
  <si>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</si>
  <si>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</si>
  <si>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</si>
  <si>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</si>
  <si>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</si>
  <si>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</si>
  <si>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</si>
  <si>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</si>
  <si>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</si>
  <si>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</si>
  <si>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</si>
  <si>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</si>
  <si>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</si>
  <si>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</si>
  <si>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</si>
  <si>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</si>
  <si>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</si>
  <si>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</si>
  <si>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</si>
  <si>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</si>
  <si>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</si>
  <si>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</si>
  <si>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</si>
  <si>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</si>
  <si>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</si>
  <si>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</si>
  <si>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</si>
  <si>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</si>
  <si>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</si>
  <si>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</si>
  <si>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</si>
  <si>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</si>
  <si>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</si>
  <si>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</si>
  <si>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</si>
  <si>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</si>
  <si>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</si>
  <si>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</si>
  <si>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</si>
  <si>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</si>
  <si>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</si>
  <si>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</si>
  <si>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</si>
  <si>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</si>
  <si>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</si>
  <si>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</si>
  <si>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</si>
  <si>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</si>
  <si>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</si>
  <si>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</si>
  <si>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</si>
  <si>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</si>
  <si>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</si>
  <si>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</si>
  <si>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</si>
  <si>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</si>
  <si>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</si>
  <si>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</si>
  <si>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</si>
  <si>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</si>
  <si>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</si>
  <si>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</si>
  <si>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</si>
  <si>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</si>
  <si>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</si>
  <si>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</si>
  <si>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</si>
  <si>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</si>
  <si>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</si>
  <si>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</si>
  <si>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</si>
  <si>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</si>
  <si>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</si>
  <si>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</si>
  <si>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</si>
  <si>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</si>
  <si>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</si>
  <si>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</si>
  <si>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</si>
  <si>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</si>
  <si>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</si>
  <si>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</si>
  <si>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</si>
  <si>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</si>
  <si>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</si>
  <si>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</si>
  <si>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</si>
  <si>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</si>
  <si>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</si>
  <si>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</si>
  <si>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</si>
  <si>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</si>
  <si>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</si>
  <si>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</si>
  <si>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</si>
  <si>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</si>
  <si>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</si>
  <si>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</si>
  <si>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</si>
  <si>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</si>
  <si>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</si>
  <si>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</si>
  <si>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</si>
  <si>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</si>
  <si>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</si>
  <si>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</si>
  <si>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</si>
  <si>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</si>
  <si>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</si>
  <si>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</si>
  <si>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</si>
  <si>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</si>
  <si>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</si>
  <si>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</si>
  <si>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</si>
  <si>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</si>
  <si>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</si>
  <si>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</si>
  <si>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</si>
  <si>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</si>
  <si>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</si>
  <si>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</si>
  <si>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</si>
  <si>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</si>
  <si>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</si>
  <si>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</si>
  <si>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</si>
  <si>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</si>
  <si>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</si>
  <si>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</si>
  <si>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</si>
  <si>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</si>
  <si>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</si>
  <si>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</si>
  <si>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</si>
  <si>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</si>
  <si>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</si>
  <si>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</si>
  <si>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</si>
  <si>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</si>
  <si>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</si>
  <si>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</si>
  <si>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</si>
  <si>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</si>
  <si>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</si>
  <si>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</si>
  <si>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</si>
  <si>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</si>
  <si>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</si>
  <si>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</si>
  <si>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</si>
  <si>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</si>
  <si>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</si>
  <si>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</si>
  <si>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</si>
  <si>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</si>
  <si>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</si>
  <si>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</si>
  <si>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</si>
  <si>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</si>
  <si>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</si>
  <si>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</si>
  <si>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</si>
  <si>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</si>
  <si>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</si>
  <si>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</si>
  <si>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</si>
  <si>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</si>
  <si>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</si>
  <si>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</si>
  <si>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</si>
  <si>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</si>
  <si>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</si>
  <si>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</si>
  <si>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</si>
  <si>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</si>
  <si>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</si>
  <si>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</si>
  <si>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</si>
  <si>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</si>
  <si>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</si>
  <si>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</si>
  <si>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</si>
  <si>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</si>
  <si>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</si>
  <si>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</si>
  <si>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</si>
  <si>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</si>
  <si>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</si>
  <si>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</si>
  <si>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</si>
  <si>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</si>
  <si>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</si>
  <si>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</si>
  <si>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</si>
  <si>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</si>
  <si>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</si>
  <si>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</si>
  <si>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</si>
  <si>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</si>
  <si>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</si>
  <si>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</si>
  <si>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</si>
  <si>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</si>
  <si>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</si>
  <si>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</si>
  <si>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</si>
  <si>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</si>
  <si>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</si>
  <si>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</si>
  <si>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</si>
  <si>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</si>
  <si>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</si>
  <si>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</si>
  <si>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</si>
  <si>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</si>
  <si>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</si>
  <si>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</si>
  <si>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</si>
  <si>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</si>
  <si>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</si>
  <si>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</si>
  <si>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</si>
  <si>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</si>
  <si>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</si>
  <si>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</si>
  <si>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</si>
  <si>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</si>
  <si>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</si>
  <si>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</si>
  <si>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</si>
  <si>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</si>
  <si>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</si>
  <si>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</si>
  <si>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</si>
  <si>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</si>
  <si>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</si>
  <si>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</si>
  <si>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</si>
  <si>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</si>
  <si>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</si>
  <si>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</si>
  <si>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</si>
  <si>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</si>
  <si>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</si>
  <si>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</si>
  <si>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</si>
  <si>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</si>
  <si>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</si>
  <si>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</si>
  <si>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</si>
  <si>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</si>
  <si>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</si>
  <si>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</si>
  <si>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</si>
  <si>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</si>
  <si>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</si>
  <si>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</si>
  <si>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</si>
  <si>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</si>
  <si>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</si>
  <si>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</si>
  <si>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</si>
  <si>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</si>
  <si>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</si>
  <si>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</si>
  <si>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</si>
  <si>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</si>
  <si>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</si>
  <si>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</si>
  <si>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</si>
  <si>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</si>
  <si>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</si>
  <si>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</si>
  <si>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</si>
  <si>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</si>
  <si>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</si>
  <si>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</si>
  <si>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</si>
  <si>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</si>
  <si>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</si>
  <si>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</si>
  <si>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</si>
  <si>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</si>
  <si>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</si>
  <si>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</si>
  <si>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</si>
  <si>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</si>
  <si>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</si>
  <si>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</si>
  <si>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</si>
  <si>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</si>
  <si>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</si>
  <si>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</si>
  <si>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</si>
  <si>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</si>
  <si>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</si>
  <si>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</si>
  <si>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</si>
  <si>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</si>
  <si>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</si>
  <si>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</si>
  <si>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</si>
  <si>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</si>
  <si>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</si>
  <si>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</si>
  <si>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</si>
  <si>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</si>
  <si>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</si>
  <si>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</si>
  <si>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</si>
  <si>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</si>
  <si>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</si>
  <si>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</si>
  <si>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</si>
  <si>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</si>
  <si>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</si>
  <si>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</si>
  <si>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</si>
  <si>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</si>
  <si>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</si>
  <si>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</si>
  <si>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</si>
  <si>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</si>
  <si>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</si>
  <si>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</si>
  <si>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</si>
  <si>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</si>
  <si>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</si>
  <si>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</si>
  <si>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</si>
  <si>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</si>
  <si>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</si>
  <si>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</si>
  <si>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</si>
  <si>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</si>
  <si>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</si>
  <si>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</si>
  <si>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</si>
  <si>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</si>
  <si>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</si>
  <si>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</si>
  <si>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</si>
  <si>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</si>
  <si>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</si>
  <si>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</si>
  <si>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</si>
  <si>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</si>
  <si>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</si>
  <si>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</si>
  <si>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</si>
  <si>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</si>
  <si>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</si>
  <si>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</si>
  <si>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</si>
  <si>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</si>
  <si>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</si>
  <si>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</si>
  <si>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</si>
  <si>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</si>
  <si>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</si>
  <si>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</si>
  <si>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</si>
  <si>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</si>
  <si>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</si>
  <si>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</si>
  <si>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</si>
  <si>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</si>
  <si>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</si>
  <si>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</si>
  <si>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</si>
  <si>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</si>
  <si>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</si>
  <si>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</si>
  <si>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</si>
  <si>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</si>
  <si>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</si>
  <si>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</si>
  <si>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</si>
  <si>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</si>
  <si>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</si>
  <si>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</si>
  <si>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</si>
  <si>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</si>
  <si>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</si>
  <si>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</si>
  <si>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</si>
  <si>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</si>
  <si>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</si>
  <si>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</si>
  <si>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</si>
  <si>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</si>
  <si>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</si>
  <si>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</si>
  <si>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</si>
  <si>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</si>
  <si>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</si>
  <si>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</si>
  <si>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</si>
  <si>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</si>
  <si>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</si>
  <si>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</si>
  <si>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</si>
  <si>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</si>
  <si>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</si>
  <si>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</si>
  <si>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</si>
  <si>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</si>
  <si>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</si>
  <si>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</si>
  <si>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</si>
  <si>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</si>
  <si>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</si>
  <si>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</si>
  <si>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</si>
  <si>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</si>
  <si>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</si>
  <si>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</si>
  <si>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</si>
  <si>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</si>
  <si>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</si>
  <si>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</si>
  <si>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</si>
  <si>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</si>
  <si>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</si>
  <si>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</si>
  <si>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</si>
  <si>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</si>
  <si>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</si>
  <si>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</si>
  <si>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</si>
  <si>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</si>
  <si>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</si>
  <si>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</si>
  <si>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</si>
  <si>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</si>
  <si>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</si>
  <si>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</si>
  <si>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</si>
  <si>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</si>
  <si>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</si>
  <si>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</si>
  <si>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</si>
  <si>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</si>
  <si>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</si>
  <si>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</si>
  <si>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</si>
  <si>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</si>
  <si>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</si>
  <si>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</si>
  <si>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</si>
  <si>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</si>
  <si>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</si>
  <si>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</si>
  <si>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</si>
  <si>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</si>
  <si>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</si>
  <si>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</si>
  <si>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</si>
  <si>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</si>
  <si>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</si>
  <si>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</si>
  <si>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</si>
  <si>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</si>
  <si>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</si>
  <si>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</si>
  <si>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</si>
  <si>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</si>
  <si>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</si>
  <si>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</si>
  <si>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</si>
  <si>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</si>
  <si>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</si>
  <si>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</si>
  <si>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</si>
  <si>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</si>
  <si>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</si>
  <si>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</si>
  <si>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</si>
  <si>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</si>
  <si>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</si>
  <si>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</si>
  <si>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</si>
  <si>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</si>
  <si>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</si>
  <si>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</si>
  <si>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</si>
  <si>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</si>
  <si>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</si>
  <si>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</si>
  <si>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</si>
  <si>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</si>
  <si>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</si>
  <si>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</si>
  <si>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</si>
  <si>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</si>
  <si>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</si>
  <si>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</si>
  <si>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</si>
  <si>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</si>
  <si>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</si>
  <si>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</si>
  <si>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</si>
  <si>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</si>
  <si>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</si>
  <si>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</si>
  <si>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</si>
  <si>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</si>
  <si>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</si>
  <si>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</si>
  <si>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</si>
  <si>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</si>
  <si>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</si>
  <si>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</si>
  <si>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</si>
  <si>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</si>
  <si>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</si>
  <si>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</si>
  <si>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</si>
  <si>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</si>
  <si>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地球環境局</t>
  </si>
  <si>
    <t>室長　加藤 聖</t>
  </si>
  <si>
    <t>令和3年度</t>
  </si>
  <si>
    <t>地球温暖化対策課
地球温暖化対策事業室</t>
  </si>
  <si>
    <t>特別会計に関する法律第８５条第３項第１号ヘ
同法施行令第５０条第８項第７号及び第８号</t>
  </si>
  <si>
    <t>-</t>
  </si>
  <si>
    <t>二酸化炭素排出抑制対策事業等委託費</t>
  </si>
  <si>
    <t>二酸化炭素排出抑制対策事業費等補助金</t>
  </si>
  <si>
    <t>CO2削減量</t>
  </si>
  <si>
    <t>万t-CO2</t>
  </si>
  <si>
    <t>・目標最終年度（事業費ベース）※国費投入無しの前提
目標最終年度断面の見込事業費（設備費用）（円）／CO2削減量（目標最終年度までの累積設備導入見込件数×設備の単年度削減量×法定耐用年数）</t>
  </si>
  <si>
    <t>CO2削減に係る費用（円）／CO2削減量（t-CO2）</t>
  </si>
  <si>
    <t>　　　　　　　　　　高度化及び実証、調査実施数</t>
  </si>
  <si>
    <t>件</t>
  </si>
  <si>
    <t>執行額／高度化及び実証、調査実施数　　　　　　　　　　　　　　　　　</t>
    <phoneticPr fontId="5"/>
  </si>
  <si>
    <t>百万円/件</t>
  </si>
  <si>
    <t>百万円/件</t>
    <phoneticPr fontId="5"/>
  </si>
  <si>
    <t>／　</t>
    <phoneticPr fontId="5"/>
  </si>
  <si>
    <t>／　　　　　　　　　　　　　　</t>
    <phoneticPr fontId="5"/>
  </si>
  <si>
    <t>１．地球温暖化対策の推進</t>
  </si>
  <si>
    <t>エネルギー起源二酸化炭素の排出量（CO2換算トン）</t>
  </si>
  <si>
    <t>万t-CO2/年</t>
  </si>
  <si>
    <t>－</t>
  </si>
  <si>
    <t>○</t>
  </si>
  <si>
    <t>新型コロナウイルスの感染拡大の影響により、社会環境は大きく変わり、衛生環境への関心の高まりやライフスタイルのデジタル化等が加速化している。また、2050年カーボンニュートラルに向けて、あらゆる分野におけるグリーン化が重要である。このため、安心・安全かつ持続可能な社会を構築するために必要な衛生関連技術やデジタル化する社会全体のグリーン化を推し進め、エネルギー消費に伴うCO2削減と新しいライフスタイル実現に資する技術・システム等の実用化に向けた実証事業等を行う。</t>
    <phoneticPr fontId="5"/>
  </si>
  <si>
    <t>衛生環境への関心の高まりに加え、都市部などの人口密集地域の施設等では快適な生活・労働環境を確保する上で空気性状の維持・改質も不可欠であり、必要な衛生環境の向上と、気候変動への対策としての省エネ・CO2削減も求められている。このような「ポスト／With コロナ」社会に機動的に対応するため、安心・安全な衛生環境創出や社会のデジタル化に対応する革新的省CO2技術等の検証・実用加速化を行う。例えば、殺菌力が強い深紫外線を発するLEDや、空気性状を改質する空調等の要素技術等の性能を向上させつつ、それらを組み合わせて、衛生環境向上に資する省エネ型の空調・換気システム等の開発・実証等を実施する。
さらに、AI/IoT等の普及などが進み、社会全体で不可欠なものになっているデジタル技術を用いたグリーンなソリューションの創発支援等の事業を実施する。</t>
    <phoneticPr fontId="5"/>
  </si>
  <si>
    <t>-</t>
    <phoneticPr fontId="5"/>
  </si>
  <si>
    <t>-</t>
    <phoneticPr fontId="5"/>
  </si>
  <si>
    <t>-</t>
    <phoneticPr fontId="5"/>
  </si>
  <si>
    <t>-</t>
    <phoneticPr fontId="5"/>
  </si>
  <si>
    <t>-</t>
    <phoneticPr fontId="5"/>
  </si>
  <si>
    <t>地球温暖化対策計画（平成28年5月13日閣議決定）
エネルギー基本計画（平成30年7月3日 閣議決定）
パリ協定に基づく成長戦略としての長期戦略（令和元年6月11日閣議決定）
経済財政運営と改革の基本方針2020 （令和2年7月17日閣議決定）
統合イノベーション戦略2020 （令和2年7月17日 閣議決定）
革新的環境イノベーション戦略（令和2年1月21日）</t>
    <phoneticPr fontId="5"/>
  </si>
  <si>
    <t>-</t>
    <phoneticPr fontId="5"/>
  </si>
  <si>
    <t>2,800/12</t>
    <phoneticPr fontId="5"/>
  </si>
  <si>
    <t>民間の自主的な取組だけでは十分に進まない技術を国の主導により強力に進めることにより、当該技術の早期の社会導入によるCO2排出量の削減に寄与する。</t>
    <phoneticPr fontId="5"/>
  </si>
  <si>
    <t>新型コロナウイルス感染拡大の影響により、衛生環境への関心及び需要がより一層高まっている昨今、生活様式の変化による衛生分野やデジタル分野でのエネルギー消費も増大することが予想される。このような「ポスト／With コロナ」社会において、必要な衛生環境の向上を確保しつつ、かつエネルギー消費に伴うCO2削減を両立する技術・システムの高度化及び実証や、デジタル分野における更なるCO2排出削減が可能な技術の高度化及び実証は、安全安心な社会と脱炭素社会の同時実現に必要不可欠であり、社会のニーズがある。</t>
    <rPh sb="65" eb="67">
      <t>ブンヤ</t>
    </rPh>
    <phoneticPr fontId="5"/>
  </si>
  <si>
    <t>開発リスクが大きい、収益性に不確実性が大きい等の理由により、民間の自主的な技術開発に委ねるだけでは、必要なCO2排出削減技術の高度化及び実証が必ずしも十分に進まない状況にあり、国の主導により実施する必要がある。また、衛生環境分野やICT分野における積極的なエネルギー消費削減は優先度の低い性能種別であり、環境負荷低減という観点からも高度化及び代替技術の活用が、今後の新しい生活の構築の観点から、ますます重要になることをアナウンスする観点からも国において実施すべき事業である。</t>
    <rPh sb="118" eb="120">
      <t>ブンヤ</t>
    </rPh>
    <phoneticPr fontId="5"/>
  </si>
  <si>
    <t>今後CO2排出量が急速に増える本領域での、CO2削減効果に優れた技術を早期に社会に実装することが重要であるため、本事業の優先度は高い。</t>
    <phoneticPr fontId="5"/>
  </si>
  <si>
    <t>外部専門家からなる委員会で厳正に審査したうえで委託・補助先を選定することで、競争性を確保する。</t>
    <phoneticPr fontId="5"/>
  </si>
  <si>
    <t>無</t>
  </si>
  <si>
    <t>新たな技術の高度化及び実証に必要な経費のみを精査し計上することから、妥当と考える。</t>
    <rPh sb="34" eb="36">
      <t>ダトウ</t>
    </rPh>
    <rPh sb="37" eb="38">
      <t>カンガ</t>
    </rPh>
    <phoneticPr fontId="5"/>
  </si>
  <si>
    <t>補助事業においては補助率を1/2とし、受益者にも相応の負担を求めることから、妥当と考える。</t>
    <rPh sb="38" eb="40">
      <t>ダトウ</t>
    </rPh>
    <rPh sb="41" eb="42">
      <t>カンガ</t>
    </rPh>
    <phoneticPr fontId="5"/>
  </si>
  <si>
    <t>‐</t>
  </si>
  <si>
    <t>契約・交付決定時及び支出時において、見積及び支出経費を精査することで、支出合理性を確保し、費目・使途を必要なものに限定している。</t>
    <phoneticPr fontId="5"/>
  </si>
  <si>
    <t>-</t>
    <phoneticPr fontId="5"/>
  </si>
  <si>
    <t>-</t>
    <phoneticPr fontId="5"/>
  </si>
  <si>
    <t>予算の範囲内において、効率的・効果的に執行できるよう努める。</t>
    <phoneticPr fontId="5"/>
  </si>
  <si>
    <t>-</t>
    <phoneticPr fontId="5"/>
  </si>
  <si>
    <t>-</t>
    <phoneticPr fontId="5"/>
  </si>
  <si>
    <t>-</t>
    <phoneticPr fontId="5"/>
  </si>
  <si>
    <t>1t-CO2当たりの削減コスト</t>
    <phoneticPr fontId="5"/>
  </si>
  <si>
    <t>1t-CO2当たりの削減コスト</t>
    <phoneticPr fontId="5"/>
  </si>
  <si>
    <t>-</t>
    <phoneticPr fontId="5"/>
  </si>
  <si>
    <t>衛生環境向上に資する省エネ型の空調・換気システム等の普及による将来予測値</t>
    <phoneticPr fontId="5"/>
  </si>
  <si>
    <t>「科学技術振興機構　情報化社会の進展がエネルギー消費に与える影響（Vol.1）平成31年3月」等より、IT関連の消費電力予測を抜粋し、省エネAIによる電力削減割合等から算出。</t>
    <phoneticPr fontId="5"/>
  </si>
  <si>
    <t>-</t>
    <phoneticPr fontId="5"/>
  </si>
  <si>
    <t>-</t>
    <phoneticPr fontId="5"/>
  </si>
  <si>
    <t>-</t>
    <phoneticPr fontId="5"/>
  </si>
  <si>
    <t>革新的な省CO2型感染症対策技術の実用化加速のための実証事業（一部総務省、文科省連携）</t>
    <phoneticPr fontId="5"/>
  </si>
  <si>
    <t>外部有識者からの意見により、新型コロナウイルス感染症の影響を踏まえ、適切な事業時期や実施期間の確保が必要と考えられ、計画の変更を行う必要が生じたことから、妥当と考える。</t>
    <rPh sb="53" eb="54">
      <t>カンガ</t>
    </rPh>
    <rPh sb="77" eb="79">
      <t>ダトウ</t>
    </rPh>
    <rPh sb="80" eb="81">
      <t>カンガ</t>
    </rPh>
    <phoneticPr fontId="5"/>
  </si>
  <si>
    <t>本事業の実施によって高度化及び実証された技術が一定の需要を生み出すことで、衛生環境向上に資する省エネ型の空調・換気システム分野等において5,135万t-CO2程度の波及効果を想定している。（本事業は課題終了後早期の実用化を見込んで実施しているが、各製品が普及し始めるまでには数年間が必要であり、中間目標を設定することは困難）</t>
    <rPh sb="61" eb="63">
      <t>ブンヤ</t>
    </rPh>
    <phoneticPr fontId="5"/>
  </si>
  <si>
    <t>本事業の実施によって高度化及び実証された技術が一定の需要を生み出すことで、デジタル分野において434万t-CO2程度の波及効果を想定している。（本事業は課題終了後早期の実用化を見込んで実施しているが、各製品が普及し始めるまでには数年間が必要であり、中間目標を設定することは困難）</t>
    <rPh sb="41" eb="43">
      <t>ブンヤ</t>
    </rPh>
    <phoneticPr fontId="5"/>
  </si>
  <si>
    <t>本事業により高度化及び実証した技術が実用化されることで、衛生環境向上に資する省エネ型の空調・換気システム等における1t-CO2当たりの削減コストを令和12年度において4,527円を達成する。
（本事業は課題終了後早期の実用化を見込んで実施しているが、各製品が普及し始めるまでには数年間が必要であり、中間目標を設定することは困難。）</t>
    <phoneticPr fontId="5"/>
  </si>
  <si>
    <t>本事業により高度化及び実証した技術が実用化されることで、デジタル分野における1t-CO2当たりの削減コストを令和12年度において1,280円を達成する。
（本事業は課題終了後早期の実用化を見込んで実施しているが、各製品が普及し始めるまでには数年間が必要であり、中間目標を設定することは困難。）</t>
    <rPh sb="32" eb="34">
      <t>ブンヤ</t>
    </rPh>
    <phoneticPr fontId="5"/>
  </si>
  <si>
    <t>-</t>
    <phoneticPr fontId="5"/>
  </si>
  <si>
    <t>何を目指しているのかよくわからず、成果目標も設定されていない。政策の意図がCO2削減にあるのか、感染症対策なのか、焦点がはっきりしていない。ウィズ・コロナの時代にあって、空調メーカーなどの研究開発意欲は高いはずで、あえて税金を投入する意義について説得力を欠く。実際の資金の流れを見ても、焦点がボケていて特段の政策効果を感じられない。</t>
    <phoneticPr fontId="5"/>
  </si>
  <si>
    <t>外部有識者の所見のとおり、本事業によって目指す姿を明確にするとともに、本技術開発を民間に委ねず国費を投入する必要性について検証すること。</t>
    <phoneticPr fontId="5"/>
  </si>
  <si>
    <t>本政策については、「ポスト／With コロナ」社会への機動的な対応及び社会システムの変化を予見しながら対応することを意図しており、感染症対策又はCO2削減の一方のみを目的とするものではない。変異株による感染力上昇、長期化する感染予防対策、今後も想定される種々のパンデミックに対して強靱な公衆衛生の向上とCO2削減による 気候変動対策の両立による持続可能な社会の実現を目指すものである。
本施策の成果としては、空調のみを対象としているわけではなく、水処理分野や表面殺菌分野など様々なユースケースへの展開も含めた、安全・安心な衛生環境創出等の新しいライフスタイルに寄与した上で、更にCO2削減技術等の高度化・検証及び実装加速化を目的とするものである。現下の社会情勢において、民間企業等の研究開発意欲は高いものの、これらは製品の性能に比重が置かれがちであり、省CO2型の技術や製品といった観点での開発が行われるとは必ずしも限らないという課題が存在するとともに、本事業において中核となる技術（高出力な深紫外LED）については広く社会に裨益する技術であるが、技術的観点でチャレンジングな要素を有し、個社が迅速に取り組むには高いリスクを有する。このリスクを低減しつつ、迅速に技術の普及を促すため、より効果的かつ十分な性能を持ち、従来よりもCO2削減効果の高い製品や技術の開発に対し国費を投入することにより、これらの社会実装につなげる。これにより、「ポスト／With コロナ」社会の安全・安心な衛生環境創出とCO2排出削減の同時実現に寄与することとなり、政策的意義があると考える。</t>
    <rPh sb="33" eb="34">
      <t>オヨ</t>
    </rPh>
    <rPh sb="35" eb="37">
      <t>シャカイ</t>
    </rPh>
    <rPh sb="42" eb="44">
      <t>ヘンカ</t>
    </rPh>
    <rPh sb="45" eb="47">
      <t>ヨケン</t>
    </rPh>
    <rPh sb="51" eb="53">
      <t>タイオウ</t>
    </rPh>
    <rPh sb="58" eb="60">
      <t>イト</t>
    </rPh>
    <rPh sb="70" eb="71">
      <t>マタ</t>
    </rPh>
    <rPh sb="78" eb="80">
      <t>イッポウ</t>
    </rPh>
    <rPh sb="95" eb="97">
      <t>ヘンイ</t>
    </rPh>
    <rPh sb="97" eb="98">
      <t>カブ</t>
    </rPh>
    <rPh sb="101" eb="104">
      <t>カンセンリョク</t>
    </rPh>
    <rPh sb="104" eb="106">
      <t>ジョウショウ</t>
    </rPh>
    <rPh sb="107" eb="110">
      <t>チョウキカ</t>
    </rPh>
    <rPh sb="112" eb="114">
      <t>カンセン</t>
    </rPh>
    <rPh sb="114" eb="116">
      <t>ヨボウ</t>
    </rPh>
    <rPh sb="116" eb="118">
      <t>タイサク</t>
    </rPh>
    <rPh sb="119" eb="121">
      <t>コンゴ</t>
    </rPh>
    <rPh sb="122" eb="124">
      <t>ソウテイ</t>
    </rPh>
    <rPh sb="183" eb="185">
      <t>メザ</t>
    </rPh>
    <rPh sb="193" eb="194">
      <t>ホン</t>
    </rPh>
    <rPh sb="194" eb="196">
      <t>セサク</t>
    </rPh>
    <rPh sb="197" eb="199">
      <t>セイカ</t>
    </rPh>
    <rPh sb="204" eb="206">
      <t>クウチョウ</t>
    </rPh>
    <rPh sb="209" eb="211">
      <t>タイショウ</t>
    </rPh>
    <rPh sb="223" eb="224">
      <t>ミズ</t>
    </rPh>
    <rPh sb="224" eb="226">
      <t>ショリ</t>
    </rPh>
    <rPh sb="226" eb="228">
      <t>ブンヤ</t>
    </rPh>
    <rPh sb="229" eb="231">
      <t>ヒョウメン</t>
    </rPh>
    <rPh sb="231" eb="233">
      <t>サッキン</t>
    </rPh>
    <rPh sb="233" eb="235">
      <t>ブンヤ</t>
    </rPh>
    <rPh sb="284" eb="285">
      <t>ウエ</t>
    </rPh>
    <rPh sb="323" eb="325">
      <t>ゲンカ</t>
    </rPh>
    <rPh sb="335" eb="337">
      <t>ミンカン</t>
    </rPh>
    <rPh sb="337" eb="339">
      <t>キギョウ</t>
    </rPh>
    <rPh sb="367" eb="368">
      <t>オ</t>
    </rPh>
    <rPh sb="404" eb="405">
      <t>カナラ</t>
    </rPh>
    <rPh sb="427" eb="428">
      <t>ホン</t>
    </rPh>
    <rPh sb="428" eb="430">
      <t>ジギョウ</t>
    </rPh>
    <rPh sb="434" eb="436">
      <t>チュウカク</t>
    </rPh>
    <rPh sb="439" eb="441">
      <t>ギジュツ</t>
    </rPh>
    <rPh sb="442" eb="445">
      <t>コウシュツリョク</t>
    </rPh>
    <rPh sb="474" eb="476">
      <t>ギジュツ</t>
    </rPh>
    <rPh sb="476" eb="477">
      <t>テキ</t>
    </rPh>
    <rPh sb="477" eb="479">
      <t>カンテン</t>
    </rPh>
    <rPh sb="488" eb="490">
      <t>ヨウソ</t>
    </rPh>
    <rPh sb="495" eb="496">
      <t>シャ</t>
    </rPh>
    <rPh sb="528" eb="530">
      <t>ジンソク</t>
    </rPh>
    <rPh sb="531" eb="533">
      <t>ギジュツ</t>
    </rPh>
    <rPh sb="534" eb="536">
      <t>フキュウ</t>
    </rPh>
    <rPh sb="537" eb="538">
      <t>ウナガ</t>
    </rPh>
    <rPh sb="555" eb="556">
      <t>モ</t>
    </rPh>
    <rPh sb="566" eb="568">
      <t>サクゲン</t>
    </rPh>
    <rPh sb="631" eb="633">
      <t>シャカイ</t>
    </rPh>
    <rPh sb="640" eb="642">
      <t>エイセイ</t>
    </rPh>
    <rPh sb="642" eb="644">
      <t>カンキョウ</t>
    </rPh>
    <rPh sb="644" eb="646">
      <t>ソウシュツ</t>
    </rPh>
    <rPh sb="650" eb="652">
      <t>ハイシュツ</t>
    </rPh>
    <rPh sb="655" eb="657">
      <t>ドウジ</t>
    </rPh>
    <rPh sb="657" eb="659">
      <t>ジツゲン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</si>
</sst>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27255</xdr:colOff>
      <xdr:row>748</xdr:row>
      <xdr:rowOff>56028</xdr:rowOff>
    </xdr:from>
    <xdr:to>
      <xdr:col>34</xdr:col>
      <xdr:colOff>79128</xdr:colOff>
      <xdr:row>750</xdr:row>
      <xdr:rowOff>3333</xdr:rowOff>
    </xdr:to>
    <xdr:sp macro="" textlink="">
      <xdr:nvSpPr>
        <xdr:cNvPr id="2" name="正方形/長方形 1"/>
        <xdr:cNvSpPr/>
      </xdr:nvSpPr>
      <xdr:spPr>
        <a:xfrm>
          <a:off x="4666490" y="51771175"/>
          <a:ext cx="2270638" cy="64207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環境省</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2,800</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a:p>
          <a:pPr algn="ctr">
            <a:lnSpc>
              <a:spcPts val="1200"/>
            </a:lnSpc>
          </a:pPr>
          <a:r>
            <a:rPr kumimoji="1" lang="ja-JP" altLang="en-US" sz="1100">
              <a:solidFill>
                <a:sysClr val="windowText" lastClr="000000"/>
              </a:solidFill>
              <a:latin typeface="+mj-ea"/>
              <a:ea typeface="+mj-ea"/>
            </a:rPr>
            <a:t>（</a:t>
          </a:r>
          <a:r>
            <a:rPr kumimoji="1" lang="en-US" altLang="ja-JP" sz="1100">
              <a:solidFill>
                <a:sysClr val="windowText" lastClr="000000"/>
              </a:solidFill>
              <a:latin typeface="+mj-ea"/>
              <a:ea typeface="+mj-ea"/>
            </a:rPr>
            <a:t>R2</a:t>
          </a:r>
          <a:r>
            <a:rPr kumimoji="1" lang="ja-JP" altLang="en-US" sz="1100">
              <a:solidFill>
                <a:sysClr val="windowText" lastClr="000000"/>
              </a:solidFill>
              <a:latin typeface="+mj-ea"/>
              <a:ea typeface="+mj-ea"/>
            </a:rPr>
            <a:t>補正・</a:t>
          </a:r>
          <a:r>
            <a:rPr kumimoji="1" lang="en-US" altLang="ja-JP" sz="1100">
              <a:solidFill>
                <a:sysClr val="windowText" lastClr="000000"/>
              </a:solidFill>
              <a:latin typeface="+mj-ea"/>
              <a:ea typeface="+mj-ea"/>
            </a:rPr>
            <a:t>R3</a:t>
          </a:r>
          <a:r>
            <a:rPr kumimoji="1" lang="ja-JP" altLang="en-US" sz="1100">
              <a:solidFill>
                <a:sysClr val="windowText" lastClr="000000"/>
              </a:solidFill>
              <a:latin typeface="+mj-ea"/>
              <a:ea typeface="+mj-ea"/>
            </a:rPr>
            <a:t>当初予算合算）</a:t>
          </a:r>
        </a:p>
      </xdr:txBody>
    </xdr:sp>
    <xdr:clientData/>
  </xdr:twoCellAnchor>
  <xdr:twoCellAnchor>
    <xdr:from>
      <xdr:col>21</xdr:col>
      <xdr:colOff>173676</xdr:colOff>
      <xdr:row>750</xdr:row>
      <xdr:rowOff>81378</xdr:rowOff>
    </xdr:from>
    <xdr:to>
      <xdr:col>35</xdr:col>
      <xdr:colOff>145675</xdr:colOff>
      <xdr:row>753</xdr:row>
      <xdr:rowOff>257735</xdr:rowOff>
    </xdr:to>
    <xdr:sp macro="" textlink="">
      <xdr:nvSpPr>
        <xdr:cNvPr id="3" name="大かっこ 2"/>
        <xdr:cNvSpPr/>
      </xdr:nvSpPr>
      <xdr:spPr>
        <a:xfrm>
          <a:off x="4409500" y="52491290"/>
          <a:ext cx="2795881" cy="1218504"/>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endParaRPr kumimoji="1" lang="en-US" altLang="ja-JP" sz="11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内容</a:t>
          </a:r>
          <a:r>
            <a:rPr kumimoji="1" lang="en-US" altLang="ja-JP" sz="1100">
              <a:solidFill>
                <a:sysClr val="windowText" lastClr="000000"/>
              </a:solidFill>
            </a:rPr>
            <a:t>】</a:t>
          </a:r>
        </a:p>
        <a:p>
          <a:pPr marL="0" marR="0" lvl="0" indent="0" algn="l" defTabSz="914400" rtl="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「ポスト／</a:t>
          </a:r>
          <a:r>
            <a:rPr kumimoji="1" lang="en-US" altLang="ja-JP" sz="1100">
              <a:solidFill>
                <a:schemeClr val="tx1"/>
              </a:solidFill>
              <a:effectLst/>
              <a:latin typeface="+mn-lt"/>
              <a:ea typeface="+mn-ea"/>
              <a:cs typeface="+mn-cs"/>
            </a:rPr>
            <a:t>With </a:t>
          </a:r>
          <a:r>
            <a:rPr kumimoji="1" lang="ja-JP" altLang="ja-JP" sz="1100">
              <a:solidFill>
                <a:schemeClr val="tx1"/>
              </a:solidFill>
              <a:effectLst/>
              <a:latin typeface="+mn-lt"/>
              <a:ea typeface="+mn-ea"/>
              <a:cs typeface="+mn-cs"/>
            </a:rPr>
            <a:t>コロナ」社会</a:t>
          </a:r>
          <a:r>
            <a:rPr kumimoji="1" lang="ja-JP" altLang="en-US" sz="1100">
              <a:solidFill>
                <a:schemeClr val="tx1"/>
              </a:solidFill>
              <a:effectLst/>
              <a:latin typeface="+mn-lt"/>
              <a:ea typeface="+mn-ea"/>
              <a:cs typeface="+mn-cs"/>
            </a:rPr>
            <a:t>等</a:t>
          </a:r>
          <a:r>
            <a:rPr kumimoji="1" lang="ja-JP" altLang="ja-JP" sz="1100">
              <a:solidFill>
                <a:schemeClr val="tx1"/>
              </a:solidFill>
              <a:effectLst/>
              <a:latin typeface="+mn-lt"/>
              <a:ea typeface="+mn-ea"/>
              <a:cs typeface="+mn-cs"/>
            </a:rPr>
            <a:t>に機動的に対応するため、</a:t>
          </a:r>
          <a:r>
            <a:rPr kumimoji="1" lang="ja-JP" altLang="en-US" sz="1100">
              <a:solidFill>
                <a:schemeClr val="tx1"/>
              </a:solidFill>
              <a:effectLst/>
              <a:latin typeface="+mn-lt"/>
              <a:ea typeface="+mn-ea"/>
              <a:cs typeface="+mn-cs"/>
            </a:rPr>
            <a:t>技術の高度化や</a:t>
          </a:r>
          <a:r>
            <a:rPr kumimoji="1" lang="ja-JP" altLang="ja-JP" sz="1100">
              <a:solidFill>
                <a:schemeClr val="tx1"/>
              </a:solidFill>
              <a:effectLst/>
              <a:latin typeface="+mn-lt"/>
              <a:ea typeface="+mn-ea"/>
              <a:cs typeface="+mn-cs"/>
            </a:rPr>
            <a:t>様々なユースケースの展開に向けて、我が国の革新的技術に基づく技術実証等に取組</a:t>
          </a:r>
          <a:r>
            <a:rPr kumimoji="1" lang="ja-JP" altLang="en-US" sz="1100">
              <a:solidFill>
                <a:schemeClr val="tx1"/>
              </a:solidFill>
              <a:effectLst/>
              <a:latin typeface="+mn-lt"/>
              <a:ea typeface="+mn-ea"/>
              <a:cs typeface="+mn-cs"/>
            </a:rPr>
            <a:t>む。</a:t>
          </a:r>
          <a:endParaRPr kumimoji="1" lang="en-US" altLang="ja-JP" sz="1100">
            <a:solidFill>
              <a:schemeClr val="tx1"/>
            </a:solidFill>
            <a:effectLst/>
            <a:latin typeface="+mn-lt"/>
            <a:ea typeface="+mn-ea"/>
            <a:cs typeface="+mn-cs"/>
          </a:endParaRPr>
        </a:p>
      </xdr:txBody>
    </xdr:sp>
    <xdr:clientData/>
  </xdr:twoCellAnchor>
  <xdr:twoCellAnchor>
    <xdr:from>
      <xdr:col>9</xdr:col>
      <xdr:colOff>56028</xdr:colOff>
      <xdr:row>756</xdr:row>
      <xdr:rowOff>259849</xdr:rowOff>
    </xdr:from>
    <xdr:to>
      <xdr:col>9</xdr:col>
      <xdr:colOff>59835</xdr:colOff>
      <xdr:row>757</xdr:row>
      <xdr:rowOff>308580</xdr:rowOff>
    </xdr:to>
    <xdr:cxnSp macro="">
      <xdr:nvCxnSpPr>
        <xdr:cNvPr id="4" name="直線矢印コネクタ 3"/>
        <xdr:cNvCxnSpPr/>
      </xdr:nvCxnSpPr>
      <xdr:spPr bwMode="auto">
        <a:xfrm flipH="1">
          <a:off x="1871381" y="54754055"/>
          <a:ext cx="3807" cy="39611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78442</xdr:colOff>
      <xdr:row>755</xdr:row>
      <xdr:rowOff>190499</xdr:rowOff>
    </xdr:from>
    <xdr:to>
      <xdr:col>24</xdr:col>
      <xdr:colOff>81803</xdr:colOff>
      <xdr:row>757</xdr:row>
      <xdr:rowOff>331687</xdr:rowOff>
    </xdr:to>
    <xdr:cxnSp macro="">
      <xdr:nvCxnSpPr>
        <xdr:cNvPr id="5" name="直線矢印コネクタ 4"/>
        <xdr:cNvCxnSpPr/>
      </xdr:nvCxnSpPr>
      <xdr:spPr bwMode="auto">
        <a:xfrm>
          <a:off x="4919383" y="54337323"/>
          <a:ext cx="3361" cy="8359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45910</xdr:colOff>
      <xdr:row>755</xdr:row>
      <xdr:rowOff>179494</xdr:rowOff>
    </xdr:from>
    <xdr:to>
      <xdr:col>24</xdr:col>
      <xdr:colOff>89647</xdr:colOff>
      <xdr:row>755</xdr:row>
      <xdr:rowOff>190500</xdr:rowOff>
    </xdr:to>
    <xdr:cxnSp macro="">
      <xdr:nvCxnSpPr>
        <xdr:cNvPr id="6" name="直線コネクタ 5"/>
        <xdr:cNvCxnSpPr/>
      </xdr:nvCxnSpPr>
      <xdr:spPr bwMode="auto">
        <a:xfrm>
          <a:off x="2264675" y="54326318"/>
          <a:ext cx="2665913" cy="110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29682</xdr:colOff>
      <xdr:row>754</xdr:row>
      <xdr:rowOff>212912</xdr:rowOff>
    </xdr:from>
    <xdr:to>
      <xdr:col>18</xdr:col>
      <xdr:colOff>33618</xdr:colOff>
      <xdr:row>755</xdr:row>
      <xdr:rowOff>183402</xdr:rowOff>
    </xdr:to>
    <xdr:cxnSp macro="">
      <xdr:nvCxnSpPr>
        <xdr:cNvPr id="7" name="直線矢印コネクタ 6"/>
        <xdr:cNvCxnSpPr/>
      </xdr:nvCxnSpPr>
      <xdr:spPr bwMode="auto">
        <a:xfrm flipH="1">
          <a:off x="3660388" y="54012353"/>
          <a:ext cx="3936" cy="317873"/>
        </a:xfrm>
        <a:prstGeom prst="straightConnector1">
          <a:avLst/>
        </a:prstGeom>
        <a:ln>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112060</xdr:colOff>
      <xdr:row>757</xdr:row>
      <xdr:rowOff>324964</xdr:rowOff>
    </xdr:from>
    <xdr:to>
      <xdr:col>13</xdr:col>
      <xdr:colOff>78442</xdr:colOff>
      <xdr:row>758</xdr:row>
      <xdr:rowOff>333152</xdr:rowOff>
    </xdr:to>
    <xdr:sp macro="" textlink="">
      <xdr:nvSpPr>
        <xdr:cNvPr id="15" name="フレーム 14"/>
        <xdr:cNvSpPr/>
      </xdr:nvSpPr>
      <xdr:spPr bwMode="auto">
        <a:xfrm>
          <a:off x="1322295" y="55166552"/>
          <a:ext cx="1378323" cy="355571"/>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随意契約（公募）・委託</a:t>
          </a:r>
          <a:endParaRPr kumimoji="1" lang="en-US" altLang="ja-JP" sz="900">
            <a:solidFill>
              <a:schemeClr val="tx1"/>
            </a:solidFill>
          </a:endParaRPr>
        </a:p>
      </xdr:txBody>
    </xdr:sp>
    <xdr:clientData/>
  </xdr:twoCellAnchor>
  <xdr:twoCellAnchor>
    <xdr:from>
      <xdr:col>6</xdr:col>
      <xdr:colOff>123016</xdr:colOff>
      <xdr:row>759</xdr:row>
      <xdr:rowOff>68842</xdr:rowOff>
    </xdr:from>
    <xdr:to>
      <xdr:col>13</xdr:col>
      <xdr:colOff>22412</xdr:colOff>
      <xdr:row>761</xdr:row>
      <xdr:rowOff>243468</xdr:rowOff>
    </xdr:to>
    <xdr:sp macro="" textlink="">
      <xdr:nvSpPr>
        <xdr:cNvPr id="16" name="正方形/長方形 15"/>
        <xdr:cNvSpPr/>
      </xdr:nvSpPr>
      <xdr:spPr bwMode="auto">
        <a:xfrm>
          <a:off x="1333251" y="55605195"/>
          <a:ext cx="1311337" cy="86939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j-ea"/>
              <a:ea typeface="+mj-ea"/>
            </a:rPr>
            <a:t>A.</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民間企業・研究機関等</a:t>
          </a:r>
          <a:endParaRPr kumimoji="1" lang="en-US" altLang="ja-JP" sz="1100">
            <a:solidFill>
              <a:schemeClr val="tx1"/>
            </a:solidFill>
            <a:latin typeface="+mj-ea"/>
            <a:ea typeface="+mj-ea"/>
          </a:endParaRPr>
        </a:p>
        <a:p>
          <a:pPr algn="ctr">
            <a:lnSpc>
              <a:spcPts val="1200"/>
            </a:lnSpc>
          </a:pPr>
          <a:r>
            <a:rPr kumimoji="1" lang="en-US" altLang="ja-JP" sz="1100">
              <a:solidFill>
                <a:schemeClr val="tx1"/>
              </a:solidFill>
              <a:latin typeface="+mj-ea"/>
              <a:ea typeface="+mj-ea"/>
            </a:rPr>
            <a:t>600</a:t>
          </a:r>
          <a:r>
            <a:rPr kumimoji="1" lang="ja-JP" altLang="en-US" sz="1100">
              <a:solidFill>
                <a:schemeClr val="tx1"/>
              </a:solidFill>
              <a:latin typeface="+mj-ea"/>
              <a:ea typeface="+mj-ea"/>
            </a:rPr>
            <a:t>百万円</a:t>
          </a:r>
        </a:p>
      </xdr:txBody>
    </xdr:sp>
    <xdr:clientData/>
  </xdr:twoCellAnchor>
  <xdr:twoCellAnchor>
    <xdr:from>
      <xdr:col>6</xdr:col>
      <xdr:colOff>94064</xdr:colOff>
      <xdr:row>762</xdr:row>
      <xdr:rowOff>43021</xdr:rowOff>
    </xdr:from>
    <xdr:to>
      <xdr:col>13</xdr:col>
      <xdr:colOff>100852</xdr:colOff>
      <xdr:row>765</xdr:row>
      <xdr:rowOff>582706</xdr:rowOff>
    </xdr:to>
    <xdr:sp macro="" textlink="">
      <xdr:nvSpPr>
        <xdr:cNvPr id="17" name="大かっこ 16"/>
        <xdr:cNvSpPr/>
      </xdr:nvSpPr>
      <xdr:spPr>
        <a:xfrm>
          <a:off x="1304299" y="62190845"/>
          <a:ext cx="1418729" cy="190680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a:effectLst/>
            </a:rPr>
            <a:t>○</a:t>
          </a:r>
          <a:r>
            <a:rPr lang="ja-JP" altLang="ja-JP" sz="1100">
              <a:solidFill>
                <a:schemeClr val="tx1"/>
              </a:solidFill>
              <a:effectLst/>
              <a:latin typeface="+mn-lt"/>
              <a:ea typeface="+mn-ea"/>
              <a:cs typeface="+mn-cs"/>
            </a:rPr>
            <a:t>深紫外線</a:t>
          </a:r>
          <a:r>
            <a:rPr lang="en-US" altLang="ja-JP" sz="1100">
              <a:solidFill>
                <a:schemeClr val="tx1"/>
              </a:solidFill>
              <a:effectLst/>
              <a:latin typeface="+mn-lt"/>
              <a:ea typeface="+mn-ea"/>
              <a:cs typeface="+mn-cs"/>
            </a:rPr>
            <a:t>LED</a:t>
          </a:r>
          <a:r>
            <a:rPr lang="ja-JP" altLang="ja-JP" sz="1100">
              <a:solidFill>
                <a:schemeClr val="tx1"/>
              </a:solidFill>
              <a:effectLst/>
              <a:latin typeface="+mn-lt"/>
              <a:ea typeface="+mn-ea"/>
              <a:cs typeface="+mn-cs"/>
            </a:rPr>
            <a:t>についての高出力化・更なる高効率化の実現・長寿命化・コスト低減等に関連した技術開発</a:t>
          </a:r>
          <a:endParaRPr lang="ja-JP" altLang="ja-JP">
            <a:effectLst/>
          </a:endParaRPr>
        </a:p>
      </xdr:txBody>
    </xdr:sp>
    <xdr:clientData/>
  </xdr:twoCellAnchor>
  <xdr:twoCellAnchor>
    <xdr:from>
      <xdr:col>9</xdr:col>
      <xdr:colOff>45608</xdr:colOff>
      <xdr:row>756</xdr:row>
      <xdr:rowOff>268941</xdr:rowOff>
    </xdr:from>
    <xdr:to>
      <xdr:col>17</xdr:col>
      <xdr:colOff>33618</xdr:colOff>
      <xdr:row>756</xdr:row>
      <xdr:rowOff>271384</xdr:rowOff>
    </xdr:to>
    <xdr:cxnSp macro="">
      <xdr:nvCxnSpPr>
        <xdr:cNvPr id="18" name="直線コネクタ 17"/>
        <xdr:cNvCxnSpPr/>
      </xdr:nvCxnSpPr>
      <xdr:spPr bwMode="auto">
        <a:xfrm flipV="1">
          <a:off x="1860961" y="54763147"/>
          <a:ext cx="1601657" cy="24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41641</xdr:colOff>
      <xdr:row>755</xdr:row>
      <xdr:rowOff>180337</xdr:rowOff>
    </xdr:from>
    <xdr:to>
      <xdr:col>11</xdr:col>
      <xdr:colOff>41641</xdr:colOff>
      <xdr:row>756</xdr:row>
      <xdr:rowOff>264367</xdr:rowOff>
    </xdr:to>
    <xdr:cxnSp macro="">
      <xdr:nvCxnSpPr>
        <xdr:cNvPr id="21" name="直線矢印コネクタ 20"/>
        <xdr:cNvCxnSpPr/>
      </xdr:nvCxnSpPr>
      <xdr:spPr bwMode="auto">
        <a:xfrm rot="5400000">
          <a:off x="2044700" y="54542867"/>
          <a:ext cx="431412" cy="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29135</xdr:colOff>
      <xdr:row>756</xdr:row>
      <xdr:rowOff>266572</xdr:rowOff>
    </xdr:from>
    <xdr:to>
      <xdr:col>17</xdr:col>
      <xdr:colOff>32942</xdr:colOff>
      <xdr:row>757</xdr:row>
      <xdr:rowOff>315303</xdr:rowOff>
    </xdr:to>
    <xdr:cxnSp macro="">
      <xdr:nvCxnSpPr>
        <xdr:cNvPr id="22" name="直線矢印コネクタ 21"/>
        <xdr:cNvCxnSpPr/>
      </xdr:nvCxnSpPr>
      <xdr:spPr bwMode="auto">
        <a:xfrm flipH="1">
          <a:off x="3458135" y="54760778"/>
          <a:ext cx="3807" cy="39611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11202</xdr:colOff>
      <xdr:row>757</xdr:row>
      <xdr:rowOff>336170</xdr:rowOff>
    </xdr:from>
    <xdr:to>
      <xdr:col>20</xdr:col>
      <xdr:colOff>44823</xdr:colOff>
      <xdr:row>758</xdr:row>
      <xdr:rowOff>345585</xdr:rowOff>
    </xdr:to>
    <xdr:sp macro="" textlink="">
      <xdr:nvSpPr>
        <xdr:cNvPr id="23" name="フレーム 22"/>
        <xdr:cNvSpPr/>
      </xdr:nvSpPr>
      <xdr:spPr bwMode="auto">
        <a:xfrm>
          <a:off x="2835084" y="55177758"/>
          <a:ext cx="1243857" cy="356798"/>
        </a:xfrm>
        <a:prstGeom prst="frame">
          <a:avLst/>
        </a:prstGeom>
        <a:solidFill>
          <a:schemeClr val="tx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補助事業</a:t>
          </a:r>
          <a:endParaRPr kumimoji="1" lang="en-US" altLang="ja-JP" sz="900">
            <a:solidFill>
              <a:schemeClr val="tx1"/>
            </a:solidFill>
          </a:endParaRPr>
        </a:p>
      </xdr:txBody>
    </xdr:sp>
    <xdr:clientData/>
  </xdr:twoCellAnchor>
  <xdr:twoCellAnchor>
    <xdr:from>
      <xdr:col>14</xdr:col>
      <xdr:colOff>17362</xdr:colOff>
      <xdr:row>759</xdr:row>
      <xdr:rowOff>80983</xdr:rowOff>
    </xdr:from>
    <xdr:to>
      <xdr:col>20</xdr:col>
      <xdr:colOff>56029</xdr:colOff>
      <xdr:row>761</xdr:row>
      <xdr:rowOff>258784</xdr:rowOff>
    </xdr:to>
    <xdr:sp macro="" textlink="">
      <xdr:nvSpPr>
        <xdr:cNvPr id="24" name="正方形/長方形 23"/>
        <xdr:cNvSpPr/>
      </xdr:nvSpPr>
      <xdr:spPr bwMode="auto">
        <a:xfrm>
          <a:off x="2841244" y="55617336"/>
          <a:ext cx="1248903" cy="87256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j-ea"/>
              <a:ea typeface="+mj-ea"/>
            </a:rPr>
            <a:t>B.</a:t>
          </a:r>
          <a:r>
            <a:rPr kumimoji="1" lang="en-US" altLang="ja-JP" sz="1100">
              <a:solidFill>
                <a:schemeClr val="lt1"/>
              </a:solidFill>
              <a:effectLst/>
              <a:latin typeface="+mn-lt"/>
              <a:ea typeface="+mn-ea"/>
              <a:cs typeface="+mn-cs"/>
            </a:rPr>
            <a:t>.</a:t>
          </a:r>
          <a:r>
            <a:rPr kumimoji="1" lang="ja-JP" altLang="en-US" sz="1100">
              <a:solidFill>
                <a:sysClr val="windowText" lastClr="000000"/>
              </a:solidFill>
              <a:effectLst/>
              <a:latin typeface="+mn-lt"/>
              <a:ea typeface="+mn-ea"/>
              <a:cs typeface="+mn-cs"/>
            </a:rPr>
            <a:t>民間企業・研究機関等</a:t>
          </a:r>
          <a:endParaRPr kumimoji="1"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latin typeface="+mj-ea"/>
              <a:ea typeface="+mj-ea"/>
            </a:rPr>
            <a:t>400</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clientData/>
  </xdr:twoCellAnchor>
  <xdr:twoCellAnchor>
    <xdr:from>
      <xdr:col>14</xdr:col>
      <xdr:colOff>15682</xdr:colOff>
      <xdr:row>762</xdr:row>
      <xdr:rowOff>70104</xdr:rowOff>
    </xdr:from>
    <xdr:to>
      <xdr:col>20</xdr:col>
      <xdr:colOff>112057</xdr:colOff>
      <xdr:row>765</xdr:row>
      <xdr:rowOff>605118</xdr:rowOff>
    </xdr:to>
    <xdr:sp macro="" textlink="">
      <xdr:nvSpPr>
        <xdr:cNvPr id="25" name="大かっこ 24"/>
        <xdr:cNvSpPr/>
      </xdr:nvSpPr>
      <xdr:spPr>
        <a:xfrm>
          <a:off x="2839564" y="62217928"/>
          <a:ext cx="1306611" cy="1902131"/>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eaLnBrk="1" fontAlgn="auto" latinLnBrk="0" hangingPunct="1"/>
          <a:r>
            <a:rPr lang="ja-JP" altLang="en-US">
              <a:effectLst/>
            </a:rPr>
            <a:t>○委託事業に加え</a:t>
          </a:r>
          <a:r>
            <a:rPr kumimoji="1" lang="ja-JP" altLang="ja-JP" sz="1100">
              <a:solidFill>
                <a:schemeClr val="tx1"/>
              </a:solidFill>
              <a:effectLst/>
              <a:latin typeface="+mn-lt"/>
              <a:ea typeface="+mn-ea"/>
              <a:cs typeface="+mn-cs"/>
            </a:rPr>
            <a:t>、その社会実装を加速化させる補助事業を同時に組み合わせ実装化加速を目指す</a:t>
          </a:r>
          <a:endParaRPr lang="ja-JP" altLang="ja-JP">
            <a:effectLst/>
          </a:endParaRPr>
        </a:p>
      </xdr:txBody>
    </xdr:sp>
    <xdr:clientData/>
  </xdr:twoCellAnchor>
  <xdr:twoCellAnchor>
    <xdr:from>
      <xdr:col>21</xdr:col>
      <xdr:colOff>6722</xdr:colOff>
      <xdr:row>757</xdr:row>
      <xdr:rowOff>342893</xdr:rowOff>
    </xdr:from>
    <xdr:to>
      <xdr:col>27</xdr:col>
      <xdr:colOff>179295</xdr:colOff>
      <xdr:row>759</xdr:row>
      <xdr:rowOff>3699</xdr:rowOff>
    </xdr:to>
    <xdr:sp macro="" textlink="">
      <xdr:nvSpPr>
        <xdr:cNvPr id="29" name="フレーム 28"/>
        <xdr:cNvSpPr/>
      </xdr:nvSpPr>
      <xdr:spPr bwMode="auto">
        <a:xfrm>
          <a:off x="4242546" y="55184481"/>
          <a:ext cx="1382808" cy="355571"/>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随意契約（公募）・委託</a:t>
          </a:r>
          <a:endParaRPr kumimoji="1" lang="en-US" altLang="ja-JP" sz="900">
            <a:solidFill>
              <a:schemeClr val="tx1"/>
            </a:solidFill>
          </a:endParaRPr>
        </a:p>
      </xdr:txBody>
    </xdr:sp>
    <xdr:clientData/>
  </xdr:twoCellAnchor>
  <xdr:twoCellAnchor>
    <xdr:from>
      <xdr:col>21</xdr:col>
      <xdr:colOff>17677</xdr:colOff>
      <xdr:row>759</xdr:row>
      <xdr:rowOff>86771</xdr:rowOff>
    </xdr:from>
    <xdr:to>
      <xdr:col>27</xdr:col>
      <xdr:colOff>156882</xdr:colOff>
      <xdr:row>761</xdr:row>
      <xdr:rowOff>261397</xdr:rowOff>
    </xdr:to>
    <xdr:sp macro="" textlink="">
      <xdr:nvSpPr>
        <xdr:cNvPr id="30" name="正方形/長方形 29"/>
        <xdr:cNvSpPr/>
      </xdr:nvSpPr>
      <xdr:spPr bwMode="auto">
        <a:xfrm>
          <a:off x="4253501" y="55623124"/>
          <a:ext cx="1349440" cy="86939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j-ea"/>
              <a:ea typeface="+mj-ea"/>
            </a:rPr>
            <a:t>C.</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民間企業・団体等</a:t>
          </a:r>
          <a:endParaRPr kumimoji="1" lang="en-US" altLang="ja-JP" sz="1100">
            <a:solidFill>
              <a:schemeClr val="tx1"/>
            </a:solidFill>
            <a:latin typeface="+mj-ea"/>
            <a:ea typeface="+mj-ea"/>
          </a:endParaRPr>
        </a:p>
        <a:p>
          <a:pPr algn="ctr">
            <a:lnSpc>
              <a:spcPts val="1200"/>
            </a:lnSpc>
          </a:pPr>
          <a:r>
            <a:rPr kumimoji="1" lang="en-US" altLang="ja-JP" sz="1100">
              <a:solidFill>
                <a:schemeClr val="tx1"/>
              </a:solidFill>
              <a:latin typeface="+mj-ea"/>
              <a:ea typeface="+mj-ea"/>
            </a:rPr>
            <a:t>800</a:t>
          </a:r>
          <a:r>
            <a:rPr kumimoji="1" lang="ja-JP" altLang="en-US" sz="1100">
              <a:solidFill>
                <a:schemeClr val="tx1"/>
              </a:solidFill>
              <a:latin typeface="+mj-ea"/>
              <a:ea typeface="+mj-ea"/>
            </a:rPr>
            <a:t>百万円</a:t>
          </a:r>
        </a:p>
      </xdr:txBody>
    </xdr:sp>
    <xdr:clientData/>
  </xdr:twoCellAnchor>
  <xdr:twoCellAnchor>
    <xdr:from>
      <xdr:col>20</xdr:col>
      <xdr:colOff>190432</xdr:colOff>
      <xdr:row>762</xdr:row>
      <xdr:rowOff>60951</xdr:rowOff>
    </xdr:from>
    <xdr:to>
      <xdr:col>28</xdr:col>
      <xdr:colOff>0</xdr:colOff>
      <xdr:row>765</xdr:row>
      <xdr:rowOff>123264</xdr:rowOff>
    </xdr:to>
    <xdr:sp macro="" textlink="">
      <xdr:nvSpPr>
        <xdr:cNvPr id="31" name="大かっこ 30"/>
        <xdr:cNvSpPr/>
      </xdr:nvSpPr>
      <xdr:spPr>
        <a:xfrm>
          <a:off x="4224550" y="56639451"/>
          <a:ext cx="1423215" cy="1429431"/>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eaLnBrk="1" latinLnBrk="0" hangingPunct="1"/>
          <a:r>
            <a:rPr lang="ja-JP" altLang="en-US">
              <a:effectLst/>
            </a:rPr>
            <a:t>○</a:t>
          </a:r>
          <a:r>
            <a:rPr kumimoji="1" lang="ja-JP" altLang="ja-JP" sz="1100">
              <a:solidFill>
                <a:schemeClr val="tx1"/>
              </a:solidFill>
              <a:effectLst/>
              <a:latin typeface="+mn-lt"/>
              <a:ea typeface="+mn-ea"/>
              <a:cs typeface="+mn-cs"/>
            </a:rPr>
            <a:t>現状の要素技術等の性能を向上させつつ、省エネ型の空調・換気システム等の開発・実証等</a:t>
          </a:r>
          <a:endParaRPr lang="ja-JP" altLang="ja-JP">
            <a:effectLst/>
          </a:endParaRPr>
        </a:p>
        <a:p>
          <a:pPr rtl="0" eaLnBrk="1" latinLnBrk="0" hangingPunct="1"/>
          <a:endParaRPr lang="ja-JP" altLang="ja-JP">
            <a:effectLst/>
          </a:endParaRPr>
        </a:p>
      </xdr:txBody>
    </xdr:sp>
    <xdr:clientData/>
  </xdr:twoCellAnchor>
  <xdr:twoCellAnchor>
    <xdr:from>
      <xdr:col>18</xdr:col>
      <xdr:colOff>41428</xdr:colOff>
      <xdr:row>754</xdr:row>
      <xdr:rowOff>219836</xdr:rowOff>
    </xdr:from>
    <xdr:to>
      <xdr:col>47</xdr:col>
      <xdr:colOff>67236</xdr:colOff>
      <xdr:row>754</xdr:row>
      <xdr:rowOff>224118</xdr:rowOff>
    </xdr:to>
    <xdr:cxnSp macro="">
      <xdr:nvCxnSpPr>
        <xdr:cNvPr id="39" name="直線コネクタ 38"/>
        <xdr:cNvCxnSpPr/>
      </xdr:nvCxnSpPr>
      <xdr:spPr bwMode="auto">
        <a:xfrm>
          <a:off x="3672134" y="54019277"/>
          <a:ext cx="5875278" cy="42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141194</xdr:colOff>
      <xdr:row>755</xdr:row>
      <xdr:rowOff>208428</xdr:rowOff>
    </xdr:from>
    <xdr:to>
      <xdr:col>39</xdr:col>
      <xdr:colOff>144555</xdr:colOff>
      <xdr:row>758</xdr:row>
      <xdr:rowOff>2233</xdr:rowOff>
    </xdr:to>
    <xdr:cxnSp macro="">
      <xdr:nvCxnSpPr>
        <xdr:cNvPr id="42" name="直線矢印コネクタ 41"/>
        <xdr:cNvCxnSpPr/>
      </xdr:nvCxnSpPr>
      <xdr:spPr bwMode="auto">
        <a:xfrm>
          <a:off x="8007723" y="54355252"/>
          <a:ext cx="3361" cy="8359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755</xdr:row>
      <xdr:rowOff>212911</xdr:rowOff>
    </xdr:from>
    <xdr:to>
      <xdr:col>39</xdr:col>
      <xdr:colOff>145677</xdr:colOff>
      <xdr:row>755</xdr:row>
      <xdr:rowOff>212914</xdr:rowOff>
    </xdr:to>
    <xdr:cxnSp macro="">
      <xdr:nvCxnSpPr>
        <xdr:cNvPr id="43" name="直線コネクタ 42"/>
        <xdr:cNvCxnSpPr/>
      </xdr:nvCxnSpPr>
      <xdr:spPr bwMode="auto">
        <a:xfrm flipV="1">
          <a:off x="6454588" y="54359735"/>
          <a:ext cx="1557618" cy="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141194</xdr:colOff>
      <xdr:row>754</xdr:row>
      <xdr:rowOff>219635</xdr:rowOff>
    </xdr:from>
    <xdr:to>
      <xdr:col>36</xdr:col>
      <xdr:colOff>145676</xdr:colOff>
      <xdr:row>755</xdr:row>
      <xdr:rowOff>224117</xdr:rowOff>
    </xdr:to>
    <xdr:cxnSp macro="">
      <xdr:nvCxnSpPr>
        <xdr:cNvPr id="44" name="直線矢印コネクタ 43"/>
        <xdr:cNvCxnSpPr/>
      </xdr:nvCxnSpPr>
      <xdr:spPr bwMode="auto">
        <a:xfrm>
          <a:off x="7402606" y="54019076"/>
          <a:ext cx="4482" cy="351865"/>
        </a:xfrm>
        <a:prstGeom prst="straightConnector1">
          <a:avLst/>
        </a:prstGeom>
        <a:ln>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192741</xdr:colOff>
      <xdr:row>755</xdr:row>
      <xdr:rowOff>203946</xdr:rowOff>
    </xdr:from>
    <xdr:to>
      <xdr:col>31</xdr:col>
      <xdr:colOff>196102</xdr:colOff>
      <xdr:row>757</xdr:row>
      <xdr:rowOff>345134</xdr:rowOff>
    </xdr:to>
    <xdr:cxnSp macro="">
      <xdr:nvCxnSpPr>
        <xdr:cNvPr id="46" name="直線矢印コネクタ 45"/>
        <xdr:cNvCxnSpPr/>
      </xdr:nvCxnSpPr>
      <xdr:spPr bwMode="auto">
        <a:xfrm>
          <a:off x="6445623" y="54350770"/>
          <a:ext cx="3361" cy="8359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53788</xdr:colOff>
      <xdr:row>754</xdr:row>
      <xdr:rowOff>210671</xdr:rowOff>
    </xdr:from>
    <xdr:to>
      <xdr:col>47</xdr:col>
      <xdr:colOff>56030</xdr:colOff>
      <xdr:row>758</xdr:row>
      <xdr:rowOff>33617</xdr:rowOff>
    </xdr:to>
    <xdr:cxnSp macro="">
      <xdr:nvCxnSpPr>
        <xdr:cNvPr id="50" name="直線矢印コネクタ 49"/>
        <xdr:cNvCxnSpPr/>
      </xdr:nvCxnSpPr>
      <xdr:spPr bwMode="auto">
        <a:xfrm>
          <a:off x="9533964" y="54010112"/>
          <a:ext cx="2242" cy="121247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xdr:colOff>
      <xdr:row>758</xdr:row>
      <xdr:rowOff>22411</xdr:rowOff>
    </xdr:from>
    <xdr:to>
      <xdr:col>36</xdr:col>
      <xdr:colOff>11206</xdr:colOff>
      <xdr:row>759</xdr:row>
      <xdr:rowOff>30600</xdr:rowOff>
    </xdr:to>
    <xdr:sp macro="" textlink="">
      <xdr:nvSpPr>
        <xdr:cNvPr id="52" name="フレーム 51"/>
        <xdr:cNvSpPr/>
      </xdr:nvSpPr>
      <xdr:spPr bwMode="auto">
        <a:xfrm>
          <a:off x="5849470" y="55211382"/>
          <a:ext cx="1423148" cy="355571"/>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随意契約（公募）・委託</a:t>
          </a:r>
          <a:endParaRPr kumimoji="1" lang="en-US" altLang="ja-JP" sz="900">
            <a:solidFill>
              <a:schemeClr val="tx1"/>
            </a:solidFill>
          </a:endParaRPr>
        </a:p>
      </xdr:txBody>
    </xdr:sp>
    <xdr:clientData/>
  </xdr:twoCellAnchor>
  <xdr:twoCellAnchor>
    <xdr:from>
      <xdr:col>29</xdr:col>
      <xdr:colOff>14130</xdr:colOff>
      <xdr:row>759</xdr:row>
      <xdr:rowOff>116847</xdr:rowOff>
    </xdr:from>
    <xdr:to>
      <xdr:col>35</xdr:col>
      <xdr:colOff>145677</xdr:colOff>
      <xdr:row>761</xdr:row>
      <xdr:rowOff>291473</xdr:rowOff>
    </xdr:to>
    <xdr:sp macro="" textlink="">
      <xdr:nvSpPr>
        <xdr:cNvPr id="53" name="正方形/長方形 52"/>
        <xdr:cNvSpPr/>
      </xdr:nvSpPr>
      <xdr:spPr bwMode="auto">
        <a:xfrm>
          <a:off x="5863601" y="55653200"/>
          <a:ext cx="1341782" cy="86939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j-ea"/>
              <a:ea typeface="+mj-ea"/>
            </a:rPr>
            <a:t>D.</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民間企業・研究機関等</a:t>
          </a:r>
          <a:endParaRPr kumimoji="1" lang="en-US" altLang="ja-JP" sz="1100">
            <a:solidFill>
              <a:schemeClr val="tx1"/>
            </a:solidFill>
            <a:latin typeface="+mj-ea"/>
            <a:ea typeface="+mj-ea"/>
          </a:endParaRPr>
        </a:p>
        <a:p>
          <a:pPr algn="ctr">
            <a:lnSpc>
              <a:spcPts val="1200"/>
            </a:lnSpc>
          </a:pPr>
          <a:r>
            <a:rPr kumimoji="1" lang="en-US" altLang="ja-JP" sz="1100">
              <a:solidFill>
                <a:schemeClr val="tx1"/>
              </a:solidFill>
              <a:latin typeface="+mj-ea"/>
              <a:ea typeface="+mj-ea"/>
            </a:rPr>
            <a:t>450</a:t>
          </a:r>
          <a:r>
            <a:rPr kumimoji="1" lang="ja-JP" altLang="en-US" sz="1100">
              <a:solidFill>
                <a:schemeClr val="tx1"/>
              </a:solidFill>
              <a:latin typeface="+mj-ea"/>
              <a:ea typeface="+mj-ea"/>
            </a:rPr>
            <a:t>百万円</a:t>
          </a:r>
        </a:p>
      </xdr:txBody>
    </xdr:sp>
    <xdr:clientData/>
  </xdr:twoCellAnchor>
  <xdr:twoCellAnchor>
    <xdr:from>
      <xdr:col>29</xdr:col>
      <xdr:colOff>30003</xdr:colOff>
      <xdr:row>762</xdr:row>
      <xdr:rowOff>73473</xdr:rowOff>
    </xdr:from>
    <xdr:to>
      <xdr:col>35</xdr:col>
      <xdr:colOff>89647</xdr:colOff>
      <xdr:row>764</xdr:row>
      <xdr:rowOff>336175</xdr:rowOff>
    </xdr:to>
    <xdr:sp macro="" textlink="">
      <xdr:nvSpPr>
        <xdr:cNvPr id="54" name="大かっこ 53"/>
        <xdr:cNvSpPr/>
      </xdr:nvSpPr>
      <xdr:spPr>
        <a:xfrm>
          <a:off x="5879474" y="56651973"/>
          <a:ext cx="1269879" cy="957467"/>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lang="ja-JP" altLang="en-US">
              <a:effectLst/>
            </a:rPr>
            <a:t>○</a:t>
          </a:r>
          <a:r>
            <a:rPr lang="en-US" altLang="ja-JP">
              <a:effectLst/>
            </a:rPr>
            <a:t>CO2</a:t>
          </a:r>
          <a:r>
            <a:rPr lang="ja-JP" altLang="en-US">
              <a:effectLst/>
            </a:rPr>
            <a:t>削減に寄与する技術の高度化及び実証</a:t>
          </a:r>
          <a:endParaRPr lang="ja-JP" altLang="ja-JP">
            <a:effectLst/>
          </a:endParaRPr>
        </a:p>
      </xdr:txBody>
    </xdr:sp>
    <xdr:clientData/>
  </xdr:twoCellAnchor>
  <xdr:twoCellAnchor>
    <xdr:from>
      <xdr:col>36</xdr:col>
      <xdr:colOff>156881</xdr:colOff>
      <xdr:row>758</xdr:row>
      <xdr:rowOff>11205</xdr:rowOff>
    </xdr:from>
    <xdr:to>
      <xdr:col>42</xdr:col>
      <xdr:colOff>179293</xdr:colOff>
      <xdr:row>759</xdr:row>
      <xdr:rowOff>20621</xdr:rowOff>
    </xdr:to>
    <xdr:sp macro="" textlink="">
      <xdr:nvSpPr>
        <xdr:cNvPr id="55" name="フレーム 54"/>
        <xdr:cNvSpPr/>
      </xdr:nvSpPr>
      <xdr:spPr bwMode="auto">
        <a:xfrm>
          <a:off x="7418293" y="55200176"/>
          <a:ext cx="1232647" cy="356798"/>
        </a:xfrm>
        <a:prstGeom prst="frame">
          <a:avLst/>
        </a:prstGeom>
        <a:solidFill>
          <a:schemeClr val="tx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補助事業</a:t>
          </a:r>
          <a:endParaRPr kumimoji="1" lang="en-US" altLang="ja-JP" sz="900">
            <a:solidFill>
              <a:schemeClr val="tx1"/>
            </a:solidFill>
          </a:endParaRPr>
        </a:p>
      </xdr:txBody>
    </xdr:sp>
    <xdr:clientData/>
  </xdr:twoCellAnchor>
  <xdr:twoCellAnchor>
    <xdr:from>
      <xdr:col>36</xdr:col>
      <xdr:colOff>163041</xdr:colOff>
      <xdr:row>759</xdr:row>
      <xdr:rowOff>117782</xdr:rowOff>
    </xdr:from>
    <xdr:to>
      <xdr:col>42</xdr:col>
      <xdr:colOff>175071</xdr:colOff>
      <xdr:row>761</xdr:row>
      <xdr:rowOff>289233</xdr:rowOff>
    </xdr:to>
    <xdr:sp macro="" textlink="">
      <xdr:nvSpPr>
        <xdr:cNvPr id="56" name="正方形/長方形 55"/>
        <xdr:cNvSpPr/>
      </xdr:nvSpPr>
      <xdr:spPr bwMode="auto">
        <a:xfrm>
          <a:off x="7424453" y="55654135"/>
          <a:ext cx="1222265" cy="86621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j-ea"/>
              <a:ea typeface="+mj-ea"/>
            </a:rPr>
            <a:t>E</a:t>
          </a:r>
          <a:r>
            <a:rPr kumimoji="1" lang="en-US" altLang="ja-JP" sz="1100">
              <a:solidFill>
                <a:schemeClr val="lt1"/>
              </a:solidFill>
              <a:effectLst/>
              <a:latin typeface="+mn-lt"/>
              <a:ea typeface="+mn-ea"/>
              <a:cs typeface="+mn-cs"/>
            </a:rPr>
            <a:t>.</a:t>
          </a:r>
          <a:r>
            <a:rPr kumimoji="1" lang="ja-JP" altLang="en-US" sz="1100">
              <a:solidFill>
                <a:sysClr val="windowText" lastClr="000000"/>
              </a:solidFill>
              <a:effectLst/>
              <a:latin typeface="+mn-lt"/>
              <a:ea typeface="+mn-ea"/>
              <a:cs typeface="+mn-cs"/>
            </a:rPr>
            <a:t>民間企業等</a:t>
          </a:r>
          <a:endParaRPr kumimoji="1"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latin typeface="+mj-ea"/>
              <a:ea typeface="+mj-ea"/>
            </a:rPr>
            <a:t>450</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clientData/>
  </xdr:twoCellAnchor>
  <xdr:twoCellAnchor>
    <xdr:from>
      <xdr:col>36</xdr:col>
      <xdr:colOff>172567</xdr:colOff>
      <xdr:row>762</xdr:row>
      <xdr:rowOff>78143</xdr:rowOff>
    </xdr:from>
    <xdr:to>
      <xdr:col>43</xdr:col>
      <xdr:colOff>44823</xdr:colOff>
      <xdr:row>765</xdr:row>
      <xdr:rowOff>33617</xdr:rowOff>
    </xdr:to>
    <xdr:sp macro="" textlink="">
      <xdr:nvSpPr>
        <xdr:cNvPr id="57" name="大かっこ 56"/>
        <xdr:cNvSpPr/>
      </xdr:nvSpPr>
      <xdr:spPr>
        <a:xfrm>
          <a:off x="7433979" y="62225967"/>
          <a:ext cx="1284197" cy="1322591"/>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lang="ja-JP" altLang="en-US">
              <a:effectLst/>
            </a:rPr>
            <a:t>○既存の技術を用いてエネルギー削減に寄与するソリューションへの支援</a:t>
          </a:r>
          <a:endParaRPr lang="en-US" altLang="ja-JP">
            <a:effectLst/>
          </a:endParaRPr>
        </a:p>
      </xdr:txBody>
    </xdr:sp>
    <xdr:clientData/>
  </xdr:twoCellAnchor>
  <xdr:twoCellAnchor>
    <xdr:from>
      <xdr:col>43</xdr:col>
      <xdr:colOff>177784</xdr:colOff>
      <xdr:row>758</xdr:row>
      <xdr:rowOff>22412</xdr:rowOff>
    </xdr:from>
    <xdr:to>
      <xdr:col>49</xdr:col>
      <xdr:colOff>369794</xdr:colOff>
      <xdr:row>759</xdr:row>
      <xdr:rowOff>17549</xdr:rowOff>
    </xdr:to>
    <xdr:sp macro="" textlink="">
      <xdr:nvSpPr>
        <xdr:cNvPr id="58" name="フレーム 57"/>
        <xdr:cNvSpPr/>
      </xdr:nvSpPr>
      <xdr:spPr bwMode="auto">
        <a:xfrm>
          <a:off x="8851137" y="55211383"/>
          <a:ext cx="1402245" cy="34251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000">
              <a:solidFill>
                <a:schemeClr val="tx1"/>
              </a:solidFill>
              <a:effectLst/>
              <a:latin typeface="+mn-lt"/>
              <a:ea typeface="+mn-ea"/>
              <a:cs typeface="+mn-cs"/>
            </a:rPr>
            <a:t>一般競争契約・委託</a:t>
          </a:r>
          <a:endParaRPr lang="ja-JP" altLang="ja-JP" sz="700">
            <a:solidFill>
              <a:schemeClr val="tx1"/>
            </a:solidFill>
            <a:effectLst/>
          </a:endParaRPr>
        </a:p>
      </xdr:txBody>
    </xdr:sp>
    <xdr:clientData/>
  </xdr:twoCellAnchor>
  <xdr:twoCellAnchor>
    <xdr:from>
      <xdr:col>44</xdr:col>
      <xdr:colOff>8630</xdr:colOff>
      <xdr:row>759</xdr:row>
      <xdr:rowOff>128487</xdr:rowOff>
    </xdr:from>
    <xdr:to>
      <xdr:col>49</xdr:col>
      <xdr:colOff>297280</xdr:colOff>
      <xdr:row>761</xdr:row>
      <xdr:rowOff>299217</xdr:rowOff>
    </xdr:to>
    <xdr:sp macro="" textlink="">
      <xdr:nvSpPr>
        <xdr:cNvPr id="59" name="正方形/長方形 58"/>
        <xdr:cNvSpPr/>
      </xdr:nvSpPr>
      <xdr:spPr bwMode="auto">
        <a:xfrm>
          <a:off x="8883689" y="55664840"/>
          <a:ext cx="1297179" cy="86549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F</a:t>
          </a:r>
          <a:r>
            <a:rPr kumimoji="1" lang="ja-JP" altLang="en-US" sz="1100">
              <a:solidFill>
                <a:sysClr val="windowText" lastClr="000000"/>
              </a:solidFill>
              <a:latin typeface="+mn-ea"/>
              <a:ea typeface="+mn-ea"/>
            </a:rPr>
            <a:t>．民間企業等</a:t>
          </a:r>
          <a:r>
            <a:rPr lang="en-US" altLang="ja-JP" sz="1100" b="0" i="0" u="none" strike="noStrike">
              <a:solidFill>
                <a:schemeClr val="lt1"/>
              </a:solidFill>
              <a:latin typeface="+mn-ea"/>
              <a:ea typeface="+mn-ea"/>
              <a:cs typeface="+mn-cs"/>
            </a:rPr>
            <a:t>3</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100</a:t>
          </a:r>
          <a:r>
            <a:rPr kumimoji="1" lang="ja-JP" altLang="en-US" sz="1100">
              <a:solidFill>
                <a:sysClr val="windowText" lastClr="000000"/>
              </a:solidFill>
              <a:latin typeface="+mn-ea"/>
              <a:ea typeface="+mn-ea"/>
            </a:rPr>
            <a:t>百万円</a:t>
          </a:r>
        </a:p>
      </xdr:txBody>
    </xdr:sp>
    <xdr:clientData/>
  </xdr:twoCellAnchor>
  <xdr:twoCellAnchor>
    <xdr:from>
      <xdr:col>43</xdr:col>
      <xdr:colOff>156882</xdr:colOff>
      <xdr:row>762</xdr:row>
      <xdr:rowOff>80703</xdr:rowOff>
    </xdr:from>
    <xdr:to>
      <xdr:col>49</xdr:col>
      <xdr:colOff>392206</xdr:colOff>
      <xdr:row>765</xdr:row>
      <xdr:rowOff>257735</xdr:rowOff>
    </xdr:to>
    <xdr:sp macro="" textlink="">
      <xdr:nvSpPr>
        <xdr:cNvPr id="60" name="大かっこ 59"/>
        <xdr:cNvSpPr/>
      </xdr:nvSpPr>
      <xdr:spPr>
        <a:xfrm>
          <a:off x="8830235" y="62228527"/>
          <a:ext cx="1445559" cy="1544149"/>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eaLnBrk="1" latinLnBrk="0" hangingPunct="1"/>
          <a:r>
            <a:rPr lang="ja-JP" altLang="en-US">
              <a:solidFill>
                <a:schemeClr val="tx1"/>
              </a:solidFill>
              <a:effectLst/>
            </a:rPr>
            <a:t>○</a:t>
          </a:r>
          <a:r>
            <a:rPr kumimoji="1" lang="ja-JP" altLang="ja-JP" sz="1100">
              <a:solidFill>
                <a:schemeClr val="tx1"/>
              </a:solidFill>
              <a:effectLst/>
              <a:latin typeface="+mn-lt"/>
              <a:ea typeface="+mn-ea"/>
              <a:cs typeface="+mn-cs"/>
            </a:rPr>
            <a:t>デジタル技術</a:t>
          </a:r>
          <a:r>
            <a:rPr kumimoji="1" lang="ja-JP" altLang="en-US" sz="1100">
              <a:solidFill>
                <a:schemeClr val="tx1"/>
              </a:solidFill>
              <a:effectLst/>
              <a:latin typeface="+mn-lt"/>
              <a:ea typeface="+mn-ea"/>
              <a:cs typeface="+mn-cs"/>
            </a:rPr>
            <a:t>等</a:t>
          </a:r>
          <a:r>
            <a:rPr kumimoji="1" lang="ja-JP" altLang="ja-JP" sz="1100">
              <a:solidFill>
                <a:schemeClr val="tx1"/>
              </a:solidFill>
              <a:effectLst/>
              <a:latin typeface="+mn-lt"/>
              <a:ea typeface="+mn-ea"/>
              <a:cs typeface="+mn-cs"/>
            </a:rPr>
            <a:t>を用いた</a:t>
          </a:r>
          <a:r>
            <a:rPr kumimoji="1" lang="en-US" altLang="ja-JP" sz="1100">
              <a:solidFill>
                <a:schemeClr val="tx1"/>
              </a:solidFill>
              <a:effectLst/>
              <a:latin typeface="+mn-lt"/>
              <a:ea typeface="+mn-ea"/>
              <a:cs typeface="+mn-cs"/>
            </a:rPr>
            <a:t>CO2</a:t>
          </a:r>
          <a:r>
            <a:rPr kumimoji="1" lang="ja-JP" altLang="ja-JP" sz="1100">
              <a:solidFill>
                <a:schemeClr val="tx1"/>
              </a:solidFill>
              <a:effectLst/>
              <a:latin typeface="+mn-lt"/>
              <a:ea typeface="+mn-ea"/>
              <a:cs typeface="+mn-cs"/>
            </a:rPr>
            <a:t>削減ポテンシャルに</a:t>
          </a:r>
          <a:r>
            <a:rPr kumimoji="1" lang="ja-JP" altLang="en-US" sz="1100">
              <a:solidFill>
                <a:schemeClr val="tx1"/>
              </a:solidFill>
              <a:effectLst/>
              <a:latin typeface="+mn-lt"/>
              <a:ea typeface="+mn-ea"/>
              <a:cs typeface="+mn-cs"/>
            </a:rPr>
            <a:t>おける</a:t>
          </a:r>
          <a:r>
            <a:rPr kumimoji="1" lang="en-US" altLang="ja-JP" sz="1100">
              <a:solidFill>
                <a:schemeClr val="tx1"/>
              </a:solidFill>
              <a:effectLst/>
              <a:latin typeface="+mn-lt"/>
              <a:ea typeface="+mn-ea"/>
              <a:cs typeface="+mn-cs"/>
            </a:rPr>
            <a:t>FS</a:t>
          </a:r>
          <a:r>
            <a:rPr kumimoji="1" lang="ja-JP" altLang="en-US" sz="1100">
              <a:solidFill>
                <a:schemeClr val="tx1"/>
              </a:solidFill>
              <a:effectLst/>
              <a:latin typeface="+mn-lt"/>
              <a:ea typeface="+mn-ea"/>
              <a:cs typeface="+mn-cs"/>
            </a:rPr>
            <a:t>調査及び気候変動対策の観点での検討</a:t>
          </a:r>
          <a:endParaRPr lang="ja-JP" altLang="ja-JP">
            <a:solidFill>
              <a:schemeClr val="tx1"/>
            </a:solidFill>
            <a:effectLst/>
          </a:endParaRPr>
        </a:p>
      </xdr:txBody>
    </xdr:sp>
    <xdr:clientData/>
  </xdr:twoCellAnchor>
  <xdr:twoCellAnchor>
    <xdr:from>
      <xdr:col>28</xdr:col>
      <xdr:colOff>136712</xdr:colOff>
      <xdr:row>753</xdr:row>
      <xdr:rowOff>226358</xdr:rowOff>
    </xdr:from>
    <xdr:to>
      <xdr:col>28</xdr:col>
      <xdr:colOff>141194</xdr:colOff>
      <xdr:row>754</xdr:row>
      <xdr:rowOff>230841</xdr:rowOff>
    </xdr:to>
    <xdr:cxnSp macro="">
      <xdr:nvCxnSpPr>
        <xdr:cNvPr id="65" name="直線矢印コネクタ 64"/>
        <xdr:cNvCxnSpPr/>
      </xdr:nvCxnSpPr>
      <xdr:spPr bwMode="auto">
        <a:xfrm>
          <a:off x="5784477" y="53678417"/>
          <a:ext cx="4482" cy="351865"/>
        </a:xfrm>
        <a:prstGeom prst="straightConnector1">
          <a:avLst/>
        </a:prstGeom>
        <a:ln>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5" zoomScale="85" zoomScaleNormal="75" zoomScaleSheetLayoutView="85" zoomScalePageLayoutView="85" workbookViewId="0">
      <selection activeCell="F731" sqref="F731:AX731"/>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406</v>
      </c>
      <c r="AJ2" s="940" t="s">
        <v>710</v>
      </c>
      <c r="AK2" s="940"/>
      <c r="AL2" s="940"/>
      <c r="AM2" s="940"/>
      <c r="AN2" s="98" t="s">
        <v>406</v>
      </c>
      <c r="AO2" s="940">
        <v>20</v>
      </c>
      <c r="AP2" s="940"/>
      <c r="AQ2" s="940"/>
      <c r="AR2" s="99" t="s">
        <v>709</v>
      </c>
      <c r="AS2" s="946">
        <v>89</v>
      </c>
      <c r="AT2" s="946"/>
      <c r="AU2" s="946"/>
      <c r="AV2" s="98" t="str">
        <f>IF(AW2="","","-")</f>
        <v/>
      </c>
      <c r="AW2" s="906"/>
      <c r="AX2" s="906"/>
    </row>
    <row r="3" spans="1:50" ht="21" customHeight="1" thickBot="1" x14ac:dyDescent="0.25">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712</v>
      </c>
      <c r="AK3" s="864"/>
      <c r="AL3" s="864"/>
      <c r="AM3" s="864"/>
      <c r="AN3" s="864"/>
      <c r="AO3" s="864"/>
      <c r="AP3" s="864"/>
      <c r="AQ3" s="864"/>
      <c r="AR3" s="864"/>
      <c r="AS3" s="864"/>
      <c r="AT3" s="864"/>
      <c r="AU3" s="864"/>
      <c r="AV3" s="864"/>
      <c r="AW3" s="864"/>
      <c r="AX3" s="24" t="s">
        <v>65</v>
      </c>
    </row>
    <row r="4" spans="1:50" ht="24.75" customHeight="1" x14ac:dyDescent="0.2">
      <c r="A4" s="702" t="s">
        <v>25</v>
      </c>
      <c r="B4" s="703"/>
      <c r="C4" s="703"/>
      <c r="D4" s="703"/>
      <c r="E4" s="703"/>
      <c r="F4" s="703"/>
      <c r="G4" s="680" t="s">
        <v>771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2">
      <c r="A5" s="690" t="s">
        <v>67</v>
      </c>
      <c r="B5" s="691"/>
      <c r="C5" s="691"/>
      <c r="D5" s="691"/>
      <c r="E5" s="691"/>
      <c r="F5" s="692"/>
      <c r="G5" s="834" t="s">
        <v>715</v>
      </c>
      <c r="H5" s="835"/>
      <c r="I5" s="835"/>
      <c r="J5" s="835"/>
      <c r="K5" s="835"/>
      <c r="L5" s="835"/>
      <c r="M5" s="836" t="s">
        <v>66</v>
      </c>
      <c r="N5" s="837"/>
      <c r="O5" s="837"/>
      <c r="P5" s="837"/>
      <c r="Q5" s="837"/>
      <c r="R5" s="838"/>
      <c r="S5" s="839" t="s">
        <v>516</v>
      </c>
      <c r="T5" s="835"/>
      <c r="U5" s="835"/>
      <c r="V5" s="835"/>
      <c r="W5" s="835"/>
      <c r="X5" s="840"/>
      <c r="Y5" s="696" t="s">
        <v>3</v>
      </c>
      <c r="Z5" s="542"/>
      <c r="AA5" s="542"/>
      <c r="AB5" s="542"/>
      <c r="AC5" s="542"/>
      <c r="AD5" s="543"/>
      <c r="AE5" s="697" t="s">
        <v>716</v>
      </c>
      <c r="AF5" s="697"/>
      <c r="AG5" s="697"/>
      <c r="AH5" s="697"/>
      <c r="AI5" s="697"/>
      <c r="AJ5" s="697"/>
      <c r="AK5" s="697"/>
      <c r="AL5" s="697"/>
      <c r="AM5" s="697"/>
      <c r="AN5" s="697"/>
      <c r="AO5" s="697"/>
      <c r="AP5" s="698"/>
      <c r="AQ5" s="699" t="s">
        <v>714</v>
      </c>
      <c r="AR5" s="700"/>
      <c r="AS5" s="700"/>
      <c r="AT5" s="700"/>
      <c r="AU5" s="700"/>
      <c r="AV5" s="700"/>
      <c r="AW5" s="700"/>
      <c r="AX5" s="701"/>
    </row>
    <row r="6" spans="1:50" ht="39" customHeight="1" x14ac:dyDescent="0.2">
      <c r="A6" s="704" t="s">
        <v>4</v>
      </c>
      <c r="B6" s="705"/>
      <c r="C6" s="705"/>
      <c r="D6" s="705"/>
      <c r="E6" s="705"/>
      <c r="F6" s="705"/>
      <c r="G6" s="389" t="str">
        <f>入力規則等!F39</f>
        <v>エネルギー対策特別会計エネルギー需給勘定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128.25" customHeight="1" x14ac:dyDescent="0.2">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18" t="s">
        <v>389</v>
      </c>
      <c r="Z7" s="439"/>
      <c r="AA7" s="439"/>
      <c r="AB7" s="439"/>
      <c r="AC7" s="439"/>
      <c r="AD7" s="919"/>
      <c r="AE7" s="907" t="s">
        <v>744</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2">
      <c r="A8" s="494" t="s">
        <v>256</v>
      </c>
      <c r="B8" s="495"/>
      <c r="C8" s="495"/>
      <c r="D8" s="495"/>
      <c r="E8" s="495"/>
      <c r="F8" s="496"/>
      <c r="G8" s="941" t="str">
        <f>入力規則等!A27</f>
        <v>地球温暖化対策</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エネルギー対策</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2">
      <c r="A9" s="844" t="s">
        <v>23</v>
      </c>
      <c r="B9" s="845"/>
      <c r="C9" s="845"/>
      <c r="D9" s="845"/>
      <c r="E9" s="845"/>
      <c r="F9" s="845"/>
      <c r="G9" s="846" t="s">
        <v>737</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2">
      <c r="A10" s="658" t="s">
        <v>30</v>
      </c>
      <c r="B10" s="659"/>
      <c r="C10" s="659"/>
      <c r="D10" s="659"/>
      <c r="E10" s="659"/>
      <c r="F10" s="659"/>
      <c r="G10" s="752" t="s">
        <v>738</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2">
      <c r="A11" s="658" t="s">
        <v>5</v>
      </c>
      <c r="B11" s="659"/>
      <c r="C11" s="659"/>
      <c r="D11" s="659"/>
      <c r="E11" s="659"/>
      <c r="F11" s="660"/>
      <c r="G11" s="693" t="str">
        <f>入力規則等!P10</f>
        <v>委託・請負、補助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2">
      <c r="A12" s="959" t="s">
        <v>24</v>
      </c>
      <c r="B12" s="960"/>
      <c r="C12" s="960"/>
      <c r="D12" s="960"/>
      <c r="E12" s="960"/>
      <c r="F12" s="961"/>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 customHeight="1" x14ac:dyDescent="0.2">
      <c r="A13" s="612"/>
      <c r="B13" s="613"/>
      <c r="C13" s="613"/>
      <c r="D13" s="613"/>
      <c r="E13" s="613"/>
      <c r="F13" s="614"/>
      <c r="G13" s="721" t="s">
        <v>6</v>
      </c>
      <c r="H13" s="722"/>
      <c r="I13" s="762" t="s">
        <v>7</v>
      </c>
      <c r="J13" s="763"/>
      <c r="K13" s="763"/>
      <c r="L13" s="763"/>
      <c r="M13" s="763"/>
      <c r="N13" s="763"/>
      <c r="O13" s="764"/>
      <c r="P13" s="655" t="s">
        <v>718</v>
      </c>
      <c r="Q13" s="656"/>
      <c r="R13" s="656"/>
      <c r="S13" s="656"/>
      <c r="T13" s="656"/>
      <c r="U13" s="656"/>
      <c r="V13" s="657"/>
      <c r="W13" s="655" t="s">
        <v>718</v>
      </c>
      <c r="X13" s="656"/>
      <c r="Y13" s="656"/>
      <c r="Z13" s="656"/>
      <c r="AA13" s="656"/>
      <c r="AB13" s="656"/>
      <c r="AC13" s="657"/>
      <c r="AD13" s="655" t="s">
        <v>718</v>
      </c>
      <c r="AE13" s="656"/>
      <c r="AF13" s="656"/>
      <c r="AG13" s="656"/>
      <c r="AH13" s="656"/>
      <c r="AI13" s="656"/>
      <c r="AJ13" s="657"/>
      <c r="AK13" s="655">
        <v>1800</v>
      </c>
      <c r="AL13" s="656"/>
      <c r="AM13" s="656"/>
      <c r="AN13" s="656"/>
      <c r="AO13" s="656"/>
      <c r="AP13" s="656"/>
      <c r="AQ13" s="657"/>
      <c r="AR13" s="915">
        <v>1800</v>
      </c>
      <c r="AS13" s="916"/>
      <c r="AT13" s="916"/>
      <c r="AU13" s="916"/>
      <c r="AV13" s="916"/>
      <c r="AW13" s="916"/>
      <c r="AX13" s="917"/>
    </row>
    <row r="14" spans="1:50" ht="21" customHeight="1" x14ac:dyDescent="0.2">
      <c r="A14" s="612"/>
      <c r="B14" s="613"/>
      <c r="C14" s="613"/>
      <c r="D14" s="613"/>
      <c r="E14" s="613"/>
      <c r="F14" s="614"/>
      <c r="G14" s="723"/>
      <c r="H14" s="724"/>
      <c r="I14" s="709" t="s">
        <v>8</v>
      </c>
      <c r="J14" s="760"/>
      <c r="K14" s="760"/>
      <c r="L14" s="760"/>
      <c r="M14" s="760"/>
      <c r="N14" s="760"/>
      <c r="O14" s="761"/>
      <c r="P14" s="655" t="s">
        <v>718</v>
      </c>
      <c r="Q14" s="656"/>
      <c r="R14" s="656"/>
      <c r="S14" s="656"/>
      <c r="T14" s="656"/>
      <c r="U14" s="656"/>
      <c r="V14" s="657"/>
      <c r="W14" s="655" t="s">
        <v>718</v>
      </c>
      <c r="X14" s="656"/>
      <c r="Y14" s="656"/>
      <c r="Z14" s="656"/>
      <c r="AA14" s="656"/>
      <c r="AB14" s="656"/>
      <c r="AC14" s="657"/>
      <c r="AD14" s="655">
        <v>1000</v>
      </c>
      <c r="AE14" s="656"/>
      <c r="AF14" s="656"/>
      <c r="AG14" s="656"/>
      <c r="AH14" s="656"/>
      <c r="AI14" s="656"/>
      <c r="AJ14" s="657"/>
      <c r="AK14" s="655" t="s">
        <v>769</v>
      </c>
      <c r="AL14" s="656"/>
      <c r="AM14" s="656"/>
      <c r="AN14" s="656"/>
      <c r="AO14" s="656"/>
      <c r="AP14" s="656"/>
      <c r="AQ14" s="657"/>
      <c r="AR14" s="786"/>
      <c r="AS14" s="786"/>
      <c r="AT14" s="786"/>
      <c r="AU14" s="786"/>
      <c r="AV14" s="786"/>
      <c r="AW14" s="786"/>
      <c r="AX14" s="787"/>
    </row>
    <row r="15" spans="1:50" ht="21" customHeight="1" x14ac:dyDescent="0.2">
      <c r="A15" s="612"/>
      <c r="B15" s="613"/>
      <c r="C15" s="613"/>
      <c r="D15" s="613"/>
      <c r="E15" s="613"/>
      <c r="F15" s="614"/>
      <c r="G15" s="723"/>
      <c r="H15" s="724"/>
      <c r="I15" s="709" t="s">
        <v>51</v>
      </c>
      <c r="J15" s="710"/>
      <c r="K15" s="710"/>
      <c r="L15" s="710"/>
      <c r="M15" s="710"/>
      <c r="N15" s="710"/>
      <c r="O15" s="711"/>
      <c r="P15" s="655" t="s">
        <v>718</v>
      </c>
      <c r="Q15" s="656"/>
      <c r="R15" s="656"/>
      <c r="S15" s="656"/>
      <c r="T15" s="656"/>
      <c r="U15" s="656"/>
      <c r="V15" s="657"/>
      <c r="W15" s="655" t="s">
        <v>718</v>
      </c>
      <c r="X15" s="656"/>
      <c r="Y15" s="656"/>
      <c r="Z15" s="656"/>
      <c r="AA15" s="656"/>
      <c r="AB15" s="656"/>
      <c r="AC15" s="657"/>
      <c r="AD15" s="655" t="s">
        <v>718</v>
      </c>
      <c r="AE15" s="656"/>
      <c r="AF15" s="656"/>
      <c r="AG15" s="656"/>
      <c r="AH15" s="656"/>
      <c r="AI15" s="656"/>
      <c r="AJ15" s="657"/>
      <c r="AK15" s="655">
        <v>1000</v>
      </c>
      <c r="AL15" s="656"/>
      <c r="AM15" s="656"/>
      <c r="AN15" s="656"/>
      <c r="AO15" s="656"/>
      <c r="AP15" s="656"/>
      <c r="AQ15" s="657"/>
      <c r="AR15" s="655" t="s">
        <v>777</v>
      </c>
      <c r="AS15" s="656"/>
      <c r="AT15" s="656"/>
      <c r="AU15" s="656"/>
      <c r="AV15" s="656"/>
      <c r="AW15" s="656"/>
      <c r="AX15" s="801"/>
    </row>
    <row r="16" spans="1:50" ht="21" customHeight="1" x14ac:dyDescent="0.2">
      <c r="A16" s="612"/>
      <c r="B16" s="613"/>
      <c r="C16" s="613"/>
      <c r="D16" s="613"/>
      <c r="E16" s="613"/>
      <c r="F16" s="614"/>
      <c r="G16" s="723"/>
      <c r="H16" s="724"/>
      <c r="I16" s="709" t="s">
        <v>52</v>
      </c>
      <c r="J16" s="710"/>
      <c r="K16" s="710"/>
      <c r="L16" s="710"/>
      <c r="M16" s="710"/>
      <c r="N16" s="710"/>
      <c r="O16" s="711"/>
      <c r="P16" s="655" t="s">
        <v>718</v>
      </c>
      <c r="Q16" s="656"/>
      <c r="R16" s="656"/>
      <c r="S16" s="656"/>
      <c r="T16" s="656"/>
      <c r="U16" s="656"/>
      <c r="V16" s="657"/>
      <c r="W16" s="655" t="s">
        <v>718</v>
      </c>
      <c r="X16" s="656"/>
      <c r="Y16" s="656"/>
      <c r="Z16" s="656"/>
      <c r="AA16" s="656"/>
      <c r="AB16" s="656"/>
      <c r="AC16" s="657"/>
      <c r="AD16" s="655">
        <v>-1000</v>
      </c>
      <c r="AE16" s="656"/>
      <c r="AF16" s="656"/>
      <c r="AG16" s="656"/>
      <c r="AH16" s="656"/>
      <c r="AI16" s="656"/>
      <c r="AJ16" s="657"/>
      <c r="AK16" s="655" t="s">
        <v>739</v>
      </c>
      <c r="AL16" s="656"/>
      <c r="AM16" s="656"/>
      <c r="AN16" s="656"/>
      <c r="AO16" s="656"/>
      <c r="AP16" s="656"/>
      <c r="AQ16" s="657"/>
      <c r="AR16" s="755"/>
      <c r="AS16" s="756"/>
      <c r="AT16" s="756"/>
      <c r="AU16" s="756"/>
      <c r="AV16" s="756"/>
      <c r="AW16" s="756"/>
      <c r="AX16" s="757"/>
    </row>
    <row r="17" spans="1:50" ht="24.75" customHeight="1" x14ac:dyDescent="0.2">
      <c r="A17" s="612"/>
      <c r="B17" s="613"/>
      <c r="C17" s="613"/>
      <c r="D17" s="613"/>
      <c r="E17" s="613"/>
      <c r="F17" s="614"/>
      <c r="G17" s="723"/>
      <c r="H17" s="724"/>
      <c r="I17" s="709" t="s">
        <v>50</v>
      </c>
      <c r="J17" s="760"/>
      <c r="K17" s="760"/>
      <c r="L17" s="760"/>
      <c r="M17" s="760"/>
      <c r="N17" s="760"/>
      <c r="O17" s="761"/>
      <c r="P17" s="655" t="s">
        <v>718</v>
      </c>
      <c r="Q17" s="656"/>
      <c r="R17" s="656"/>
      <c r="S17" s="656"/>
      <c r="T17" s="656"/>
      <c r="U17" s="656"/>
      <c r="V17" s="657"/>
      <c r="W17" s="655" t="s">
        <v>718</v>
      </c>
      <c r="X17" s="656"/>
      <c r="Y17" s="656"/>
      <c r="Z17" s="656"/>
      <c r="AA17" s="656"/>
      <c r="AB17" s="656"/>
      <c r="AC17" s="657"/>
      <c r="AD17" s="655" t="s">
        <v>718</v>
      </c>
      <c r="AE17" s="656"/>
      <c r="AF17" s="656"/>
      <c r="AG17" s="656"/>
      <c r="AH17" s="656"/>
      <c r="AI17" s="656"/>
      <c r="AJ17" s="657"/>
      <c r="AK17" s="655" t="s">
        <v>740</v>
      </c>
      <c r="AL17" s="656"/>
      <c r="AM17" s="656"/>
      <c r="AN17" s="656"/>
      <c r="AO17" s="656"/>
      <c r="AP17" s="656"/>
      <c r="AQ17" s="657"/>
      <c r="AR17" s="913"/>
      <c r="AS17" s="913"/>
      <c r="AT17" s="913"/>
      <c r="AU17" s="913"/>
      <c r="AV17" s="913"/>
      <c r="AW17" s="913"/>
      <c r="AX17" s="914"/>
    </row>
    <row r="18" spans="1:50" ht="24.75" customHeight="1" x14ac:dyDescent="0.2">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0</v>
      </c>
      <c r="AE18" s="874"/>
      <c r="AF18" s="874"/>
      <c r="AG18" s="874"/>
      <c r="AH18" s="874"/>
      <c r="AI18" s="874"/>
      <c r="AJ18" s="875"/>
      <c r="AK18" s="873">
        <f>SUM(AK13:AQ17)</f>
        <v>2800</v>
      </c>
      <c r="AL18" s="874"/>
      <c r="AM18" s="874"/>
      <c r="AN18" s="874"/>
      <c r="AO18" s="874"/>
      <c r="AP18" s="874"/>
      <c r="AQ18" s="875"/>
      <c r="AR18" s="873">
        <f>SUM(AR13:AX17)</f>
        <v>1800</v>
      </c>
      <c r="AS18" s="874"/>
      <c r="AT18" s="874"/>
      <c r="AU18" s="874"/>
      <c r="AV18" s="874"/>
      <c r="AW18" s="874"/>
      <c r="AX18" s="876"/>
    </row>
    <row r="19" spans="1:50" ht="24.75" customHeight="1" x14ac:dyDescent="0.2">
      <c r="A19" s="612"/>
      <c r="B19" s="613"/>
      <c r="C19" s="613"/>
      <c r="D19" s="613"/>
      <c r="E19" s="613"/>
      <c r="F19" s="614"/>
      <c r="G19" s="871" t="s">
        <v>9</v>
      </c>
      <c r="H19" s="872"/>
      <c r="I19" s="872"/>
      <c r="J19" s="872"/>
      <c r="K19" s="872"/>
      <c r="L19" s="872"/>
      <c r="M19" s="872"/>
      <c r="N19" s="872"/>
      <c r="O19" s="872"/>
      <c r="P19" s="655" t="s">
        <v>718</v>
      </c>
      <c r="Q19" s="656"/>
      <c r="R19" s="656"/>
      <c r="S19" s="656"/>
      <c r="T19" s="656"/>
      <c r="U19" s="656"/>
      <c r="V19" s="657"/>
      <c r="W19" s="655" t="s">
        <v>718</v>
      </c>
      <c r="X19" s="656"/>
      <c r="Y19" s="656"/>
      <c r="Z19" s="656"/>
      <c r="AA19" s="656"/>
      <c r="AB19" s="656"/>
      <c r="AC19" s="657"/>
      <c r="AD19" s="655">
        <v>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2">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2">
      <c r="A21" s="844"/>
      <c r="B21" s="845"/>
      <c r="C21" s="845"/>
      <c r="D21" s="845"/>
      <c r="E21" s="845"/>
      <c r="F21" s="962"/>
      <c r="G21" s="314" t="s">
        <v>354</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2">
      <c r="A22" s="968" t="s">
        <v>707</v>
      </c>
      <c r="B22" s="969"/>
      <c r="C22" s="969"/>
      <c r="D22" s="969"/>
      <c r="E22" s="969"/>
      <c r="F22" s="970"/>
      <c r="G22" s="964" t="s">
        <v>333</v>
      </c>
      <c r="H22" s="222"/>
      <c r="I22" s="222"/>
      <c r="J22" s="222"/>
      <c r="K22" s="222"/>
      <c r="L22" s="222"/>
      <c r="M22" s="222"/>
      <c r="N22" s="222"/>
      <c r="O22" s="223"/>
      <c r="P22" s="929" t="s">
        <v>705</v>
      </c>
      <c r="Q22" s="222"/>
      <c r="R22" s="222"/>
      <c r="S22" s="222"/>
      <c r="T22" s="222"/>
      <c r="U22" s="222"/>
      <c r="V22" s="223"/>
      <c r="W22" s="929" t="s">
        <v>706</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2">
      <c r="A23" s="971"/>
      <c r="B23" s="972"/>
      <c r="C23" s="972"/>
      <c r="D23" s="972"/>
      <c r="E23" s="972"/>
      <c r="F23" s="973"/>
      <c r="G23" s="965" t="s">
        <v>719</v>
      </c>
      <c r="H23" s="966"/>
      <c r="I23" s="966"/>
      <c r="J23" s="966"/>
      <c r="K23" s="966"/>
      <c r="L23" s="966"/>
      <c r="M23" s="966"/>
      <c r="N23" s="966"/>
      <c r="O23" s="967"/>
      <c r="P23" s="915">
        <v>1400</v>
      </c>
      <c r="Q23" s="916"/>
      <c r="R23" s="916"/>
      <c r="S23" s="916"/>
      <c r="T23" s="916"/>
      <c r="U23" s="916"/>
      <c r="V23" s="930"/>
      <c r="W23" s="915">
        <v>1400</v>
      </c>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2">
      <c r="A24" s="971"/>
      <c r="B24" s="972"/>
      <c r="C24" s="972"/>
      <c r="D24" s="972"/>
      <c r="E24" s="972"/>
      <c r="F24" s="973"/>
      <c r="G24" s="931" t="s">
        <v>720</v>
      </c>
      <c r="H24" s="932"/>
      <c r="I24" s="932"/>
      <c r="J24" s="932"/>
      <c r="K24" s="932"/>
      <c r="L24" s="932"/>
      <c r="M24" s="932"/>
      <c r="N24" s="932"/>
      <c r="O24" s="933"/>
      <c r="P24" s="655">
        <v>400</v>
      </c>
      <c r="Q24" s="656"/>
      <c r="R24" s="656"/>
      <c r="S24" s="656"/>
      <c r="T24" s="656"/>
      <c r="U24" s="656"/>
      <c r="V24" s="657"/>
      <c r="W24" s="655">
        <v>400</v>
      </c>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2">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2">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2">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2">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5">
      <c r="A29" s="974"/>
      <c r="B29" s="975"/>
      <c r="C29" s="975"/>
      <c r="D29" s="975"/>
      <c r="E29" s="975"/>
      <c r="F29" s="976"/>
      <c r="G29" s="937" t="s">
        <v>334</v>
      </c>
      <c r="H29" s="938"/>
      <c r="I29" s="938"/>
      <c r="J29" s="938"/>
      <c r="K29" s="938"/>
      <c r="L29" s="938"/>
      <c r="M29" s="938"/>
      <c r="N29" s="938"/>
      <c r="O29" s="939"/>
      <c r="P29" s="655">
        <f>AK13</f>
        <v>1800</v>
      </c>
      <c r="Q29" s="656"/>
      <c r="R29" s="656"/>
      <c r="S29" s="656"/>
      <c r="T29" s="656"/>
      <c r="U29" s="656"/>
      <c r="V29" s="657"/>
      <c r="W29" s="947">
        <f>AR13</f>
        <v>1800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2">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0" t="s">
        <v>412</v>
      </c>
      <c r="AJ30" s="910"/>
      <c r="AK30" s="910"/>
      <c r="AL30" s="853"/>
      <c r="AM30" s="910" t="s">
        <v>509</v>
      </c>
      <c r="AN30" s="910"/>
      <c r="AO30" s="910"/>
      <c r="AP30" s="853"/>
      <c r="AQ30" s="765" t="s">
        <v>232</v>
      </c>
      <c r="AR30" s="766"/>
      <c r="AS30" s="766"/>
      <c r="AT30" s="767"/>
      <c r="AU30" s="772" t="s">
        <v>134</v>
      </c>
      <c r="AV30" s="772"/>
      <c r="AW30" s="772"/>
      <c r="AX30" s="912"/>
    </row>
    <row r="31" spans="1:50" ht="18.75" customHeight="1" x14ac:dyDescent="0.2">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v>7</v>
      </c>
      <c r="AR31" s="201"/>
      <c r="AS31" s="136" t="s">
        <v>233</v>
      </c>
      <c r="AT31" s="137"/>
      <c r="AU31" s="200">
        <v>12</v>
      </c>
      <c r="AV31" s="200"/>
      <c r="AW31" s="392" t="s">
        <v>179</v>
      </c>
      <c r="AX31" s="393"/>
    </row>
    <row r="32" spans="1:50" ht="64.5" customHeight="1" x14ac:dyDescent="0.2">
      <c r="A32" s="397"/>
      <c r="B32" s="395"/>
      <c r="C32" s="395"/>
      <c r="D32" s="395"/>
      <c r="E32" s="395"/>
      <c r="F32" s="396"/>
      <c r="G32" s="563" t="s">
        <v>773</v>
      </c>
      <c r="H32" s="564"/>
      <c r="I32" s="564"/>
      <c r="J32" s="564"/>
      <c r="K32" s="564"/>
      <c r="L32" s="564"/>
      <c r="M32" s="564"/>
      <c r="N32" s="564"/>
      <c r="O32" s="565"/>
      <c r="P32" s="108" t="s">
        <v>721</v>
      </c>
      <c r="Q32" s="108"/>
      <c r="R32" s="108"/>
      <c r="S32" s="108"/>
      <c r="T32" s="108"/>
      <c r="U32" s="108"/>
      <c r="V32" s="108"/>
      <c r="W32" s="108"/>
      <c r="X32" s="109"/>
      <c r="Y32" s="470" t="s">
        <v>12</v>
      </c>
      <c r="Z32" s="530"/>
      <c r="AA32" s="531"/>
      <c r="AB32" s="460" t="s">
        <v>722</v>
      </c>
      <c r="AC32" s="460"/>
      <c r="AD32" s="460"/>
      <c r="AE32" s="218" t="s">
        <v>718</v>
      </c>
      <c r="AF32" s="219"/>
      <c r="AG32" s="219"/>
      <c r="AH32" s="219"/>
      <c r="AI32" s="218" t="s">
        <v>718</v>
      </c>
      <c r="AJ32" s="219"/>
      <c r="AK32" s="219"/>
      <c r="AL32" s="219"/>
      <c r="AM32" s="218" t="s">
        <v>741</v>
      </c>
      <c r="AN32" s="219"/>
      <c r="AO32" s="219"/>
      <c r="AP32" s="219"/>
      <c r="AQ32" s="336" t="s">
        <v>718</v>
      </c>
      <c r="AR32" s="208"/>
      <c r="AS32" s="208"/>
      <c r="AT32" s="337"/>
      <c r="AU32" s="219" t="s">
        <v>718</v>
      </c>
      <c r="AV32" s="219"/>
      <c r="AW32" s="219"/>
      <c r="AX32" s="221"/>
    </row>
    <row r="33" spans="1:51" ht="64.5" customHeight="1" x14ac:dyDescent="0.2">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722</v>
      </c>
      <c r="AC33" s="522"/>
      <c r="AD33" s="522"/>
      <c r="AE33" s="218" t="s">
        <v>718</v>
      </c>
      <c r="AF33" s="219"/>
      <c r="AG33" s="219"/>
      <c r="AH33" s="219"/>
      <c r="AI33" s="218" t="s">
        <v>718</v>
      </c>
      <c r="AJ33" s="219"/>
      <c r="AK33" s="219"/>
      <c r="AL33" s="219"/>
      <c r="AM33" s="218" t="s">
        <v>742</v>
      </c>
      <c r="AN33" s="219"/>
      <c r="AO33" s="219"/>
      <c r="AP33" s="219"/>
      <c r="AQ33" s="336" t="s">
        <v>718</v>
      </c>
      <c r="AR33" s="208"/>
      <c r="AS33" s="208"/>
      <c r="AT33" s="337"/>
      <c r="AU33" s="219">
        <v>5135</v>
      </c>
      <c r="AV33" s="219"/>
      <c r="AW33" s="219"/>
      <c r="AX33" s="221"/>
    </row>
    <row r="34" spans="1:51" ht="64.5" customHeight="1" x14ac:dyDescent="0.2">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718</v>
      </c>
      <c r="AF34" s="219"/>
      <c r="AG34" s="219"/>
      <c r="AH34" s="219"/>
      <c r="AI34" s="218" t="s">
        <v>718</v>
      </c>
      <c r="AJ34" s="219"/>
      <c r="AK34" s="219"/>
      <c r="AL34" s="219"/>
      <c r="AM34" s="218" t="s">
        <v>743</v>
      </c>
      <c r="AN34" s="219"/>
      <c r="AO34" s="219"/>
      <c r="AP34" s="219"/>
      <c r="AQ34" s="336" t="s">
        <v>718</v>
      </c>
      <c r="AR34" s="208"/>
      <c r="AS34" s="208"/>
      <c r="AT34" s="337"/>
      <c r="AU34" s="219" t="s">
        <v>718</v>
      </c>
      <c r="AV34" s="219"/>
      <c r="AW34" s="219"/>
      <c r="AX34" s="221"/>
    </row>
    <row r="35" spans="1:51" ht="23.25" customHeight="1" x14ac:dyDescent="0.2">
      <c r="A35" s="228" t="s">
        <v>380</v>
      </c>
      <c r="B35" s="229"/>
      <c r="C35" s="229"/>
      <c r="D35" s="229"/>
      <c r="E35" s="229"/>
      <c r="F35" s="230"/>
      <c r="G35" s="234" t="s">
        <v>766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2">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5"/>
      <c r="AY37">
        <f>COUNTA($G$39)</f>
        <v>1</v>
      </c>
    </row>
    <row r="38" spans="1:51" ht="18.75" customHeight="1" x14ac:dyDescent="0.2">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v>7</v>
      </c>
      <c r="AR38" s="201"/>
      <c r="AS38" s="136" t="s">
        <v>233</v>
      </c>
      <c r="AT38" s="137"/>
      <c r="AU38" s="200">
        <v>12</v>
      </c>
      <c r="AV38" s="200"/>
      <c r="AW38" s="392" t="s">
        <v>179</v>
      </c>
      <c r="AX38" s="393"/>
      <c r="AY38">
        <f>$AY$37</f>
        <v>1</v>
      </c>
    </row>
    <row r="39" spans="1:51" ht="35.1" customHeight="1" x14ac:dyDescent="0.2">
      <c r="A39" s="397"/>
      <c r="B39" s="395"/>
      <c r="C39" s="395"/>
      <c r="D39" s="395"/>
      <c r="E39" s="395"/>
      <c r="F39" s="396"/>
      <c r="G39" s="563" t="s">
        <v>774</v>
      </c>
      <c r="H39" s="564"/>
      <c r="I39" s="564"/>
      <c r="J39" s="564"/>
      <c r="K39" s="564"/>
      <c r="L39" s="564"/>
      <c r="M39" s="564"/>
      <c r="N39" s="564"/>
      <c r="O39" s="565"/>
      <c r="P39" s="108" t="s">
        <v>721</v>
      </c>
      <c r="Q39" s="108"/>
      <c r="R39" s="108"/>
      <c r="S39" s="108"/>
      <c r="T39" s="108"/>
      <c r="U39" s="108"/>
      <c r="V39" s="108"/>
      <c r="W39" s="108"/>
      <c r="X39" s="109"/>
      <c r="Y39" s="470" t="s">
        <v>12</v>
      </c>
      <c r="Z39" s="530"/>
      <c r="AA39" s="531"/>
      <c r="AB39" s="460" t="s">
        <v>722</v>
      </c>
      <c r="AC39" s="460"/>
      <c r="AD39" s="460"/>
      <c r="AE39" s="218" t="s">
        <v>761</v>
      </c>
      <c r="AF39" s="219"/>
      <c r="AG39" s="219"/>
      <c r="AH39" s="219"/>
      <c r="AI39" s="218" t="s">
        <v>761</v>
      </c>
      <c r="AJ39" s="219"/>
      <c r="AK39" s="219"/>
      <c r="AL39" s="219"/>
      <c r="AM39" s="218" t="s">
        <v>761</v>
      </c>
      <c r="AN39" s="219"/>
      <c r="AO39" s="219"/>
      <c r="AP39" s="219"/>
      <c r="AQ39" s="336" t="s">
        <v>762</v>
      </c>
      <c r="AR39" s="208"/>
      <c r="AS39" s="208"/>
      <c r="AT39" s="337"/>
      <c r="AU39" s="219" t="s">
        <v>762</v>
      </c>
      <c r="AV39" s="219"/>
      <c r="AW39" s="219"/>
      <c r="AX39" s="221"/>
      <c r="AY39">
        <f t="shared" ref="AY39:AY43" si="4">$AY$37</f>
        <v>1</v>
      </c>
    </row>
    <row r="40" spans="1:51" ht="35.1" customHeight="1" x14ac:dyDescent="0.2">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722</v>
      </c>
      <c r="AC40" s="522"/>
      <c r="AD40" s="522"/>
      <c r="AE40" s="218" t="s">
        <v>762</v>
      </c>
      <c r="AF40" s="219"/>
      <c r="AG40" s="219"/>
      <c r="AH40" s="219"/>
      <c r="AI40" s="218" t="s">
        <v>761</v>
      </c>
      <c r="AJ40" s="219"/>
      <c r="AK40" s="219"/>
      <c r="AL40" s="219"/>
      <c r="AM40" s="218" t="s">
        <v>761</v>
      </c>
      <c r="AN40" s="219"/>
      <c r="AO40" s="219"/>
      <c r="AP40" s="219"/>
      <c r="AQ40" s="336" t="s">
        <v>761</v>
      </c>
      <c r="AR40" s="208"/>
      <c r="AS40" s="208"/>
      <c r="AT40" s="337"/>
      <c r="AU40" s="219">
        <v>434</v>
      </c>
      <c r="AV40" s="219"/>
      <c r="AW40" s="219"/>
      <c r="AX40" s="221"/>
      <c r="AY40">
        <f t="shared" si="4"/>
        <v>1</v>
      </c>
    </row>
    <row r="41" spans="1:51" ht="100.5" customHeight="1" x14ac:dyDescent="0.2">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t="s">
        <v>765</v>
      </c>
      <c r="AF41" s="219"/>
      <c r="AG41" s="219"/>
      <c r="AH41" s="219"/>
      <c r="AI41" s="218" t="s">
        <v>761</v>
      </c>
      <c r="AJ41" s="219"/>
      <c r="AK41" s="219"/>
      <c r="AL41" s="219"/>
      <c r="AM41" s="218" t="s">
        <v>761</v>
      </c>
      <c r="AN41" s="219"/>
      <c r="AO41" s="219"/>
      <c r="AP41" s="219"/>
      <c r="AQ41" s="336" t="s">
        <v>761</v>
      </c>
      <c r="AR41" s="208"/>
      <c r="AS41" s="208"/>
      <c r="AT41" s="337"/>
      <c r="AU41" s="219" t="s">
        <v>761</v>
      </c>
      <c r="AV41" s="219"/>
      <c r="AW41" s="219"/>
      <c r="AX41" s="221"/>
      <c r="AY41">
        <f t="shared" si="4"/>
        <v>1</v>
      </c>
    </row>
    <row r="42" spans="1:51" ht="23.25" customHeight="1" x14ac:dyDescent="0.2">
      <c r="A42" s="228" t="s">
        <v>380</v>
      </c>
      <c r="B42" s="229"/>
      <c r="C42" s="229"/>
      <c r="D42" s="229"/>
      <c r="E42" s="229"/>
      <c r="F42" s="230"/>
      <c r="G42" s="234" t="s">
        <v>767</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2">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5"/>
      <c r="AY44">
        <f>COUNTA($G$46)</f>
        <v>0</v>
      </c>
    </row>
    <row r="45" spans="1:51" ht="18.75" hidden="1" customHeight="1" x14ac:dyDescent="0.2">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2">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2">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2">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2">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2">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0" t="s">
        <v>134</v>
      </c>
      <c r="AV51" s="920"/>
      <c r="AW51" s="920"/>
      <c r="AX51" s="921"/>
      <c r="AY51">
        <f>COUNTA($G$53)</f>
        <v>0</v>
      </c>
    </row>
    <row r="52" spans="1:51" ht="18.75" hidden="1" customHeight="1" x14ac:dyDescent="0.2">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2">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2">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2">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2">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2">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0" t="s">
        <v>134</v>
      </c>
      <c r="AV58" s="920"/>
      <c r="AW58" s="920"/>
      <c r="AX58" s="921"/>
      <c r="AY58">
        <f>COUNTA($G$60)</f>
        <v>0</v>
      </c>
    </row>
    <row r="59" spans="1:51" ht="18.75" hidden="1" customHeight="1" x14ac:dyDescent="0.2">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2">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2">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2">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2">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customHeight="1" x14ac:dyDescent="0.2">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1</v>
      </c>
    </row>
    <row r="66" spans="1:51" ht="18.75" customHeight="1" x14ac:dyDescent="0.2">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v>7</v>
      </c>
      <c r="AR66" s="201"/>
      <c r="AS66" s="136" t="s">
        <v>233</v>
      </c>
      <c r="AT66" s="137"/>
      <c r="AU66" s="200">
        <v>12</v>
      </c>
      <c r="AV66" s="200"/>
      <c r="AW66" s="245" t="s">
        <v>348</v>
      </c>
      <c r="AX66" s="251"/>
      <c r="AY66">
        <f>$AY$65</f>
        <v>1</v>
      </c>
    </row>
    <row r="67" spans="1:51" ht="84.9" customHeight="1" x14ac:dyDescent="0.2">
      <c r="A67" s="474"/>
      <c r="B67" s="475"/>
      <c r="C67" s="475"/>
      <c r="D67" s="475"/>
      <c r="E67" s="475"/>
      <c r="F67" s="476"/>
      <c r="G67" s="252" t="s">
        <v>234</v>
      </c>
      <c r="H67" s="255" t="s">
        <v>775</v>
      </c>
      <c r="I67" s="256"/>
      <c r="J67" s="256"/>
      <c r="K67" s="256"/>
      <c r="L67" s="256"/>
      <c r="M67" s="256"/>
      <c r="N67" s="256"/>
      <c r="O67" s="257"/>
      <c r="P67" s="255" t="s">
        <v>763</v>
      </c>
      <c r="Q67" s="256"/>
      <c r="R67" s="256"/>
      <c r="S67" s="256"/>
      <c r="T67" s="256"/>
      <c r="U67" s="256"/>
      <c r="V67" s="257"/>
      <c r="W67" s="261"/>
      <c r="X67" s="262"/>
      <c r="Y67" s="267" t="s">
        <v>12</v>
      </c>
      <c r="Z67" s="267"/>
      <c r="AA67" s="268"/>
      <c r="AB67" s="269" t="s">
        <v>370</v>
      </c>
      <c r="AC67" s="269"/>
      <c r="AD67" s="269"/>
      <c r="AE67" s="218" t="s">
        <v>718</v>
      </c>
      <c r="AF67" s="219"/>
      <c r="AG67" s="219"/>
      <c r="AH67" s="219"/>
      <c r="AI67" s="218" t="s">
        <v>718</v>
      </c>
      <c r="AJ67" s="219"/>
      <c r="AK67" s="219"/>
      <c r="AL67" s="219"/>
      <c r="AM67" s="218" t="s">
        <v>739</v>
      </c>
      <c r="AN67" s="219"/>
      <c r="AO67" s="219"/>
      <c r="AP67" s="219"/>
      <c r="AQ67" s="218" t="s">
        <v>718</v>
      </c>
      <c r="AR67" s="219"/>
      <c r="AS67" s="219"/>
      <c r="AT67" s="220"/>
      <c r="AU67" s="219" t="s">
        <v>718</v>
      </c>
      <c r="AV67" s="219"/>
      <c r="AW67" s="219"/>
      <c r="AX67" s="221"/>
      <c r="AY67">
        <f t="shared" ref="AY67:AY72" si="8">$AY$65</f>
        <v>1</v>
      </c>
    </row>
    <row r="68" spans="1:51" ht="84.9" customHeight="1" x14ac:dyDescent="0.2">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t="s">
        <v>718</v>
      </c>
      <c r="AF68" s="219"/>
      <c r="AG68" s="219"/>
      <c r="AH68" s="219"/>
      <c r="AI68" s="218" t="s">
        <v>718</v>
      </c>
      <c r="AJ68" s="219"/>
      <c r="AK68" s="219"/>
      <c r="AL68" s="219"/>
      <c r="AM68" s="218" t="s">
        <v>739</v>
      </c>
      <c r="AN68" s="219"/>
      <c r="AO68" s="219"/>
      <c r="AP68" s="219"/>
      <c r="AQ68" s="218" t="s">
        <v>718</v>
      </c>
      <c r="AR68" s="219"/>
      <c r="AS68" s="219"/>
      <c r="AT68" s="220"/>
      <c r="AU68" s="219">
        <v>4527</v>
      </c>
      <c r="AV68" s="219"/>
      <c r="AW68" s="219"/>
      <c r="AX68" s="221"/>
      <c r="AY68">
        <f t="shared" si="8"/>
        <v>1</v>
      </c>
    </row>
    <row r="69" spans="1:51" ht="84.9" customHeight="1" x14ac:dyDescent="0.2">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t="s">
        <v>718</v>
      </c>
      <c r="AF69" s="226"/>
      <c r="AG69" s="226"/>
      <c r="AH69" s="226"/>
      <c r="AI69" s="225" t="s">
        <v>718</v>
      </c>
      <c r="AJ69" s="226"/>
      <c r="AK69" s="226"/>
      <c r="AL69" s="226"/>
      <c r="AM69" s="225" t="s">
        <v>739</v>
      </c>
      <c r="AN69" s="226"/>
      <c r="AO69" s="226"/>
      <c r="AP69" s="226"/>
      <c r="AQ69" s="218" t="s">
        <v>718</v>
      </c>
      <c r="AR69" s="219"/>
      <c r="AS69" s="219"/>
      <c r="AT69" s="220"/>
      <c r="AU69" s="219" t="s">
        <v>718</v>
      </c>
      <c r="AV69" s="219"/>
      <c r="AW69" s="219"/>
      <c r="AX69" s="221"/>
      <c r="AY69">
        <f t="shared" si="8"/>
        <v>1</v>
      </c>
    </row>
    <row r="70" spans="1:51" ht="23.25" hidden="1" customHeight="1" x14ac:dyDescent="0.2">
      <c r="A70" s="474" t="s">
        <v>355</v>
      </c>
      <c r="B70" s="475"/>
      <c r="C70" s="475"/>
      <c r="D70" s="475"/>
      <c r="E70" s="475"/>
      <c r="F70" s="476"/>
      <c r="G70" s="253" t="s">
        <v>235</v>
      </c>
      <c r="H70" s="305" t="s">
        <v>723</v>
      </c>
      <c r="I70" s="305"/>
      <c r="J70" s="305"/>
      <c r="K70" s="305"/>
      <c r="L70" s="305"/>
      <c r="M70" s="305"/>
      <c r="N70" s="305"/>
      <c r="O70" s="305"/>
      <c r="P70" s="305" t="s">
        <v>724</v>
      </c>
      <c r="Q70" s="305"/>
      <c r="R70" s="305"/>
      <c r="S70" s="305"/>
      <c r="T70" s="305"/>
      <c r="U70" s="305"/>
      <c r="V70" s="305"/>
      <c r="W70" s="308" t="s">
        <v>369</v>
      </c>
      <c r="X70" s="309"/>
      <c r="Y70" s="267" t="s">
        <v>12</v>
      </c>
      <c r="Z70" s="267"/>
      <c r="AA70" s="268"/>
      <c r="AB70" s="269" t="s">
        <v>370</v>
      </c>
      <c r="AC70" s="269"/>
      <c r="AD70" s="269"/>
      <c r="AE70" s="218" t="s">
        <v>718</v>
      </c>
      <c r="AF70" s="219"/>
      <c r="AG70" s="219"/>
      <c r="AH70" s="219"/>
      <c r="AI70" s="218" t="s">
        <v>718</v>
      </c>
      <c r="AJ70" s="219"/>
      <c r="AK70" s="219"/>
      <c r="AL70" s="219"/>
      <c r="AM70" s="218" t="s">
        <v>745</v>
      </c>
      <c r="AN70" s="219"/>
      <c r="AO70" s="219"/>
      <c r="AP70" s="219"/>
      <c r="AQ70" s="218" t="s">
        <v>718</v>
      </c>
      <c r="AR70" s="219"/>
      <c r="AS70" s="219"/>
      <c r="AT70" s="220"/>
      <c r="AU70" s="219" t="s">
        <v>718</v>
      </c>
      <c r="AV70" s="219"/>
      <c r="AW70" s="219"/>
      <c r="AX70" s="221"/>
      <c r="AY70">
        <f t="shared" si="8"/>
        <v>1</v>
      </c>
    </row>
    <row r="71" spans="1:51" ht="23.25" hidden="1" customHeight="1" x14ac:dyDescent="0.2">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t="s">
        <v>718</v>
      </c>
      <c r="AF71" s="219"/>
      <c r="AG71" s="219"/>
      <c r="AH71" s="219"/>
      <c r="AI71" s="218" t="s">
        <v>718</v>
      </c>
      <c r="AJ71" s="219"/>
      <c r="AK71" s="219"/>
      <c r="AL71" s="219"/>
      <c r="AM71" s="218" t="s">
        <v>739</v>
      </c>
      <c r="AN71" s="219"/>
      <c r="AO71" s="219"/>
      <c r="AP71" s="219"/>
      <c r="AQ71" s="218" t="s">
        <v>718</v>
      </c>
      <c r="AR71" s="219"/>
      <c r="AS71" s="219"/>
      <c r="AT71" s="220"/>
      <c r="AU71" s="219" t="s">
        <v>718</v>
      </c>
      <c r="AV71" s="219"/>
      <c r="AW71" s="219"/>
      <c r="AX71" s="221"/>
      <c r="AY71">
        <f t="shared" si="8"/>
        <v>1</v>
      </c>
    </row>
    <row r="72" spans="1:51" ht="92.25" hidden="1" customHeight="1" x14ac:dyDescent="0.2">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t="s">
        <v>718</v>
      </c>
      <c r="AF72" s="226"/>
      <c r="AG72" s="226"/>
      <c r="AH72" s="226"/>
      <c r="AI72" s="225" t="s">
        <v>718</v>
      </c>
      <c r="AJ72" s="226"/>
      <c r="AK72" s="226"/>
      <c r="AL72" s="226"/>
      <c r="AM72" s="225" t="s">
        <v>741</v>
      </c>
      <c r="AN72" s="226"/>
      <c r="AO72" s="226"/>
      <c r="AP72" s="304"/>
      <c r="AQ72" s="218" t="s">
        <v>718</v>
      </c>
      <c r="AR72" s="219"/>
      <c r="AS72" s="219"/>
      <c r="AT72" s="220"/>
      <c r="AU72" s="219" t="s">
        <v>718</v>
      </c>
      <c r="AV72" s="219"/>
      <c r="AW72" s="219"/>
      <c r="AX72" s="221"/>
      <c r="AY72">
        <f t="shared" si="8"/>
        <v>1</v>
      </c>
    </row>
    <row r="73" spans="1:51" ht="18.75" customHeight="1" x14ac:dyDescent="0.2">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1</v>
      </c>
    </row>
    <row r="74" spans="1:51" ht="18.75" customHeight="1" x14ac:dyDescent="0.2">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v>7</v>
      </c>
      <c r="AR74" s="201"/>
      <c r="AS74" s="136" t="s">
        <v>233</v>
      </c>
      <c r="AT74" s="137"/>
      <c r="AU74" s="250">
        <v>12</v>
      </c>
      <c r="AV74" s="201"/>
      <c r="AW74" s="136" t="s">
        <v>179</v>
      </c>
      <c r="AX74" s="196"/>
      <c r="AY74">
        <f>$AY$73</f>
        <v>1</v>
      </c>
    </row>
    <row r="75" spans="1:51" ht="42.75" customHeight="1" x14ac:dyDescent="0.2">
      <c r="A75" s="508"/>
      <c r="B75" s="509"/>
      <c r="C75" s="509"/>
      <c r="D75" s="509"/>
      <c r="E75" s="509"/>
      <c r="F75" s="510"/>
      <c r="G75" s="607" t="s">
        <v>234</v>
      </c>
      <c r="H75" s="108" t="s">
        <v>776</v>
      </c>
      <c r="I75" s="108"/>
      <c r="J75" s="108"/>
      <c r="K75" s="108"/>
      <c r="L75" s="108"/>
      <c r="M75" s="108"/>
      <c r="N75" s="108"/>
      <c r="O75" s="109"/>
      <c r="P75" s="108" t="s">
        <v>764</v>
      </c>
      <c r="Q75" s="108"/>
      <c r="R75" s="108"/>
      <c r="S75" s="108"/>
      <c r="T75" s="108"/>
      <c r="U75" s="108"/>
      <c r="V75" s="108"/>
      <c r="W75" s="108"/>
      <c r="X75" s="109"/>
      <c r="Y75" s="202" t="s">
        <v>12</v>
      </c>
      <c r="Z75" s="203"/>
      <c r="AA75" s="204"/>
      <c r="AB75" s="214" t="s">
        <v>370</v>
      </c>
      <c r="AC75" s="214"/>
      <c r="AD75" s="214"/>
      <c r="AE75" s="336" t="s">
        <v>760</v>
      </c>
      <c r="AF75" s="208"/>
      <c r="AG75" s="208"/>
      <c r="AH75" s="208"/>
      <c r="AI75" s="336" t="s">
        <v>761</v>
      </c>
      <c r="AJ75" s="208"/>
      <c r="AK75" s="208"/>
      <c r="AL75" s="208"/>
      <c r="AM75" s="336" t="s">
        <v>761</v>
      </c>
      <c r="AN75" s="208"/>
      <c r="AO75" s="208"/>
      <c r="AP75" s="208"/>
      <c r="AQ75" s="336" t="s">
        <v>761</v>
      </c>
      <c r="AR75" s="208"/>
      <c r="AS75" s="208"/>
      <c r="AT75" s="337"/>
      <c r="AU75" s="219" t="s">
        <v>761</v>
      </c>
      <c r="AV75" s="219"/>
      <c r="AW75" s="219"/>
      <c r="AX75" s="221"/>
      <c r="AY75">
        <f t="shared" ref="AY75:AY78" si="9">$AY$73</f>
        <v>1</v>
      </c>
    </row>
    <row r="76" spans="1:51" ht="42.75" customHeight="1" x14ac:dyDescent="0.2">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t="s">
        <v>370</v>
      </c>
      <c r="AC76" s="206"/>
      <c r="AD76" s="206"/>
      <c r="AE76" s="336" t="s">
        <v>761</v>
      </c>
      <c r="AF76" s="208"/>
      <c r="AG76" s="208"/>
      <c r="AH76" s="208"/>
      <c r="AI76" s="336" t="s">
        <v>761</v>
      </c>
      <c r="AJ76" s="208"/>
      <c r="AK76" s="208"/>
      <c r="AL76" s="208"/>
      <c r="AM76" s="336" t="s">
        <v>761</v>
      </c>
      <c r="AN76" s="208"/>
      <c r="AO76" s="208"/>
      <c r="AP76" s="208"/>
      <c r="AQ76" s="336" t="s">
        <v>761</v>
      </c>
      <c r="AR76" s="208"/>
      <c r="AS76" s="208"/>
      <c r="AT76" s="337"/>
      <c r="AU76" s="219">
        <v>1280</v>
      </c>
      <c r="AV76" s="219"/>
      <c r="AW76" s="219"/>
      <c r="AX76" s="221"/>
      <c r="AY76">
        <f t="shared" si="9"/>
        <v>1</v>
      </c>
    </row>
    <row r="77" spans="1:51" ht="117.75" customHeight="1" x14ac:dyDescent="0.2">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t="s">
        <v>761</v>
      </c>
      <c r="AF77" s="886"/>
      <c r="AG77" s="886"/>
      <c r="AH77" s="886"/>
      <c r="AI77" s="885" t="s">
        <v>762</v>
      </c>
      <c r="AJ77" s="886"/>
      <c r="AK77" s="886"/>
      <c r="AL77" s="886"/>
      <c r="AM77" s="885" t="s">
        <v>762</v>
      </c>
      <c r="AN77" s="886"/>
      <c r="AO77" s="886"/>
      <c r="AP77" s="886"/>
      <c r="AQ77" s="336" t="s">
        <v>762</v>
      </c>
      <c r="AR77" s="208"/>
      <c r="AS77" s="208"/>
      <c r="AT77" s="337"/>
      <c r="AU77" s="219" t="s">
        <v>761</v>
      </c>
      <c r="AV77" s="219"/>
      <c r="AW77" s="219"/>
      <c r="AX77" s="221"/>
      <c r="AY77">
        <f t="shared" si="9"/>
        <v>1</v>
      </c>
    </row>
    <row r="78" spans="1:51" ht="69.75" hidden="1" customHeight="1" x14ac:dyDescent="0.2">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1</v>
      </c>
    </row>
    <row r="79" spans="1:51" ht="18.75" customHeight="1" thickBot="1" x14ac:dyDescent="0.2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2">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2">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2">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2">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2">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2">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2">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2">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2">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2">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2">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2">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2">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2">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2">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2">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2">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2">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2">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5">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2">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2">
      <c r="A101" s="418"/>
      <c r="B101" s="419"/>
      <c r="C101" s="419"/>
      <c r="D101" s="419"/>
      <c r="E101" s="419"/>
      <c r="F101" s="420"/>
      <c r="G101" s="108" t="s">
        <v>725</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726</v>
      </c>
      <c r="AC101" s="460"/>
      <c r="AD101" s="460"/>
      <c r="AE101" s="282" t="s">
        <v>718</v>
      </c>
      <c r="AF101" s="282"/>
      <c r="AG101" s="282"/>
      <c r="AH101" s="282"/>
      <c r="AI101" s="282" t="s">
        <v>718</v>
      </c>
      <c r="AJ101" s="282"/>
      <c r="AK101" s="282"/>
      <c r="AL101" s="282"/>
      <c r="AM101" s="282" t="s">
        <v>742</v>
      </c>
      <c r="AN101" s="282"/>
      <c r="AO101" s="282"/>
      <c r="AP101" s="282"/>
      <c r="AQ101" s="282"/>
      <c r="AR101" s="282"/>
      <c r="AS101" s="282"/>
      <c r="AT101" s="282"/>
      <c r="AU101" s="218"/>
      <c r="AV101" s="219"/>
      <c r="AW101" s="219"/>
      <c r="AX101" s="221"/>
    </row>
    <row r="102" spans="1:60" ht="23.25" customHeight="1" x14ac:dyDescent="0.2">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726</v>
      </c>
      <c r="AC102" s="460"/>
      <c r="AD102" s="460"/>
      <c r="AE102" s="282" t="s">
        <v>718</v>
      </c>
      <c r="AF102" s="282"/>
      <c r="AG102" s="282"/>
      <c r="AH102" s="282"/>
      <c r="AI102" s="282" t="s">
        <v>718</v>
      </c>
      <c r="AJ102" s="282"/>
      <c r="AK102" s="282"/>
      <c r="AL102" s="282"/>
      <c r="AM102" s="282" t="s">
        <v>739</v>
      </c>
      <c r="AN102" s="282"/>
      <c r="AO102" s="282"/>
      <c r="AP102" s="282"/>
      <c r="AQ102" s="282">
        <v>12</v>
      </c>
      <c r="AR102" s="282"/>
      <c r="AS102" s="282"/>
      <c r="AT102" s="282"/>
      <c r="AU102" s="225">
        <v>10</v>
      </c>
      <c r="AV102" s="226"/>
      <c r="AW102" s="226"/>
      <c r="AX102" s="321"/>
    </row>
    <row r="103" spans="1:60" ht="31.5" hidden="1" customHeight="1" x14ac:dyDescent="0.2">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2">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2">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2">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2">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2">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2">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2">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2">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2">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2">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2">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2">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2">
      <c r="A116" s="435"/>
      <c r="B116" s="436"/>
      <c r="C116" s="436"/>
      <c r="D116" s="436"/>
      <c r="E116" s="436"/>
      <c r="F116" s="437"/>
      <c r="G116" s="387" t="s">
        <v>727</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728</v>
      </c>
      <c r="AC116" s="462"/>
      <c r="AD116" s="463"/>
      <c r="AE116" s="282" t="s">
        <v>718</v>
      </c>
      <c r="AF116" s="282"/>
      <c r="AG116" s="282"/>
      <c r="AH116" s="282"/>
      <c r="AI116" s="282" t="s">
        <v>718</v>
      </c>
      <c r="AJ116" s="282"/>
      <c r="AK116" s="282"/>
      <c r="AL116" s="282"/>
      <c r="AM116" s="282" t="s">
        <v>742</v>
      </c>
      <c r="AN116" s="282"/>
      <c r="AO116" s="282"/>
      <c r="AP116" s="282"/>
      <c r="AQ116" s="218">
        <v>233</v>
      </c>
      <c r="AR116" s="219"/>
      <c r="AS116" s="219"/>
      <c r="AT116" s="219"/>
      <c r="AU116" s="219"/>
      <c r="AV116" s="219"/>
      <c r="AW116" s="219"/>
      <c r="AX116" s="221"/>
    </row>
    <row r="117" spans="1:51" ht="46.5" customHeight="1" thickBot="1" x14ac:dyDescent="0.2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729</v>
      </c>
      <c r="AC117" s="472"/>
      <c r="AD117" s="473"/>
      <c r="AE117" s="550" t="s">
        <v>718</v>
      </c>
      <c r="AF117" s="550"/>
      <c r="AG117" s="550"/>
      <c r="AH117" s="550"/>
      <c r="AI117" s="550" t="s">
        <v>718</v>
      </c>
      <c r="AJ117" s="550"/>
      <c r="AK117" s="550"/>
      <c r="AL117" s="550"/>
      <c r="AM117" s="550" t="s">
        <v>739</v>
      </c>
      <c r="AN117" s="550"/>
      <c r="AO117" s="550"/>
      <c r="AP117" s="550"/>
      <c r="AQ117" s="550" t="s">
        <v>746</v>
      </c>
      <c r="AR117" s="550"/>
      <c r="AS117" s="550"/>
      <c r="AT117" s="550"/>
      <c r="AU117" s="550"/>
      <c r="AV117" s="550"/>
      <c r="AW117" s="550"/>
      <c r="AX117" s="551"/>
    </row>
    <row r="118" spans="1:51" ht="23.25" hidden="1" customHeight="1" x14ac:dyDescent="0.2">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0</v>
      </c>
    </row>
    <row r="119" spans="1:51" ht="23.25" hidden="1" customHeight="1" x14ac:dyDescent="0.2">
      <c r="A119" s="435"/>
      <c r="B119" s="436"/>
      <c r="C119" s="436"/>
      <c r="D119" s="436"/>
      <c r="E119" s="436"/>
      <c r="F119" s="437"/>
      <c r="G119" s="387" t="s">
        <v>730</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359</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2">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2">
      <c r="A122" s="435"/>
      <c r="B122" s="436"/>
      <c r="C122" s="436"/>
      <c r="D122" s="436"/>
      <c r="E122" s="436"/>
      <c r="F122" s="437"/>
      <c r="G122" s="387" t="s">
        <v>358</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2">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359</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2">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2">
      <c r="A125" s="435"/>
      <c r="B125" s="436"/>
      <c r="C125" s="436"/>
      <c r="D125" s="436"/>
      <c r="E125" s="436"/>
      <c r="F125" s="437"/>
      <c r="G125" s="387" t="s">
        <v>731</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2">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359</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2">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2">
      <c r="A128" s="435"/>
      <c r="B128" s="436"/>
      <c r="C128" s="436"/>
      <c r="D128" s="436"/>
      <c r="E128" s="436"/>
      <c r="F128" s="437"/>
      <c r="G128" s="387" t="s">
        <v>731</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5">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359</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15" customHeight="1" x14ac:dyDescent="0.2">
      <c r="A130" s="189" t="s">
        <v>405</v>
      </c>
      <c r="B130" s="186"/>
      <c r="C130" s="185" t="s">
        <v>236</v>
      </c>
      <c r="D130" s="186"/>
      <c r="E130" s="170" t="s">
        <v>265</v>
      </c>
      <c r="F130" s="171"/>
      <c r="G130" s="172" t="s">
        <v>406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15" customHeight="1" x14ac:dyDescent="0.2">
      <c r="A131" s="190"/>
      <c r="B131" s="187"/>
      <c r="C131" s="181"/>
      <c r="D131" s="187"/>
      <c r="E131" s="175" t="s">
        <v>264</v>
      </c>
      <c r="F131" s="176"/>
      <c r="G131" s="113" t="s">
        <v>732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2">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2">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v>12</v>
      </c>
      <c r="AV133" s="201"/>
      <c r="AW133" s="136" t="s">
        <v>179</v>
      </c>
      <c r="AX133" s="196"/>
      <c r="AY133">
        <f>$AY$132</f>
        <v>1</v>
      </c>
    </row>
    <row r="134" spans="1:51" ht="39.75" customHeight="1" x14ac:dyDescent="0.2">
      <c r="A134" s="190"/>
      <c r="B134" s="187"/>
      <c r="C134" s="181"/>
      <c r="D134" s="187"/>
      <c r="E134" s="181"/>
      <c r="F134" s="182"/>
      <c r="G134" s="107" t="s">
        <v>733</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734</v>
      </c>
      <c r="AC134" s="206"/>
      <c r="AD134" s="206"/>
      <c r="AE134" s="207">
        <v>106500</v>
      </c>
      <c r="AF134" s="208"/>
      <c r="AG134" s="208"/>
      <c r="AH134" s="208"/>
      <c r="AI134" s="207">
        <v>102900</v>
      </c>
      <c r="AJ134" s="208"/>
      <c r="AK134" s="208"/>
      <c r="AL134" s="208"/>
      <c r="AM134" s="207"/>
      <c r="AN134" s="208"/>
      <c r="AO134" s="208"/>
      <c r="AP134" s="208"/>
      <c r="AQ134" s="207" t="s">
        <v>718</v>
      </c>
      <c r="AR134" s="208"/>
      <c r="AS134" s="208"/>
      <c r="AT134" s="208"/>
      <c r="AU134" s="207" t="s">
        <v>718</v>
      </c>
      <c r="AV134" s="208"/>
      <c r="AW134" s="208"/>
      <c r="AX134" s="209"/>
      <c r="AY134">
        <f t="shared" ref="AY134:AY135" si="13">$AY$132</f>
        <v>1</v>
      </c>
    </row>
    <row r="135" spans="1:51" ht="39.75" customHeight="1" x14ac:dyDescent="0.2">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734</v>
      </c>
      <c r="AC135" s="214"/>
      <c r="AD135" s="214"/>
      <c r="AE135" s="207" t="s">
        <v>718</v>
      </c>
      <c r="AF135" s="208"/>
      <c r="AG135" s="208"/>
      <c r="AH135" s="208"/>
      <c r="AI135" s="207" t="s">
        <v>718</v>
      </c>
      <c r="AJ135" s="208"/>
      <c r="AK135" s="208"/>
      <c r="AL135" s="208"/>
      <c r="AM135" s="207"/>
      <c r="AN135" s="208"/>
      <c r="AO135" s="208"/>
      <c r="AP135" s="208"/>
      <c r="AQ135" s="207" t="s">
        <v>718</v>
      </c>
      <c r="AR135" s="208"/>
      <c r="AS135" s="208"/>
      <c r="AT135" s="208"/>
      <c r="AU135" s="207">
        <v>92700</v>
      </c>
      <c r="AV135" s="208"/>
      <c r="AW135" s="208"/>
      <c r="AX135" s="209"/>
      <c r="AY135">
        <f t="shared" si="13"/>
        <v>1</v>
      </c>
    </row>
    <row r="136" spans="1:51" ht="18.75" hidden="1" customHeight="1" x14ac:dyDescent="0.2">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2">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2">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2">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2">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2">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2">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2">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2">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2">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2">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2">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2">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2">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2">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2">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2">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2">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2">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2">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2">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2">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2">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2">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2">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2">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2">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2">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2">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2">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2">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2">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2">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2">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2">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2">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2">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2">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2">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2">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2">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2">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2">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2">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2">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2">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2">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2">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2">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2">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2">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2">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2">
      <c r="A188" s="190"/>
      <c r="B188" s="187"/>
      <c r="C188" s="181"/>
      <c r="D188" s="187"/>
      <c r="E188" s="128" t="s">
        <v>747</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15" hidden="1" customHeight="1" x14ac:dyDescent="0.2">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15" hidden="1" customHeight="1" x14ac:dyDescent="0.2">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2">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2">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2">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2">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2">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2">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2">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2">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2">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2">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2">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2">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2">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2">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2">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2">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2">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2">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2">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2">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2">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2">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2">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2">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2">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2">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2">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2">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2">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2">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2">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2">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2">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2">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2">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2">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2">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2">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2">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2">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2">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2">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2">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2">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2">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2">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2">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2">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2">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2">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2">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2">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2">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2">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2">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2">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2">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15" hidden="1" customHeight="1" x14ac:dyDescent="0.2">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15" hidden="1" customHeight="1" x14ac:dyDescent="0.2">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2">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2">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2">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2">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2">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2">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2">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2">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2">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2">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2">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2">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2">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2">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2">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2">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2">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2">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2">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2">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2">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2">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2">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2">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2">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2">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2">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2">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2">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2">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2">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2">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2">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2">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2">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2">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2">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2">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2">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2">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2">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2">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2">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2">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2">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2">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2">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2">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2">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2">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2">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2">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2">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2">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2">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2">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2">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5">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15" hidden="1" customHeight="1" x14ac:dyDescent="0.2">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15" hidden="1" customHeight="1" x14ac:dyDescent="0.2">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2">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2">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2">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2">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2">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2">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2">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2">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2">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2">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2">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2">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2">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2">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2">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2">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2">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2">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2">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2">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2">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2">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2">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2">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2">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2">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2">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2">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2">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2">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2">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2">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2">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2">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2">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2">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2">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2">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2">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2">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2">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2">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2">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2">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2">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2">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2">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2">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2">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2">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2">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2">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2">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2">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2">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2">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2">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5">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15" hidden="1" customHeight="1" x14ac:dyDescent="0.2">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15" hidden="1" customHeight="1" x14ac:dyDescent="0.2">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2">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2">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2">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2">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2">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2">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2">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2">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2">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2">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2">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2">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2">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2">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2">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2">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2">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2">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2">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2">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2">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2">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2">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2">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2">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2">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2">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2">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2">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2">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2">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2">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2">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2">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2">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2">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2">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2">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2">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2">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2">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2">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2">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2">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2">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2">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2">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2">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2">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2">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2">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2">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2">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2">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2">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2">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2">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2">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65" customHeight="1" x14ac:dyDescent="0.2">
      <c r="A430" s="190"/>
      <c r="B430" s="187"/>
      <c r="C430" s="179" t="s">
        <v>671</v>
      </c>
      <c r="D430" s="927"/>
      <c r="E430" s="175" t="s">
        <v>399</v>
      </c>
      <c r="F430" s="893"/>
      <c r="G430" s="894" t="s">
        <v>252</v>
      </c>
      <c r="H430" s="126"/>
      <c r="I430" s="126"/>
      <c r="J430" s="895" t="s">
        <v>718</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2">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2">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718</v>
      </c>
      <c r="AF432" s="201"/>
      <c r="AG432" s="136" t="s">
        <v>233</v>
      </c>
      <c r="AH432" s="137"/>
      <c r="AI432" s="335"/>
      <c r="AJ432" s="335"/>
      <c r="AK432" s="335"/>
      <c r="AL432" s="157"/>
      <c r="AM432" s="335"/>
      <c r="AN432" s="335"/>
      <c r="AO432" s="335"/>
      <c r="AP432" s="157"/>
      <c r="AQ432" s="250" t="s">
        <v>718</v>
      </c>
      <c r="AR432" s="201"/>
      <c r="AS432" s="136" t="s">
        <v>233</v>
      </c>
      <c r="AT432" s="137"/>
      <c r="AU432" s="201" t="s">
        <v>718</v>
      </c>
      <c r="AV432" s="201"/>
      <c r="AW432" s="136" t="s">
        <v>179</v>
      </c>
      <c r="AX432" s="196"/>
      <c r="AY432">
        <f>$AY$431</f>
        <v>1</v>
      </c>
    </row>
    <row r="433" spans="1:51" ht="23.25" customHeight="1" x14ac:dyDescent="0.2">
      <c r="A433" s="190"/>
      <c r="B433" s="187"/>
      <c r="C433" s="181"/>
      <c r="D433" s="187"/>
      <c r="E433" s="338"/>
      <c r="F433" s="339"/>
      <c r="G433" s="107" t="s">
        <v>718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718</v>
      </c>
      <c r="AC433" s="214"/>
      <c r="AD433" s="214"/>
      <c r="AE433" s="336" t="s">
        <v>718</v>
      </c>
      <c r="AF433" s="208"/>
      <c r="AG433" s="208"/>
      <c r="AH433" s="208"/>
      <c r="AI433" s="336" t="s">
        <v>718</v>
      </c>
      <c r="AJ433" s="208"/>
      <c r="AK433" s="208"/>
      <c r="AL433" s="208"/>
      <c r="AM433" s="336" t="s">
        <v>739</v>
      </c>
      <c r="AN433" s="208"/>
      <c r="AO433" s="208"/>
      <c r="AP433" s="337"/>
      <c r="AQ433" s="336" t="s">
        <v>718</v>
      </c>
      <c r="AR433" s="208"/>
      <c r="AS433" s="208"/>
      <c r="AT433" s="337"/>
      <c r="AU433" s="208" t="s">
        <v>718</v>
      </c>
      <c r="AV433" s="208"/>
      <c r="AW433" s="208"/>
      <c r="AX433" s="209"/>
      <c r="AY433">
        <f t="shared" ref="AY433:AY435" si="63">$AY$431</f>
        <v>1</v>
      </c>
    </row>
    <row r="434" spans="1:51" ht="23.25" customHeight="1" x14ac:dyDescent="0.2">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718</v>
      </c>
      <c r="AC434" s="206"/>
      <c r="AD434" s="206"/>
      <c r="AE434" s="336" t="s">
        <v>718</v>
      </c>
      <c r="AF434" s="208"/>
      <c r="AG434" s="208"/>
      <c r="AH434" s="337"/>
      <c r="AI434" s="336" t="s">
        <v>718</v>
      </c>
      <c r="AJ434" s="208"/>
      <c r="AK434" s="208"/>
      <c r="AL434" s="208"/>
      <c r="AM434" s="336" t="s">
        <v>739</v>
      </c>
      <c r="AN434" s="208"/>
      <c r="AO434" s="208"/>
      <c r="AP434" s="337"/>
      <c r="AQ434" s="336" t="s">
        <v>718</v>
      </c>
      <c r="AR434" s="208"/>
      <c r="AS434" s="208"/>
      <c r="AT434" s="337"/>
      <c r="AU434" s="208" t="s">
        <v>718</v>
      </c>
      <c r="AV434" s="208"/>
      <c r="AW434" s="208"/>
      <c r="AX434" s="209"/>
      <c r="AY434">
        <f t="shared" si="63"/>
        <v>1</v>
      </c>
    </row>
    <row r="435" spans="1:51" ht="23.25" customHeight="1" x14ac:dyDescent="0.2">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718</v>
      </c>
      <c r="AF435" s="208"/>
      <c r="AG435" s="208"/>
      <c r="AH435" s="337"/>
      <c r="AI435" s="336" t="s">
        <v>718</v>
      </c>
      <c r="AJ435" s="208"/>
      <c r="AK435" s="208"/>
      <c r="AL435" s="208"/>
      <c r="AM435" s="336" t="s">
        <v>739</v>
      </c>
      <c r="AN435" s="208"/>
      <c r="AO435" s="208"/>
      <c r="AP435" s="337"/>
      <c r="AQ435" s="336" t="s">
        <v>718</v>
      </c>
      <c r="AR435" s="208"/>
      <c r="AS435" s="208"/>
      <c r="AT435" s="337"/>
      <c r="AU435" s="208" t="s">
        <v>718</v>
      </c>
      <c r="AV435" s="208"/>
      <c r="AW435" s="208"/>
      <c r="AX435" s="209"/>
      <c r="AY435">
        <f t="shared" si="63"/>
        <v>1</v>
      </c>
    </row>
    <row r="436" spans="1:51" ht="18.75" hidden="1" customHeight="1" x14ac:dyDescent="0.2">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1</v>
      </c>
    </row>
    <row r="437" spans="1:51" ht="18.75" hidden="1" customHeight="1" x14ac:dyDescent="0.2">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1</v>
      </c>
    </row>
    <row r="438" spans="1:51" ht="23.25" hidden="1" customHeight="1" x14ac:dyDescent="0.2">
      <c r="A438" s="190"/>
      <c r="B438" s="187"/>
      <c r="C438" s="181"/>
      <c r="D438" s="187"/>
      <c r="E438" s="338"/>
      <c r="F438" s="339"/>
      <c r="G438" s="107" t="s">
        <v>718</v>
      </c>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1</v>
      </c>
    </row>
    <row r="439" spans="1:51" ht="23.25" hidden="1" customHeight="1" x14ac:dyDescent="0.2">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1</v>
      </c>
    </row>
    <row r="440" spans="1:51" ht="23.25" hidden="1" customHeight="1" x14ac:dyDescent="0.2">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1</v>
      </c>
    </row>
    <row r="441" spans="1:51" ht="18.75" hidden="1" customHeight="1" x14ac:dyDescent="0.2">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2">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2">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2">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2">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2">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2">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2">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2">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2">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2">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2">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2">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2">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2">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2">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2">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718</v>
      </c>
      <c r="AF457" s="201"/>
      <c r="AG457" s="136" t="s">
        <v>233</v>
      </c>
      <c r="AH457" s="137"/>
      <c r="AI457" s="335"/>
      <c r="AJ457" s="335"/>
      <c r="AK457" s="335"/>
      <c r="AL457" s="157"/>
      <c r="AM457" s="335"/>
      <c r="AN457" s="335"/>
      <c r="AO457" s="335"/>
      <c r="AP457" s="157"/>
      <c r="AQ457" s="250" t="s">
        <v>718</v>
      </c>
      <c r="AR457" s="201"/>
      <c r="AS457" s="136" t="s">
        <v>233</v>
      </c>
      <c r="AT457" s="137"/>
      <c r="AU457" s="201" t="s">
        <v>718</v>
      </c>
      <c r="AV457" s="201"/>
      <c r="AW457" s="136" t="s">
        <v>179</v>
      </c>
      <c r="AX457" s="196"/>
      <c r="AY457">
        <f>$AY$456</f>
        <v>1</v>
      </c>
    </row>
    <row r="458" spans="1:51" ht="23.25" customHeight="1" x14ac:dyDescent="0.2">
      <c r="A458" s="190"/>
      <c r="B458" s="187"/>
      <c r="C458" s="181"/>
      <c r="D458" s="187"/>
      <c r="E458" s="338"/>
      <c r="F458" s="339"/>
      <c r="G458" s="107" t="s">
        <v>770</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718</v>
      </c>
      <c r="AC458" s="214"/>
      <c r="AD458" s="214"/>
      <c r="AE458" s="336" t="s">
        <v>718</v>
      </c>
      <c r="AF458" s="208"/>
      <c r="AG458" s="208"/>
      <c r="AH458" s="208"/>
      <c r="AI458" s="336" t="s">
        <v>718</v>
      </c>
      <c r="AJ458" s="208"/>
      <c r="AK458" s="208"/>
      <c r="AL458" s="208"/>
      <c r="AM458" s="336" t="s">
        <v>742</v>
      </c>
      <c r="AN458" s="208"/>
      <c r="AO458" s="208"/>
      <c r="AP458" s="337"/>
      <c r="AQ458" s="336" t="s">
        <v>718</v>
      </c>
      <c r="AR458" s="208"/>
      <c r="AS458" s="208"/>
      <c r="AT458" s="337"/>
      <c r="AU458" s="208" t="s">
        <v>718</v>
      </c>
      <c r="AV458" s="208"/>
      <c r="AW458" s="208"/>
      <c r="AX458" s="209"/>
      <c r="AY458">
        <f t="shared" ref="AY458:AY460" si="68">$AY$456</f>
        <v>1</v>
      </c>
    </row>
    <row r="459" spans="1:51" ht="23.25" customHeight="1" x14ac:dyDescent="0.2">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718</v>
      </c>
      <c r="AC459" s="206"/>
      <c r="AD459" s="206"/>
      <c r="AE459" s="336" t="s">
        <v>718</v>
      </c>
      <c r="AF459" s="208"/>
      <c r="AG459" s="208"/>
      <c r="AH459" s="337"/>
      <c r="AI459" s="336" t="s">
        <v>718</v>
      </c>
      <c r="AJ459" s="208"/>
      <c r="AK459" s="208"/>
      <c r="AL459" s="208"/>
      <c r="AM459" s="336" t="s">
        <v>739</v>
      </c>
      <c r="AN459" s="208"/>
      <c r="AO459" s="208"/>
      <c r="AP459" s="337"/>
      <c r="AQ459" s="336" t="s">
        <v>718</v>
      </c>
      <c r="AR459" s="208"/>
      <c r="AS459" s="208"/>
      <c r="AT459" s="337"/>
      <c r="AU459" s="208" t="s">
        <v>718</v>
      </c>
      <c r="AV459" s="208"/>
      <c r="AW459" s="208"/>
      <c r="AX459" s="209"/>
      <c r="AY459">
        <f t="shared" si="68"/>
        <v>1</v>
      </c>
    </row>
    <row r="460" spans="1:51" ht="23.25" customHeigh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718</v>
      </c>
      <c r="AF460" s="208"/>
      <c r="AG460" s="208"/>
      <c r="AH460" s="337"/>
      <c r="AI460" s="336" t="s">
        <v>718</v>
      </c>
      <c r="AJ460" s="208"/>
      <c r="AK460" s="208"/>
      <c r="AL460" s="208"/>
      <c r="AM460" s="336" t="s">
        <v>742</v>
      </c>
      <c r="AN460" s="208"/>
      <c r="AO460" s="208"/>
      <c r="AP460" s="337"/>
      <c r="AQ460" s="336" t="s">
        <v>718</v>
      </c>
      <c r="AR460" s="208"/>
      <c r="AS460" s="208"/>
      <c r="AT460" s="337"/>
      <c r="AU460" s="208" t="s">
        <v>718</v>
      </c>
      <c r="AV460" s="208"/>
      <c r="AW460" s="208"/>
      <c r="AX460" s="209"/>
      <c r="AY460">
        <f t="shared" si="68"/>
        <v>1</v>
      </c>
    </row>
    <row r="461" spans="1:51" ht="18.75" hidden="1" customHeight="1" x14ac:dyDescent="0.2">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2">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2">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2">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2">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2">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2">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2">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2">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2">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2">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2">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2">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2">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2">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2">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2">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2">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2">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2">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2">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2">
      <c r="A482" s="190"/>
      <c r="B482" s="187"/>
      <c r="C482" s="181"/>
      <c r="D482" s="187"/>
      <c r="E482" s="128" t="s">
        <v>768</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65" hidden="1" customHeight="1" x14ac:dyDescent="0.2">
      <c r="A484" s="190"/>
      <c r="B484" s="187"/>
      <c r="C484" s="181"/>
      <c r="D484" s="187"/>
      <c r="E484" s="175" t="s">
        <v>402</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2">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2">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2">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2">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2">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2">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2">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2">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2">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2">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2">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2">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2">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2">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2">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2">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2">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2">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2">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2">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2">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2">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2">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2">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2">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2">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2">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2">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2">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2">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2">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2">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2">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2">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2">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2">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2">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2">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2">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2">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2">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2">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2">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2">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2">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2">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2">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2">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2">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2">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2">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2">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2">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65" hidden="1" customHeight="1" x14ac:dyDescent="0.2">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2">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2">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2">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2">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2">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2">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2">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2">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2">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2">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2">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2">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2">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2">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2">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2">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2">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2">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2">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2">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2">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2">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2">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2">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2">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2">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2">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2">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2">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2">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2">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2">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2">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2">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2">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2">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2">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2">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2">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2">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2">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2">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2">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2">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2">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2">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2">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2">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2">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2">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2">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2">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2">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65" hidden="1" customHeight="1" x14ac:dyDescent="0.2">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2">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2">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2">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2">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2">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2">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2">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2">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2">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2">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2">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2">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2">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2">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2">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2">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2">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2">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2">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2">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2">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2">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2">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2">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2">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2">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2">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2">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2">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2">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2">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2">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2">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2">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2">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2">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2">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2">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2">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2">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2">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2">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2">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2">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2">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2">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2">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2">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2">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2">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2">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2">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2">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65" hidden="1" customHeight="1" x14ac:dyDescent="0.2">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2">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2">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2">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2">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2">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2">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2">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2">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2">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2">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2">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2">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2">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2">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2">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2">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2">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2">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2">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2">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2">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2">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2">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2">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2">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2">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2">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2">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2">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2">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2">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2">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2">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2">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2">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2">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2">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2">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2">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2">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2">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2">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2">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2">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2">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2">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2">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2">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2">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2">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2">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2">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5">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15" customHeight="1" x14ac:dyDescent="0.2">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15" customHeight="1" x14ac:dyDescent="0.2">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140.25" customHeight="1" x14ac:dyDescent="0.2">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736</v>
      </c>
      <c r="AE702" s="342"/>
      <c r="AF702" s="342"/>
      <c r="AG702" s="379" t="s">
        <v>748</v>
      </c>
      <c r="AH702" s="380"/>
      <c r="AI702" s="380"/>
      <c r="AJ702" s="380"/>
      <c r="AK702" s="380"/>
      <c r="AL702" s="380"/>
      <c r="AM702" s="380"/>
      <c r="AN702" s="380"/>
      <c r="AO702" s="380"/>
      <c r="AP702" s="380"/>
      <c r="AQ702" s="380"/>
      <c r="AR702" s="380"/>
      <c r="AS702" s="380"/>
      <c r="AT702" s="380"/>
      <c r="AU702" s="380"/>
      <c r="AV702" s="380"/>
      <c r="AW702" s="380"/>
      <c r="AX702" s="381"/>
    </row>
    <row r="703" spans="1:51" ht="143.25" customHeight="1" x14ac:dyDescent="0.2">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736</v>
      </c>
      <c r="AE703" s="323"/>
      <c r="AF703" s="323"/>
      <c r="AG703" s="104" t="s">
        <v>749</v>
      </c>
      <c r="AH703" s="105"/>
      <c r="AI703" s="105"/>
      <c r="AJ703" s="105"/>
      <c r="AK703" s="105"/>
      <c r="AL703" s="105"/>
      <c r="AM703" s="105"/>
      <c r="AN703" s="105"/>
      <c r="AO703" s="105"/>
      <c r="AP703" s="105"/>
      <c r="AQ703" s="105"/>
      <c r="AR703" s="105"/>
      <c r="AS703" s="105"/>
      <c r="AT703" s="105"/>
      <c r="AU703" s="105"/>
      <c r="AV703" s="105"/>
      <c r="AW703" s="105"/>
      <c r="AX703" s="106"/>
    </row>
    <row r="704" spans="1:51" ht="43.5" customHeight="1" x14ac:dyDescent="0.2">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736</v>
      </c>
      <c r="AE704" s="781"/>
      <c r="AF704" s="781"/>
      <c r="AG704" s="168" t="s">
        <v>750</v>
      </c>
      <c r="AH704" s="111"/>
      <c r="AI704" s="111"/>
      <c r="AJ704" s="111"/>
      <c r="AK704" s="111"/>
      <c r="AL704" s="111"/>
      <c r="AM704" s="111"/>
      <c r="AN704" s="111"/>
      <c r="AO704" s="111"/>
      <c r="AP704" s="111"/>
      <c r="AQ704" s="111"/>
      <c r="AR704" s="111"/>
      <c r="AS704" s="111"/>
      <c r="AT704" s="111"/>
      <c r="AU704" s="111"/>
      <c r="AV704" s="111"/>
      <c r="AW704" s="111"/>
      <c r="AX704" s="169"/>
    </row>
    <row r="705" spans="1:50" ht="27.15" customHeight="1" x14ac:dyDescent="0.2">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736</v>
      </c>
      <c r="AE705" s="713"/>
      <c r="AF705" s="713"/>
      <c r="AG705" s="128" t="s">
        <v>751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2">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752</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2">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752</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31.5" customHeight="1" x14ac:dyDescent="0.2">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736</v>
      </c>
      <c r="AE708" s="603"/>
      <c r="AF708" s="603"/>
      <c r="AG708" s="740" t="s">
        <v>754</v>
      </c>
      <c r="AH708" s="741"/>
      <c r="AI708" s="741"/>
      <c r="AJ708" s="741"/>
      <c r="AK708" s="741"/>
      <c r="AL708" s="741"/>
      <c r="AM708" s="741"/>
      <c r="AN708" s="741"/>
      <c r="AO708" s="741"/>
      <c r="AP708" s="741"/>
      <c r="AQ708" s="741"/>
      <c r="AR708" s="741"/>
      <c r="AS708" s="741"/>
      <c r="AT708" s="741"/>
      <c r="AU708" s="741"/>
      <c r="AV708" s="741"/>
      <c r="AW708" s="741"/>
      <c r="AX708" s="742"/>
    </row>
    <row r="709" spans="1:50" ht="36.75" customHeight="1" x14ac:dyDescent="0.2">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736</v>
      </c>
      <c r="AE709" s="323"/>
      <c r="AF709" s="323"/>
      <c r="AG709" s="104" t="s">
        <v>753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2">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755</v>
      </c>
      <c r="AE710" s="323"/>
      <c r="AF710" s="323"/>
      <c r="AG710" s="104" t="s">
        <v>739</v>
      </c>
      <c r="AH710" s="105"/>
      <c r="AI710" s="105"/>
      <c r="AJ710" s="105"/>
      <c r="AK710" s="105"/>
      <c r="AL710" s="105"/>
      <c r="AM710" s="105"/>
      <c r="AN710" s="105"/>
      <c r="AO710" s="105"/>
      <c r="AP710" s="105"/>
      <c r="AQ710" s="105"/>
      <c r="AR710" s="105"/>
      <c r="AS710" s="105"/>
      <c r="AT710" s="105"/>
      <c r="AU710" s="105"/>
      <c r="AV710" s="105"/>
      <c r="AW710" s="105"/>
      <c r="AX710" s="106"/>
    </row>
    <row r="711" spans="1:50" ht="44.25" customHeight="1" x14ac:dyDescent="0.2">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736</v>
      </c>
      <c r="AE711" s="323"/>
      <c r="AF711" s="323"/>
      <c r="AG711" s="104" t="s">
        <v>756</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2">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755</v>
      </c>
      <c r="AE712" s="781"/>
      <c r="AF712" s="781"/>
      <c r="AG712" s="805" t="s">
        <v>739</v>
      </c>
      <c r="AH712" s="806"/>
      <c r="AI712" s="806"/>
      <c r="AJ712" s="806"/>
      <c r="AK712" s="806"/>
      <c r="AL712" s="806"/>
      <c r="AM712" s="806"/>
      <c r="AN712" s="806"/>
      <c r="AO712" s="806"/>
      <c r="AP712" s="806"/>
      <c r="AQ712" s="806"/>
      <c r="AR712" s="806"/>
      <c r="AS712" s="806"/>
      <c r="AT712" s="806"/>
      <c r="AU712" s="806"/>
      <c r="AV712" s="806"/>
      <c r="AW712" s="806"/>
      <c r="AX712" s="807"/>
    </row>
    <row r="713" spans="1:50" ht="45.75" customHeight="1" x14ac:dyDescent="0.2">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736</v>
      </c>
      <c r="AE713" s="323"/>
      <c r="AF713" s="661"/>
      <c r="AG713" s="104" t="s">
        <v>772</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2">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755</v>
      </c>
      <c r="AE714" s="803"/>
      <c r="AF714" s="804"/>
      <c r="AG714" s="734" t="s">
        <v>742</v>
      </c>
      <c r="AH714" s="735"/>
      <c r="AI714" s="735"/>
      <c r="AJ714" s="735"/>
      <c r="AK714" s="735"/>
      <c r="AL714" s="735"/>
      <c r="AM714" s="735"/>
      <c r="AN714" s="735"/>
      <c r="AO714" s="735"/>
      <c r="AP714" s="735"/>
      <c r="AQ714" s="735"/>
      <c r="AR714" s="735"/>
      <c r="AS714" s="735"/>
      <c r="AT714" s="735"/>
      <c r="AU714" s="735"/>
      <c r="AV714" s="735"/>
      <c r="AW714" s="735"/>
      <c r="AX714" s="736"/>
    </row>
    <row r="715" spans="1:50" ht="27.15" customHeight="1" x14ac:dyDescent="0.2">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755</v>
      </c>
      <c r="AE715" s="603"/>
      <c r="AF715" s="654"/>
      <c r="AG715" s="740" t="s">
        <v>742</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2">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755</v>
      </c>
      <c r="AE716" s="625"/>
      <c r="AF716" s="625"/>
      <c r="AG716" s="104" t="s">
        <v>757</v>
      </c>
      <c r="AH716" s="105"/>
      <c r="AI716" s="105"/>
      <c r="AJ716" s="105"/>
      <c r="AK716" s="105"/>
      <c r="AL716" s="105"/>
      <c r="AM716" s="105"/>
      <c r="AN716" s="105"/>
      <c r="AO716" s="105"/>
      <c r="AP716" s="105"/>
      <c r="AQ716" s="105"/>
      <c r="AR716" s="105"/>
      <c r="AS716" s="105"/>
      <c r="AT716" s="105"/>
      <c r="AU716" s="105"/>
      <c r="AV716" s="105"/>
      <c r="AW716" s="105"/>
      <c r="AX716" s="106"/>
    </row>
    <row r="717" spans="1:50" ht="27.15" customHeight="1" x14ac:dyDescent="0.2">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755</v>
      </c>
      <c r="AE717" s="323"/>
      <c r="AF717" s="323"/>
      <c r="AG717" s="104" t="s">
        <v>757</v>
      </c>
      <c r="AH717" s="105"/>
      <c r="AI717" s="105"/>
      <c r="AJ717" s="105"/>
      <c r="AK717" s="105"/>
      <c r="AL717" s="105"/>
      <c r="AM717" s="105"/>
      <c r="AN717" s="105"/>
      <c r="AO717" s="105"/>
      <c r="AP717" s="105"/>
      <c r="AQ717" s="105"/>
      <c r="AR717" s="105"/>
      <c r="AS717" s="105"/>
      <c r="AT717" s="105"/>
      <c r="AU717" s="105"/>
      <c r="AV717" s="105"/>
      <c r="AW717" s="105"/>
      <c r="AX717" s="106"/>
    </row>
    <row r="718" spans="1:50" ht="27.15" customHeight="1" x14ac:dyDescent="0.2">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755</v>
      </c>
      <c r="AE718" s="323"/>
      <c r="AF718" s="323"/>
      <c r="AG718" s="130" t="s">
        <v>742</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2">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755</v>
      </c>
      <c r="AE719" s="603"/>
      <c r="AF719" s="603"/>
      <c r="AG719" s="128" t="s">
        <v>758</v>
      </c>
      <c r="AH719" s="108"/>
      <c r="AI719" s="108"/>
      <c r="AJ719" s="108"/>
      <c r="AK719" s="108"/>
      <c r="AL719" s="108"/>
      <c r="AM719" s="108"/>
      <c r="AN719" s="108"/>
      <c r="AO719" s="108"/>
      <c r="AP719" s="108"/>
      <c r="AQ719" s="108"/>
      <c r="AR719" s="108"/>
      <c r="AS719" s="108"/>
      <c r="AT719" s="108"/>
      <c r="AU719" s="108"/>
      <c r="AV719" s="108"/>
      <c r="AW719" s="108"/>
      <c r="AX719" s="129"/>
    </row>
    <row r="720" spans="1:50" ht="19.649999999999999" customHeight="1" x14ac:dyDescent="0.2">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2">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2">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2">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2">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2">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2">
      <c r="A726" s="638" t="s">
        <v>48</v>
      </c>
      <c r="B726" s="797"/>
      <c r="C726" s="810" t="s">
        <v>53</v>
      </c>
      <c r="D726" s="832"/>
      <c r="E726" s="832"/>
      <c r="F726" s="833"/>
      <c r="G726" s="576" t="s">
        <v>759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5">
      <c r="A727" s="798"/>
      <c r="B727" s="799"/>
      <c r="C727" s="746" t="s">
        <v>57</v>
      </c>
      <c r="D727" s="747"/>
      <c r="E727" s="747"/>
      <c r="F727" s="748"/>
      <c r="G727" s="574"/>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2">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5">
      <c r="A729" s="632" t="s">
        <v>778</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2">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5">
      <c r="A731" s="671" t="s">
        <v>138</v>
      </c>
      <c r="B731" s="672"/>
      <c r="C731" s="672"/>
      <c r="D731" s="672"/>
      <c r="E731" s="673"/>
      <c r="F731" s="727" t="s">
        <v>779</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2">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165.9" customHeight="1" thickBot="1" x14ac:dyDescent="0.25">
      <c r="A733" s="671" t="s">
        <v>138</v>
      </c>
      <c r="B733" s="672"/>
      <c r="C733" s="672"/>
      <c r="D733" s="672"/>
      <c r="E733" s="673"/>
      <c r="F733" s="635" t="s">
        <v>780</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2">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44.25" customHeight="1" thickBot="1" x14ac:dyDescent="0.25">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2">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2">
      <c r="A737" s="986" t="s">
        <v>672</v>
      </c>
      <c r="B737" s="211"/>
      <c r="C737" s="211"/>
      <c r="D737" s="212"/>
      <c r="E737" s="950" t="s">
        <v>718</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2">
      <c r="A738" s="361" t="s">
        <v>397</v>
      </c>
      <c r="B738" s="361"/>
      <c r="C738" s="361"/>
      <c r="D738" s="361"/>
      <c r="E738" s="950" t="s">
        <v>718</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2">
      <c r="A739" s="361" t="s">
        <v>396</v>
      </c>
      <c r="B739" s="361"/>
      <c r="C739" s="361"/>
      <c r="D739" s="361"/>
      <c r="E739" s="950" t="s">
        <v>735</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2">
      <c r="A740" s="361" t="s">
        <v>395</v>
      </c>
      <c r="B740" s="361"/>
      <c r="C740" s="361"/>
      <c r="D740" s="361"/>
      <c r="E740" s="950" t="s">
        <v>735</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2">
      <c r="A741" s="361" t="s">
        <v>394</v>
      </c>
      <c r="B741" s="361"/>
      <c r="C741" s="361"/>
      <c r="D741" s="361"/>
      <c r="E741" s="950" t="s">
        <v>718</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2">
      <c r="A742" s="361" t="s">
        <v>393</v>
      </c>
      <c r="B742" s="361"/>
      <c r="C742" s="361"/>
      <c r="D742" s="361"/>
      <c r="E742" s="950" t="s">
        <v>718</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2">
      <c r="A743" s="361" t="s">
        <v>392</v>
      </c>
      <c r="B743" s="361"/>
      <c r="C743" s="361"/>
      <c r="D743" s="361"/>
      <c r="E743" s="950" t="s">
        <v>735</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2">
      <c r="A744" s="361" t="s">
        <v>391</v>
      </c>
      <c r="B744" s="361"/>
      <c r="C744" s="361"/>
      <c r="D744" s="361"/>
      <c r="E744" s="950" t="s">
        <v>735</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2">
      <c r="A745" s="361" t="s">
        <v>390</v>
      </c>
      <c r="B745" s="361"/>
      <c r="C745" s="361"/>
      <c r="D745" s="361"/>
      <c r="E745" s="987" t="s">
        <v>718</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2">
      <c r="A746" s="361" t="s">
        <v>545</v>
      </c>
      <c r="B746" s="361"/>
      <c r="C746" s="361"/>
      <c r="D746" s="361"/>
      <c r="E746" s="956" t="s">
        <v>711</v>
      </c>
      <c r="F746" s="954"/>
      <c r="G746" s="954"/>
      <c r="H746" s="100" t="str">
        <f>IF(E746="","","-")</f>
        <v>-</v>
      </c>
      <c r="I746" s="954"/>
      <c r="J746" s="954"/>
      <c r="K746" s="100" t="str">
        <f>IF(I746="","","-")</f>
        <v/>
      </c>
      <c r="L746" s="955"/>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2">
      <c r="A747" s="361" t="s">
        <v>509</v>
      </c>
      <c r="B747" s="361"/>
      <c r="C747" s="361"/>
      <c r="D747" s="361"/>
      <c r="E747" s="956" t="s">
        <v>711</v>
      </c>
      <c r="F747" s="954"/>
      <c r="G747" s="954"/>
      <c r="H747" s="100" t="str">
        <f>IF(E747="","","-")</f>
        <v>-</v>
      </c>
      <c r="I747" s="954" t="s">
        <v>414</v>
      </c>
      <c r="J747" s="954"/>
      <c r="K747" s="100" t="str">
        <f>IF(I747="","","-")</f>
        <v>-</v>
      </c>
      <c r="L747" s="955">
        <v>4</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2">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2">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2">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65" customHeight="1" x14ac:dyDescent="0.2">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65" customHeight="1" x14ac:dyDescent="0.2">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65" hidden="1" customHeigh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2">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hidden="1" customHeight="1" x14ac:dyDescent="0.2">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5">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hidden="1" customHeight="1" x14ac:dyDescent="0.2">
      <c r="A787" s="626" t="s">
        <v>386</v>
      </c>
      <c r="B787" s="627"/>
      <c r="C787" s="627"/>
      <c r="D787" s="627"/>
      <c r="E787" s="627"/>
      <c r="F787" s="628"/>
      <c r="G787" s="593" t="s">
        <v>360</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361</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hidden="1" customHeight="1" x14ac:dyDescent="0.2">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hidden="1" customHeight="1" x14ac:dyDescent="0.2">
      <c r="A789" s="629"/>
      <c r="B789" s="630"/>
      <c r="C789" s="630"/>
      <c r="D789" s="630"/>
      <c r="E789" s="630"/>
      <c r="F789" s="631"/>
      <c r="G789" s="668"/>
      <c r="H789" s="669"/>
      <c r="I789" s="669"/>
      <c r="J789" s="669"/>
      <c r="K789" s="670"/>
      <c r="L789" s="662"/>
      <c r="M789" s="663"/>
      <c r="N789" s="663"/>
      <c r="O789" s="663"/>
      <c r="P789" s="663"/>
      <c r="Q789" s="663"/>
      <c r="R789" s="663"/>
      <c r="S789" s="663"/>
      <c r="T789" s="663"/>
      <c r="U789" s="663"/>
      <c r="V789" s="663"/>
      <c r="W789" s="663"/>
      <c r="X789" s="664"/>
      <c r="Y789" s="382"/>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hidden="1" customHeight="1" x14ac:dyDescent="0.2">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2">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2">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2">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2">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2">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2">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2">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2">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hidden="1" customHeight="1" thickBot="1" x14ac:dyDescent="0.2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2">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2">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2">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2">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2">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2">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2">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2">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2">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2">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2">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2">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5">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2">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2">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2">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2">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2">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2">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2">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2">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2">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2">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2">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2">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5">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2">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2">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2">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2">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2">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2">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2">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2">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2">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2">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2">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2">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2">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5">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2"/>
    <row r="842" spans="1:51" ht="24.75" hidden="1"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2">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2">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0" hidden="1" customHeight="1" x14ac:dyDescent="0.2">
      <c r="A845" s="370">
        <v>1</v>
      </c>
      <c r="B845" s="37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1"/>
      <c r="AE845" s="351"/>
      <c r="AF845" s="351"/>
      <c r="AG845" s="351"/>
      <c r="AH845" s="366"/>
      <c r="AI845" s="367"/>
      <c r="AJ845" s="367"/>
      <c r="AK845" s="367"/>
      <c r="AL845" s="354"/>
      <c r="AM845" s="355"/>
      <c r="AN845" s="355"/>
      <c r="AO845" s="356"/>
      <c r="AP845" s="357"/>
      <c r="AQ845" s="357"/>
      <c r="AR845" s="357"/>
      <c r="AS845" s="357"/>
      <c r="AT845" s="357"/>
      <c r="AU845" s="357"/>
      <c r="AV845" s="357"/>
      <c r="AW845" s="357"/>
      <c r="AX845" s="357"/>
    </row>
    <row r="846" spans="1:51" ht="30" hidden="1" customHeight="1" x14ac:dyDescent="0.2">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2">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2">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2">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2">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2">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2">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2">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2">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2">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2">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2">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2">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2">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2">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2">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2">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2">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2">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2">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2">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2">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2">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2">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2">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2">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2">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2">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2">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2">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2">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2">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2">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2">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2">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2">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2">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2">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2">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2">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2">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2">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2">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2">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2">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2">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2">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2">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2">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2">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2">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2">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2">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2">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2">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2">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2">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2">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2">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2">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2">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2">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2">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2">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2">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2">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2">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2">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2">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2">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2">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2">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2">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2">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2">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2">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2">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2">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2">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2">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2">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2">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2">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2">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2">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2">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2">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2">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2">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2">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2">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2">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2">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2">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2">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2">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2">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2">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2">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2">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2">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2">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2">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2">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2">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2">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2">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2">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2">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2">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2">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2">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2">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2">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2">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2">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2">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2">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2">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2">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2">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2">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2">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2">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2">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2">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2">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2">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2">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2">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2">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2">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2">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2">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2">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2">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2">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2">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2">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2">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2">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2">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2">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2">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2">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2">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2">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2">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2">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2">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2">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2">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2">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2">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2">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2">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2">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2">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2">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2">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2">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2">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2">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2">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2">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2">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2">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2">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2">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2">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2">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2">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2">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2">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2">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2">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2">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2">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2">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2">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2">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2">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2">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2">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2">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2">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2">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2">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2">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2">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2">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2">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2">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2">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2">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2">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2">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2">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2">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2">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2">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2">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2">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2">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2">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2">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2">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2">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2">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2">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2">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2">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2">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2">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2">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2">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2">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2">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2">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2">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2">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2">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2">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2">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2">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2">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2">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2">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2">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2">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2">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2">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2">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2">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2">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2">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2">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2">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2">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2">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2">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2">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2">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2">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hidden="1" customHeight="1" x14ac:dyDescent="0.2">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2">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2">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2">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2">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2">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2">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2">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2">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2">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2">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2">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2">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2">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2">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2">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2">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2">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2">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2">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2">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2">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2">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2">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2">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2">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2">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2">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2">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2">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36" max="49" man="1"/>
    <brk id="117" max="49" man="1"/>
    <brk id="704" max="49" man="1"/>
    <brk id="735"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E481" sqref="E481:AX481"/>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2">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736</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t="s">
        <v>736</v>
      </c>
      <c r="R4" s="13" t="str">
        <f t="shared" si="3"/>
        <v>補助</v>
      </c>
      <c r="S4" s="13" t="str">
        <f t="shared" si="4"/>
        <v>委託・請負、補助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2">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2">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2">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2">
      <c r="A9" s="14" t="s">
        <v>92</v>
      </c>
      <c r="B9" s="15"/>
      <c r="C9" s="13" t="str">
        <f t="shared" si="0"/>
        <v/>
      </c>
      <c r="D9" s="13" t="str">
        <f t="shared" si="8"/>
        <v/>
      </c>
      <c r="F9" s="18" t="s">
        <v>301</v>
      </c>
      <c r="G9" s="17"/>
      <c r="H9" s="13" t="str">
        <f t="shared" si="1"/>
        <v/>
      </c>
      <c r="I9" s="13" t="str">
        <f t="shared" si="5"/>
        <v/>
      </c>
      <c r="K9" s="14" t="s">
        <v>110</v>
      </c>
      <c r="L9" s="15" t="s">
        <v>736</v>
      </c>
      <c r="M9" s="13" t="str">
        <f t="shared" si="2"/>
        <v>エネルギー対策</v>
      </c>
      <c r="N9" s="13" t="str">
        <f t="shared" si="6"/>
        <v>エネルギー対策</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2">
      <c r="A10" s="14" t="s">
        <v>327</v>
      </c>
      <c r="B10" s="15"/>
      <c r="C10" s="13" t="str">
        <f t="shared" si="0"/>
        <v/>
      </c>
      <c r="D10" s="13" t="str">
        <f t="shared" si="8"/>
        <v/>
      </c>
      <c r="F10" s="18" t="s">
        <v>117</v>
      </c>
      <c r="G10" s="17" t="s">
        <v>736</v>
      </c>
      <c r="H10" s="13" t="str">
        <f t="shared" si="1"/>
        <v>エネルギー対策特別会計エネルギー需給勘定</v>
      </c>
      <c r="I10" s="13" t="str">
        <f t="shared" si="5"/>
        <v>エネルギー対策特別会計エネルギー需給勘定</v>
      </c>
      <c r="K10" s="14" t="s">
        <v>331</v>
      </c>
      <c r="L10" s="15"/>
      <c r="M10" s="13" t="str">
        <f t="shared" si="2"/>
        <v/>
      </c>
      <c r="N10" s="13" t="str">
        <f t="shared" si="6"/>
        <v>エネルギー対策</v>
      </c>
      <c r="O10" s="13"/>
      <c r="P10" s="13" t="str">
        <f>S8</f>
        <v>委託・請負、補助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2">
      <c r="A11" s="14" t="s">
        <v>93</v>
      </c>
      <c r="B11" s="15"/>
      <c r="C11" s="13" t="str">
        <f t="shared" si="0"/>
        <v/>
      </c>
      <c r="D11" s="13" t="str">
        <f t="shared" si="8"/>
        <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エネルギー対策特別会計エネルギー需給勘定</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エネルギー対策特別会計エネルギー需給勘定</v>
      </c>
      <c r="K13" s="13" t="str">
        <f>N11</f>
        <v>エネルギー対策</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エネルギー対策特別会計エネルギー需給勘定</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エネルギー対策特別会計エネルギー需給勘定</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2">
      <c r="A16" s="14" t="s">
        <v>98</v>
      </c>
      <c r="B16" s="15" t="s">
        <v>736</v>
      </c>
      <c r="C16" s="13" t="str">
        <f t="shared" si="9"/>
        <v>地球温暖化対策</v>
      </c>
      <c r="D16" s="13" t="str">
        <f t="shared" si="8"/>
        <v>地球温暖化対策</v>
      </c>
      <c r="F16" s="18" t="s">
        <v>123</v>
      </c>
      <c r="G16" s="17"/>
      <c r="H16" s="13" t="str">
        <f t="shared" si="1"/>
        <v/>
      </c>
      <c r="I16" s="13" t="str">
        <f t="shared" si="5"/>
        <v>エネルギー対策特別会計エネルギー需給勘定</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2">
      <c r="A17" s="14" t="s">
        <v>99</v>
      </c>
      <c r="B17" s="15"/>
      <c r="C17" s="13" t="str">
        <f t="shared" si="9"/>
        <v/>
      </c>
      <c r="D17" s="13" t="str">
        <f t="shared" si="8"/>
        <v>地球温暖化対策</v>
      </c>
      <c r="F17" s="18" t="s">
        <v>124</v>
      </c>
      <c r="G17" s="17"/>
      <c r="H17" s="13" t="str">
        <f t="shared" si="1"/>
        <v/>
      </c>
      <c r="I17" s="13" t="str">
        <f t="shared" si="5"/>
        <v>エネルギー対策特別会計エネルギー需給勘定</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2">
      <c r="A18" s="14" t="s">
        <v>100</v>
      </c>
      <c r="B18" s="15"/>
      <c r="C18" s="13" t="str">
        <f t="shared" si="9"/>
        <v/>
      </c>
      <c r="D18" s="13" t="str">
        <f t="shared" si="8"/>
        <v>地球温暖化対策</v>
      </c>
      <c r="F18" s="18" t="s">
        <v>125</v>
      </c>
      <c r="G18" s="17"/>
      <c r="H18" s="13" t="str">
        <f t="shared" si="1"/>
        <v/>
      </c>
      <c r="I18" s="13" t="str">
        <f t="shared" si="5"/>
        <v>エネルギー対策特別会計エネルギー需給勘定</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2">
      <c r="A19" s="14" t="s">
        <v>101</v>
      </c>
      <c r="B19" s="15"/>
      <c r="C19" s="13" t="str">
        <f t="shared" si="9"/>
        <v/>
      </c>
      <c r="D19" s="13" t="str">
        <f t="shared" si="8"/>
        <v>地球温暖化対策</v>
      </c>
      <c r="F19" s="18" t="s">
        <v>126</v>
      </c>
      <c r="G19" s="17"/>
      <c r="H19" s="13" t="str">
        <f t="shared" si="1"/>
        <v/>
      </c>
      <c r="I19" s="13" t="str">
        <f t="shared" si="5"/>
        <v>エネルギー対策特別会計エネルギー需給勘定</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2">
      <c r="A20" s="14" t="s">
        <v>311</v>
      </c>
      <c r="B20" s="15"/>
      <c r="C20" s="13" t="str">
        <f t="shared" si="9"/>
        <v/>
      </c>
      <c r="D20" s="13" t="str">
        <f t="shared" si="8"/>
        <v>地球温暖化対策</v>
      </c>
      <c r="F20" s="18" t="s">
        <v>310</v>
      </c>
      <c r="G20" s="17"/>
      <c r="H20" s="13" t="str">
        <f t="shared" si="1"/>
        <v/>
      </c>
      <c r="I20" s="13" t="str">
        <f t="shared" si="5"/>
        <v>エネルギー対策特別会計エネルギー需給勘定</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2">
      <c r="A21" s="14" t="s">
        <v>312</v>
      </c>
      <c r="B21" s="15"/>
      <c r="C21" s="13" t="str">
        <f t="shared" si="9"/>
        <v/>
      </c>
      <c r="D21" s="13" t="str">
        <f t="shared" si="8"/>
        <v>地球温暖化対策</v>
      </c>
      <c r="F21" s="18" t="s">
        <v>127</v>
      </c>
      <c r="G21" s="17"/>
      <c r="H21" s="13" t="str">
        <f t="shared" si="1"/>
        <v/>
      </c>
      <c r="I21" s="13" t="str">
        <f t="shared" si="5"/>
        <v>エネルギー対策特別会計エネルギー需給勘定</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2">
      <c r="A22" s="14" t="s">
        <v>313</v>
      </c>
      <c r="B22" s="15"/>
      <c r="C22" s="13" t="str">
        <f t="shared" si="9"/>
        <v/>
      </c>
      <c r="D22" s="13" t="str">
        <f>IF(C22="",D21,IF(D21&lt;&gt;"",CONCATENATE(D21,"、",C22),C22))</f>
        <v>地球温暖化対策</v>
      </c>
      <c r="F22" s="18" t="s">
        <v>128</v>
      </c>
      <c r="G22" s="17"/>
      <c r="H22" s="13" t="str">
        <f t="shared" si="1"/>
        <v/>
      </c>
      <c r="I22" s="13" t="str">
        <f t="shared" si="5"/>
        <v>エネルギー対策特別会計エネルギー需給勘定</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2">
      <c r="A23" s="14" t="s">
        <v>314</v>
      </c>
      <c r="B23" s="15"/>
      <c r="C23" s="13" t="str">
        <f t="shared" si="9"/>
        <v/>
      </c>
      <c r="D23" s="13" t="str">
        <f>IF(C23="",D22,IF(D22&lt;&gt;"",CONCATENATE(D22,"、",C23),C23))</f>
        <v>地球温暖化対策</v>
      </c>
      <c r="F23" s="18" t="s">
        <v>129</v>
      </c>
      <c r="G23" s="17"/>
      <c r="H23" s="13" t="str">
        <f t="shared" si="1"/>
        <v/>
      </c>
      <c r="I23" s="13" t="str">
        <f t="shared" si="5"/>
        <v>エネルギー対策特別会計エネルギー需給勘定</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2">
      <c r="A24" s="88" t="s">
        <v>404</v>
      </c>
      <c r="B24" s="15"/>
      <c r="C24" s="13" t="str">
        <f t="shared" si="9"/>
        <v/>
      </c>
      <c r="D24" s="13" t="str">
        <f>IF(C24="",D23,IF(D23&lt;&gt;"",CONCATENATE(D23,"、",C24),C24))</f>
        <v>地球温暖化対策</v>
      </c>
      <c r="F24" s="18" t="s">
        <v>409</v>
      </c>
      <c r="G24" s="17"/>
      <c r="H24" s="13" t="str">
        <f t="shared" si="1"/>
        <v/>
      </c>
      <c r="I24" s="13" t="str">
        <f t="shared" si="5"/>
        <v>エネルギー対策特別会計エネルギー需給勘定</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2">
      <c r="A25" s="90"/>
      <c r="B25" s="89"/>
      <c r="F25" s="18" t="s">
        <v>130</v>
      </c>
      <c r="G25" s="17"/>
      <c r="H25" s="13" t="str">
        <f t="shared" si="1"/>
        <v/>
      </c>
      <c r="I25" s="13" t="str">
        <f t="shared" si="5"/>
        <v>エネルギー対策特別会計エネルギー需給勘定</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2">
      <c r="A26" s="87"/>
      <c r="B26" s="86"/>
      <c r="F26" s="18" t="s">
        <v>131</v>
      </c>
      <c r="G26" s="17"/>
      <c r="H26" s="13" t="str">
        <f t="shared" si="1"/>
        <v/>
      </c>
      <c r="I26" s="13" t="str">
        <f t="shared" si="5"/>
        <v>エネルギー対策特別会計エネルギー需給勘定</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2">
      <c r="A27" s="13" t="str">
        <f>IF(D24="", "-", D24)</f>
        <v>地球温暖化対策</v>
      </c>
      <c r="B27" s="13"/>
      <c r="F27" s="18" t="s">
        <v>132</v>
      </c>
      <c r="G27" s="17"/>
      <c r="H27" s="13" t="str">
        <f t="shared" si="1"/>
        <v/>
      </c>
      <c r="I27" s="13" t="str">
        <f t="shared" si="5"/>
        <v>エネルギー対策特別会計エネルギー需給勘定</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2">
      <c r="B28" s="13"/>
      <c r="F28" s="18" t="s">
        <v>133</v>
      </c>
      <c r="G28" s="17"/>
      <c r="H28" s="13" t="str">
        <f t="shared" si="1"/>
        <v/>
      </c>
      <c r="I28" s="13" t="str">
        <f t="shared" si="5"/>
        <v>エネルギー対策特別会計エネルギー需給勘定</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2">
      <c r="A29" s="13"/>
      <c r="B29" s="13"/>
      <c r="F29" s="18" t="s">
        <v>302</v>
      </c>
      <c r="G29" s="17"/>
      <c r="H29" s="13" t="str">
        <f t="shared" si="1"/>
        <v/>
      </c>
      <c r="I29" s="13" t="str">
        <f t="shared" si="5"/>
        <v>エネルギー対策特別会計エネルギー需給勘定</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2">
      <c r="A30" s="13"/>
      <c r="B30" s="13"/>
      <c r="F30" s="18" t="s">
        <v>303</v>
      </c>
      <c r="G30" s="17"/>
      <c r="H30" s="13" t="str">
        <f t="shared" si="1"/>
        <v/>
      </c>
      <c r="I30" s="13" t="str">
        <f t="shared" si="5"/>
        <v>エネルギー対策特別会計エネルギー需給勘定</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2">
      <c r="A31" s="13"/>
      <c r="B31" s="13"/>
      <c r="F31" s="18" t="s">
        <v>304</v>
      </c>
      <c r="G31" s="17"/>
      <c r="H31" s="13" t="str">
        <f t="shared" si="1"/>
        <v/>
      </c>
      <c r="I31" s="13" t="str">
        <f t="shared" si="5"/>
        <v>エネルギー対策特別会計エネルギー需給勘定</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2">
      <c r="A32" s="13"/>
      <c r="B32" s="13"/>
      <c r="F32" s="18" t="s">
        <v>305</v>
      </c>
      <c r="G32" s="17"/>
      <c r="H32" s="13" t="str">
        <f t="shared" si="1"/>
        <v/>
      </c>
      <c r="I32" s="13" t="str">
        <f t="shared" si="5"/>
        <v>エネルギー対策特別会計エネルギー需給勘定</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エネルギー対策特別会計エネルギー需給勘定</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エネルギー対策特別会計エネルギー需給勘定</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2">
      <c r="A35" s="13"/>
      <c r="B35" s="13"/>
      <c r="F35" s="18" t="s">
        <v>308</v>
      </c>
      <c r="G35" s="17"/>
      <c r="H35" s="13" t="str">
        <f t="shared" si="1"/>
        <v/>
      </c>
      <c r="I35" s="13" t="str">
        <f t="shared" si="5"/>
        <v>エネルギー対策特別会計エネルギー需給勘定</v>
      </c>
      <c r="K35" s="13"/>
      <c r="L35" s="13"/>
      <c r="O35" s="13"/>
      <c r="P35" s="13"/>
      <c r="Q35" s="19"/>
      <c r="T35" s="13"/>
      <c r="Y35" s="32" t="s">
        <v>449</v>
      </c>
      <c r="Z35" s="32" t="s">
        <v>580</v>
      </c>
      <c r="AC35" s="31"/>
      <c r="AF35" s="30"/>
      <c r="AK35" s="51" t="str">
        <f t="shared" si="7"/>
        <v>h</v>
      </c>
    </row>
    <row r="36" spans="1:37" ht="13.5" customHeight="1" x14ac:dyDescent="0.2">
      <c r="A36" s="13"/>
      <c r="B36" s="13"/>
      <c r="F36" s="18" t="s">
        <v>309</v>
      </c>
      <c r="G36" s="17"/>
      <c r="H36" s="13" t="str">
        <f t="shared" si="1"/>
        <v/>
      </c>
      <c r="I36" s="13" t="str">
        <f t="shared" si="5"/>
        <v>エネルギー対策特別会計エネルギー需給勘定</v>
      </c>
      <c r="K36" s="13"/>
      <c r="L36" s="13"/>
      <c r="O36" s="13"/>
      <c r="P36" s="13"/>
      <c r="Q36" s="19"/>
      <c r="T36" s="13"/>
      <c r="U36" s="32" t="s">
        <v>697</v>
      </c>
      <c r="Y36" s="32" t="s">
        <v>450</v>
      </c>
      <c r="Z36" s="32" t="s">
        <v>581</v>
      </c>
      <c r="AF36" s="30"/>
      <c r="AK36" s="51"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U37" s="32"/>
      <c r="Y37" s="32" t="s">
        <v>451</v>
      </c>
      <c r="Z37" s="32" t="s">
        <v>582</v>
      </c>
      <c r="AF37" s="30"/>
      <c r="AK37" s="51" t="str">
        <f t="shared" si="7"/>
        <v>j</v>
      </c>
    </row>
    <row r="38" spans="1:37" x14ac:dyDescent="0.2">
      <c r="A38" s="13"/>
      <c r="B38" s="13"/>
      <c r="F38" s="13"/>
      <c r="G38" s="19"/>
      <c r="K38" s="13"/>
      <c r="L38" s="13"/>
      <c r="O38" s="13"/>
      <c r="P38" s="13"/>
      <c r="Q38" s="19"/>
      <c r="T38" s="13"/>
      <c r="U38" s="32" t="s">
        <v>388</v>
      </c>
      <c r="Y38" s="32" t="s">
        <v>452</v>
      </c>
      <c r="Z38" s="32" t="s">
        <v>583</v>
      </c>
      <c r="AF38" s="30"/>
      <c r="AK38" s="51" t="str">
        <f t="shared" si="7"/>
        <v>k</v>
      </c>
    </row>
    <row r="39" spans="1:37" x14ac:dyDescent="0.2">
      <c r="A39" s="13"/>
      <c r="B39" s="13"/>
      <c r="F39" s="13" t="str">
        <f>I37</f>
        <v>エネルギー対策特別会計エネルギー需給勘定</v>
      </c>
      <c r="G39" s="19"/>
      <c r="K39" s="13"/>
      <c r="L39" s="13"/>
      <c r="O39" s="13"/>
      <c r="P39" s="13"/>
      <c r="Q39" s="19"/>
      <c r="T39" s="13"/>
      <c r="U39" s="32" t="s">
        <v>398</v>
      </c>
      <c r="Y39" s="32" t="s">
        <v>453</v>
      </c>
      <c r="Z39" s="32" t="s">
        <v>584</v>
      </c>
      <c r="AF39" s="30"/>
      <c r="AK39" s="51" t="str">
        <f t="shared" si="7"/>
        <v>l</v>
      </c>
    </row>
    <row r="40" spans="1:37" x14ac:dyDescent="0.2">
      <c r="A40" s="13"/>
      <c r="B40" s="13"/>
      <c r="F40" s="13"/>
      <c r="G40" s="19"/>
      <c r="K40" s="13"/>
      <c r="L40" s="13"/>
      <c r="O40" s="13"/>
      <c r="P40" s="13"/>
      <c r="Q40" s="19"/>
      <c r="T40" s="13"/>
      <c r="Y40" s="32" t="s">
        <v>454</v>
      </c>
      <c r="Z40" s="32" t="s">
        <v>585</v>
      </c>
      <c r="AF40" s="30"/>
      <c r="AK40" s="51" t="str">
        <f t="shared" si="7"/>
        <v>m</v>
      </c>
    </row>
    <row r="41" spans="1:37" x14ac:dyDescent="0.2">
      <c r="A41" s="13"/>
      <c r="B41" s="13"/>
      <c r="F41" s="13"/>
      <c r="G41" s="19"/>
      <c r="K41" s="13"/>
      <c r="L41" s="13"/>
      <c r="O41" s="13"/>
      <c r="P41" s="13"/>
      <c r="Q41" s="19"/>
      <c r="T41" s="13"/>
      <c r="Y41" s="32" t="s">
        <v>455</v>
      </c>
      <c r="Z41" s="32" t="s">
        <v>586</v>
      </c>
      <c r="AF41" s="30"/>
      <c r="AK41" s="51" t="str">
        <f t="shared" si="7"/>
        <v>n</v>
      </c>
    </row>
    <row r="42" spans="1:37" x14ac:dyDescent="0.2">
      <c r="A42" s="13"/>
      <c r="B42" s="13"/>
      <c r="F42" s="13"/>
      <c r="G42" s="19"/>
      <c r="K42" s="13"/>
      <c r="L42" s="13"/>
      <c r="O42" s="13"/>
      <c r="P42" s="13"/>
      <c r="Q42" s="19"/>
      <c r="T42" s="13"/>
      <c r="Y42" s="32" t="s">
        <v>456</v>
      </c>
      <c r="Z42" s="32" t="s">
        <v>587</v>
      </c>
      <c r="AF42" s="30"/>
      <c r="AK42" s="51" t="str">
        <f t="shared" si="7"/>
        <v>o</v>
      </c>
    </row>
    <row r="43" spans="1:37" x14ac:dyDescent="0.2">
      <c r="A43" s="13"/>
      <c r="B43" s="13"/>
      <c r="F43" s="13"/>
      <c r="G43" s="19"/>
      <c r="K43" s="13"/>
      <c r="L43" s="13"/>
      <c r="O43" s="13"/>
      <c r="P43" s="13"/>
      <c r="Q43" s="19"/>
      <c r="T43" s="13"/>
      <c r="Y43" s="32" t="s">
        <v>457</v>
      </c>
      <c r="Z43" s="32" t="s">
        <v>588</v>
      </c>
      <c r="AF43" s="30"/>
      <c r="AK43" s="51" t="str">
        <f t="shared" si="7"/>
        <v>p</v>
      </c>
    </row>
    <row r="44" spans="1:37" x14ac:dyDescent="0.2">
      <c r="A44" s="13"/>
      <c r="B44" s="13"/>
      <c r="F44" s="13"/>
      <c r="G44" s="19"/>
      <c r="K44" s="13"/>
      <c r="L44" s="13"/>
      <c r="O44" s="13"/>
      <c r="P44" s="13"/>
      <c r="Q44" s="19"/>
      <c r="T44" s="13"/>
      <c r="Y44" s="32" t="s">
        <v>458</v>
      </c>
      <c r="Z44" s="32" t="s">
        <v>589</v>
      </c>
      <c r="AF44" s="30"/>
      <c r="AK44" s="51" t="str">
        <f t="shared" si="7"/>
        <v>q</v>
      </c>
    </row>
    <row r="45" spans="1:37" x14ac:dyDescent="0.2">
      <c r="A45" s="13"/>
      <c r="B45" s="13"/>
      <c r="F45" s="13"/>
      <c r="G45" s="19"/>
      <c r="K45" s="13"/>
      <c r="L45" s="13"/>
      <c r="O45" s="13"/>
      <c r="P45" s="13"/>
      <c r="Q45" s="19"/>
      <c r="T45" s="13"/>
      <c r="Y45" s="32" t="s">
        <v>459</v>
      </c>
      <c r="Z45" s="32" t="s">
        <v>590</v>
      </c>
      <c r="AF45" s="30"/>
      <c r="AK45" s="51" t="str">
        <f t="shared" si="7"/>
        <v>r</v>
      </c>
    </row>
    <row r="46" spans="1:37" x14ac:dyDescent="0.2">
      <c r="A46" s="13"/>
      <c r="B46" s="13"/>
      <c r="F46" s="13"/>
      <c r="G46" s="19"/>
      <c r="K46" s="13"/>
      <c r="L46" s="13"/>
      <c r="O46" s="13"/>
      <c r="P46" s="13"/>
      <c r="Q46" s="19"/>
      <c r="T46" s="13"/>
      <c r="Y46" s="32" t="s">
        <v>460</v>
      </c>
      <c r="Z46" s="32" t="s">
        <v>591</v>
      </c>
      <c r="AF46" s="30"/>
      <c r="AK46" s="51" t="str">
        <f t="shared" si="7"/>
        <v>s</v>
      </c>
    </row>
    <row r="47" spans="1:37" x14ac:dyDescent="0.2">
      <c r="A47" s="13"/>
      <c r="B47" s="13"/>
      <c r="F47" s="13"/>
      <c r="G47" s="19"/>
      <c r="K47" s="13"/>
      <c r="L47" s="13"/>
      <c r="O47" s="13"/>
      <c r="P47" s="13"/>
      <c r="Q47" s="19"/>
      <c r="T47" s="13"/>
      <c r="Y47" s="32" t="s">
        <v>461</v>
      </c>
      <c r="Z47" s="32" t="s">
        <v>592</v>
      </c>
      <c r="AF47" s="30"/>
      <c r="AK47" s="51" t="str">
        <f t="shared" si="7"/>
        <v>t</v>
      </c>
    </row>
    <row r="48" spans="1:37" x14ac:dyDescent="0.2">
      <c r="A48" s="13"/>
      <c r="B48" s="13"/>
      <c r="F48" s="13"/>
      <c r="G48" s="19"/>
      <c r="K48" s="13"/>
      <c r="L48" s="13"/>
      <c r="O48" s="13"/>
      <c r="P48" s="13"/>
      <c r="Q48" s="19"/>
      <c r="T48" s="13"/>
      <c r="Y48" s="32" t="s">
        <v>462</v>
      </c>
      <c r="Z48" s="32" t="s">
        <v>593</v>
      </c>
      <c r="AF48" s="30"/>
      <c r="AK48" s="51" t="str">
        <f t="shared" si="7"/>
        <v>u</v>
      </c>
    </row>
    <row r="49" spans="1:37" x14ac:dyDescent="0.2">
      <c r="A49" s="13"/>
      <c r="B49" s="13"/>
      <c r="F49" s="13"/>
      <c r="G49" s="19"/>
      <c r="K49" s="13"/>
      <c r="L49" s="13"/>
      <c r="O49" s="13"/>
      <c r="P49" s="13"/>
      <c r="Q49" s="19"/>
      <c r="T49" s="13"/>
      <c r="Y49" s="32" t="s">
        <v>463</v>
      </c>
      <c r="Z49" s="32" t="s">
        <v>594</v>
      </c>
      <c r="AF49" s="30"/>
      <c r="AK49" s="51" t="str">
        <f t="shared" si="7"/>
        <v>v</v>
      </c>
    </row>
    <row r="50" spans="1:37" x14ac:dyDescent="0.2">
      <c r="A50" s="13"/>
      <c r="B50" s="13"/>
      <c r="F50" s="13"/>
      <c r="G50" s="19"/>
      <c r="K50" s="13"/>
      <c r="L50" s="13"/>
      <c r="O50" s="13"/>
      <c r="P50" s="13"/>
      <c r="Q50" s="19"/>
      <c r="T50" s="13"/>
      <c r="Y50" s="32" t="s">
        <v>464</v>
      </c>
      <c r="Z50" s="32" t="s">
        <v>595</v>
      </c>
      <c r="AF50" s="30"/>
    </row>
    <row r="51" spans="1:37" x14ac:dyDescent="0.2">
      <c r="A51" s="13"/>
      <c r="B51" s="13"/>
      <c r="F51" s="13"/>
      <c r="G51" s="19"/>
      <c r="K51" s="13"/>
      <c r="L51" s="13"/>
      <c r="O51" s="13"/>
      <c r="P51" s="13"/>
      <c r="Q51" s="19"/>
      <c r="T51" s="13"/>
      <c r="Y51" s="32" t="s">
        <v>465</v>
      </c>
      <c r="Z51" s="32" t="s">
        <v>596</v>
      </c>
      <c r="AF51" s="30"/>
    </row>
    <row r="52" spans="1:37" x14ac:dyDescent="0.2">
      <c r="A52" s="13"/>
      <c r="B52" s="13"/>
      <c r="F52" s="13"/>
      <c r="G52" s="19"/>
      <c r="K52" s="13"/>
      <c r="L52" s="13"/>
      <c r="O52" s="13"/>
      <c r="P52" s="13"/>
      <c r="Q52" s="19"/>
      <c r="T52" s="13"/>
      <c r="Y52" s="32" t="s">
        <v>466</v>
      </c>
      <c r="Z52" s="32" t="s">
        <v>597</v>
      </c>
      <c r="AF52" s="30"/>
    </row>
    <row r="53" spans="1:37" x14ac:dyDescent="0.2">
      <c r="A53" s="13"/>
      <c r="B53" s="13"/>
      <c r="F53" s="13"/>
      <c r="G53" s="19"/>
      <c r="K53" s="13"/>
      <c r="L53" s="13"/>
      <c r="O53" s="13"/>
      <c r="P53" s="13"/>
      <c r="Q53" s="19"/>
      <c r="T53" s="13"/>
      <c r="Y53" s="32" t="s">
        <v>467</v>
      </c>
      <c r="Z53" s="32" t="s">
        <v>598</v>
      </c>
      <c r="AF53" s="30"/>
    </row>
    <row r="54" spans="1:37" x14ac:dyDescent="0.2">
      <c r="A54" s="13"/>
      <c r="B54" s="13"/>
      <c r="F54" s="13"/>
      <c r="G54" s="19"/>
      <c r="K54" s="13"/>
      <c r="L54" s="13"/>
      <c r="O54" s="13"/>
      <c r="P54" s="20"/>
      <c r="Q54" s="19"/>
      <c r="T54" s="13"/>
      <c r="Y54" s="32" t="s">
        <v>468</v>
      </c>
      <c r="Z54" s="32" t="s">
        <v>599</v>
      </c>
      <c r="AF54" s="30"/>
    </row>
    <row r="55" spans="1:37" x14ac:dyDescent="0.2">
      <c r="A55" s="13"/>
      <c r="B55" s="13"/>
      <c r="F55" s="13"/>
      <c r="G55" s="19"/>
      <c r="K55" s="13"/>
      <c r="L55" s="13"/>
      <c r="O55" s="13"/>
      <c r="P55" s="13"/>
      <c r="Q55" s="19"/>
      <c r="T55" s="13"/>
      <c r="Y55" s="32" t="s">
        <v>469</v>
      </c>
      <c r="Z55" s="32" t="s">
        <v>600</v>
      </c>
      <c r="AF55" s="30"/>
    </row>
    <row r="56" spans="1:37" x14ac:dyDescent="0.2">
      <c r="A56" s="13"/>
      <c r="B56" s="13"/>
      <c r="F56" s="13"/>
      <c r="G56" s="19"/>
      <c r="K56" s="13"/>
      <c r="L56" s="13"/>
      <c r="O56" s="13"/>
      <c r="P56" s="13"/>
      <c r="Q56" s="19"/>
      <c r="T56" s="13"/>
      <c r="Y56" s="32" t="s">
        <v>470</v>
      </c>
      <c r="Z56" s="32" t="s">
        <v>601</v>
      </c>
      <c r="AF56" s="30"/>
    </row>
    <row r="57" spans="1:37" x14ac:dyDescent="0.2">
      <c r="A57" s="13"/>
      <c r="B57" s="13"/>
      <c r="F57" s="13"/>
      <c r="G57" s="19"/>
      <c r="K57" s="13"/>
      <c r="L57" s="13"/>
      <c r="O57" s="13"/>
      <c r="P57" s="13"/>
      <c r="Q57" s="19"/>
      <c r="T57" s="13"/>
      <c r="Y57" s="32" t="s">
        <v>471</v>
      </c>
      <c r="Z57" s="32" t="s">
        <v>602</v>
      </c>
      <c r="AF57" s="30"/>
    </row>
    <row r="58" spans="1:37" x14ac:dyDescent="0.2">
      <c r="A58" s="13"/>
      <c r="B58" s="13"/>
      <c r="F58" s="13"/>
      <c r="G58" s="19"/>
      <c r="K58" s="13"/>
      <c r="L58" s="13"/>
      <c r="O58" s="13"/>
      <c r="P58" s="13"/>
      <c r="Q58" s="19"/>
      <c r="T58" s="13"/>
      <c r="Y58" s="32" t="s">
        <v>472</v>
      </c>
      <c r="Z58" s="32" t="s">
        <v>603</v>
      </c>
      <c r="AF58" s="30"/>
    </row>
    <row r="59" spans="1:37" x14ac:dyDescent="0.2">
      <c r="A59" s="13"/>
      <c r="B59" s="13"/>
      <c r="F59" s="13"/>
      <c r="G59" s="19"/>
      <c r="K59" s="13"/>
      <c r="L59" s="13"/>
      <c r="O59" s="13"/>
      <c r="P59" s="13"/>
      <c r="Q59" s="19"/>
      <c r="T59" s="13"/>
      <c r="Y59" s="32" t="s">
        <v>473</v>
      </c>
      <c r="Z59" s="32" t="s">
        <v>604</v>
      </c>
      <c r="AF59" s="30"/>
    </row>
    <row r="60" spans="1:37" x14ac:dyDescent="0.2">
      <c r="A60" s="13"/>
      <c r="B60" s="13"/>
      <c r="F60" s="13"/>
      <c r="G60" s="19"/>
      <c r="K60" s="13"/>
      <c r="L60" s="13"/>
      <c r="O60" s="13"/>
      <c r="P60" s="13"/>
      <c r="Q60" s="19"/>
      <c r="T60" s="13"/>
      <c r="Y60" s="32" t="s">
        <v>474</v>
      </c>
      <c r="Z60" s="32" t="s">
        <v>605</v>
      </c>
      <c r="AF60" s="30"/>
    </row>
    <row r="61" spans="1:37" x14ac:dyDescent="0.2">
      <c r="A61" s="13"/>
      <c r="B61" s="13"/>
      <c r="F61" s="13"/>
      <c r="G61" s="19"/>
      <c r="K61" s="13"/>
      <c r="L61" s="13"/>
      <c r="O61" s="13"/>
      <c r="P61" s="13"/>
      <c r="Q61" s="19"/>
      <c r="T61" s="13"/>
      <c r="Y61" s="32" t="s">
        <v>475</v>
      </c>
      <c r="Z61" s="32" t="s">
        <v>606</v>
      </c>
      <c r="AF61" s="30"/>
    </row>
    <row r="62" spans="1:37" x14ac:dyDescent="0.2">
      <c r="A62" s="13"/>
      <c r="B62" s="13"/>
      <c r="F62" s="13"/>
      <c r="G62" s="19"/>
      <c r="K62" s="13"/>
      <c r="L62" s="13"/>
      <c r="O62" s="13"/>
      <c r="P62" s="13"/>
      <c r="Q62" s="19"/>
      <c r="T62" s="13"/>
      <c r="Y62" s="32" t="s">
        <v>476</v>
      </c>
      <c r="Z62" s="32" t="s">
        <v>607</v>
      </c>
      <c r="AF62" s="30"/>
    </row>
    <row r="63" spans="1:37" x14ac:dyDescent="0.2">
      <c r="A63" s="13"/>
      <c r="B63" s="13"/>
      <c r="F63" s="13"/>
      <c r="G63" s="19"/>
      <c r="K63" s="13"/>
      <c r="L63" s="13"/>
      <c r="O63" s="13"/>
      <c r="P63" s="13"/>
      <c r="Q63" s="19"/>
      <c r="T63" s="13"/>
      <c r="Y63" s="32" t="s">
        <v>477</v>
      </c>
      <c r="Z63" s="32" t="s">
        <v>608</v>
      </c>
      <c r="AF63" s="30"/>
    </row>
    <row r="64" spans="1:37" x14ac:dyDescent="0.2">
      <c r="A64" s="13"/>
      <c r="B64" s="13"/>
      <c r="F64" s="13"/>
      <c r="G64" s="19"/>
      <c r="K64" s="13"/>
      <c r="L64" s="13"/>
      <c r="O64" s="13"/>
      <c r="P64" s="13"/>
      <c r="Q64" s="19"/>
      <c r="T64" s="13"/>
      <c r="Y64" s="32" t="s">
        <v>478</v>
      </c>
      <c r="Z64" s="32" t="s">
        <v>609</v>
      </c>
      <c r="AF64" s="30"/>
    </row>
    <row r="65" spans="1:32" x14ac:dyDescent="0.2">
      <c r="A65" s="13"/>
      <c r="B65" s="13"/>
      <c r="F65" s="13"/>
      <c r="G65" s="19"/>
      <c r="K65" s="13"/>
      <c r="L65" s="13"/>
      <c r="O65" s="13"/>
      <c r="P65" s="13"/>
      <c r="Q65" s="19"/>
      <c r="T65" s="13"/>
      <c r="Y65" s="32" t="s">
        <v>479</v>
      </c>
      <c r="Z65" s="32" t="s">
        <v>610</v>
      </c>
      <c r="AF65" s="30"/>
    </row>
    <row r="66" spans="1:32" x14ac:dyDescent="0.2">
      <c r="A66" s="13"/>
      <c r="B66" s="13"/>
      <c r="F66" s="13"/>
      <c r="G66" s="19"/>
      <c r="K66" s="13"/>
      <c r="L66" s="13"/>
      <c r="O66" s="13"/>
      <c r="P66" s="13"/>
      <c r="Q66" s="19"/>
      <c r="T66" s="13"/>
      <c r="Y66" s="32" t="s">
        <v>71</v>
      </c>
      <c r="Z66" s="32" t="s">
        <v>611</v>
      </c>
      <c r="AF66" s="30"/>
    </row>
    <row r="67" spans="1:32" x14ac:dyDescent="0.2">
      <c r="A67" s="13"/>
      <c r="B67" s="13"/>
      <c r="F67" s="13"/>
      <c r="G67" s="19"/>
      <c r="K67" s="13"/>
      <c r="L67" s="13"/>
      <c r="O67" s="13"/>
      <c r="P67" s="13"/>
      <c r="Q67" s="19"/>
      <c r="T67" s="13"/>
      <c r="Y67" s="32" t="s">
        <v>480</v>
      </c>
      <c r="Z67" s="32" t="s">
        <v>612</v>
      </c>
      <c r="AF67" s="30"/>
    </row>
    <row r="68" spans="1:32" x14ac:dyDescent="0.2">
      <c r="A68" s="13"/>
      <c r="B68" s="13"/>
      <c r="F68" s="13"/>
      <c r="G68" s="19"/>
      <c r="K68" s="13"/>
      <c r="L68" s="13"/>
      <c r="O68" s="13"/>
      <c r="P68" s="13"/>
      <c r="Q68" s="19"/>
      <c r="T68" s="13"/>
      <c r="Y68" s="32" t="s">
        <v>481</v>
      </c>
      <c r="Z68" s="32" t="s">
        <v>613</v>
      </c>
      <c r="AF68" s="30"/>
    </row>
    <row r="69" spans="1:32" x14ac:dyDescent="0.2">
      <c r="A69" s="13"/>
      <c r="B69" s="13"/>
      <c r="F69" s="13"/>
      <c r="G69" s="19"/>
      <c r="K69" s="13"/>
      <c r="L69" s="13"/>
      <c r="O69" s="13"/>
      <c r="P69" s="13"/>
      <c r="Q69" s="19"/>
      <c r="T69" s="13"/>
      <c r="Y69" s="32" t="s">
        <v>482</v>
      </c>
      <c r="Z69" s="32" t="s">
        <v>614</v>
      </c>
      <c r="AF69" s="30"/>
    </row>
    <row r="70" spans="1:32" x14ac:dyDescent="0.2">
      <c r="A70" s="13"/>
      <c r="B70" s="13"/>
      <c r="Y70" s="32" t="s">
        <v>483</v>
      </c>
      <c r="Z70" s="32" t="s">
        <v>615</v>
      </c>
    </row>
    <row r="71" spans="1:32" x14ac:dyDescent="0.2">
      <c r="Y71" s="32" t="s">
        <v>484</v>
      </c>
      <c r="Z71" s="32" t="s">
        <v>616</v>
      </c>
    </row>
    <row r="72" spans="1:32" x14ac:dyDescent="0.2">
      <c r="Y72" s="32" t="s">
        <v>485</v>
      </c>
      <c r="Z72" s="32" t="s">
        <v>617</v>
      </c>
    </row>
    <row r="73" spans="1:32" x14ac:dyDescent="0.2">
      <c r="Y73" s="32" t="s">
        <v>486</v>
      </c>
      <c r="Z73" s="32" t="s">
        <v>618</v>
      </c>
    </row>
    <row r="74" spans="1:32" x14ac:dyDescent="0.2">
      <c r="Y74" s="32" t="s">
        <v>487</v>
      </c>
      <c r="Z74" s="32" t="s">
        <v>619</v>
      </c>
    </row>
    <row r="75" spans="1:32" x14ac:dyDescent="0.2">
      <c r="Y75" s="32" t="s">
        <v>488</v>
      </c>
      <c r="Z75" s="32" t="s">
        <v>620</v>
      </c>
    </row>
    <row r="76" spans="1:32" x14ac:dyDescent="0.2">
      <c r="Y76" s="32" t="s">
        <v>489</v>
      </c>
      <c r="Z76" s="32" t="s">
        <v>621</v>
      </c>
    </row>
    <row r="77" spans="1:32" x14ac:dyDescent="0.2">
      <c r="Y77" s="32" t="s">
        <v>490</v>
      </c>
      <c r="Z77" s="32" t="s">
        <v>622</v>
      </c>
    </row>
    <row r="78" spans="1:32" x14ac:dyDescent="0.2">
      <c r="Y78" s="32" t="s">
        <v>491</v>
      </c>
      <c r="Z78" s="32" t="s">
        <v>623</v>
      </c>
    </row>
    <row r="79" spans="1:32" x14ac:dyDescent="0.2">
      <c r="Y79" s="32" t="s">
        <v>492</v>
      </c>
      <c r="Z79" s="32" t="s">
        <v>624</v>
      </c>
    </row>
    <row r="80" spans="1:32" x14ac:dyDescent="0.2">
      <c r="Y80" s="32" t="s">
        <v>493</v>
      </c>
      <c r="Z80" s="32" t="s">
        <v>625</v>
      </c>
    </row>
    <row r="81" spans="25:26" x14ac:dyDescent="0.2">
      <c r="Y81" s="32" t="s">
        <v>494</v>
      </c>
      <c r="Z81" s="32" t="s">
        <v>626</v>
      </c>
    </row>
    <row r="82" spans="25:26" x14ac:dyDescent="0.2">
      <c r="Y82" s="32" t="s">
        <v>495</v>
      </c>
      <c r="Z82" s="32" t="s">
        <v>627</v>
      </c>
    </row>
    <row r="83" spans="25:26" x14ac:dyDescent="0.2">
      <c r="Y83" s="32" t="s">
        <v>496</v>
      </c>
      <c r="Z83" s="32" t="s">
        <v>628</v>
      </c>
    </row>
    <row r="84" spans="25:26" x14ac:dyDescent="0.2">
      <c r="Y84" s="32" t="s">
        <v>497</v>
      </c>
      <c r="Z84" s="32" t="s">
        <v>629</v>
      </c>
    </row>
    <row r="85" spans="25:26" x14ac:dyDescent="0.2">
      <c r="Y85" s="32" t="s">
        <v>498</v>
      </c>
      <c r="Z85" s="32" t="s">
        <v>630</v>
      </c>
    </row>
    <row r="86" spans="25:26" x14ac:dyDescent="0.2">
      <c r="Y86" s="32" t="s">
        <v>499</v>
      </c>
      <c r="Z86" s="32" t="s">
        <v>631</v>
      </c>
    </row>
    <row r="87" spans="25:26" x14ac:dyDescent="0.2">
      <c r="Y87" s="32" t="s">
        <v>500</v>
      </c>
      <c r="Z87" s="32" t="s">
        <v>632</v>
      </c>
    </row>
    <row r="88" spans="25:26" x14ac:dyDescent="0.2">
      <c r="Y88" s="32" t="s">
        <v>501</v>
      </c>
      <c r="Z88" s="32" t="s">
        <v>633</v>
      </c>
    </row>
    <row r="89" spans="25:26" x14ac:dyDescent="0.2">
      <c r="Y89" s="32" t="s">
        <v>502</v>
      </c>
      <c r="Z89" s="32" t="s">
        <v>634</v>
      </c>
    </row>
    <row r="90" spans="25:26" x14ac:dyDescent="0.2">
      <c r="Y90" s="32" t="s">
        <v>503</v>
      </c>
      <c r="Z90" s="32" t="s">
        <v>635</v>
      </c>
    </row>
    <row r="91" spans="25:26" x14ac:dyDescent="0.2">
      <c r="Y91" s="32" t="s">
        <v>504</v>
      </c>
      <c r="Z91" s="32" t="s">
        <v>636</v>
      </c>
    </row>
    <row r="92" spans="25:26" x14ac:dyDescent="0.2">
      <c r="Y92" s="32" t="s">
        <v>505</v>
      </c>
      <c r="Z92" s="32" t="s">
        <v>637</v>
      </c>
    </row>
    <row r="93" spans="25:26" x14ac:dyDescent="0.2">
      <c r="Y93" s="32" t="s">
        <v>506</v>
      </c>
      <c r="Z93" s="32" t="s">
        <v>638</v>
      </c>
    </row>
    <row r="94" spans="25:26" x14ac:dyDescent="0.2">
      <c r="Y94" s="32" t="s">
        <v>507</v>
      </c>
      <c r="Z94" s="32" t="s">
        <v>639</v>
      </c>
    </row>
    <row r="95" spans="25:26" x14ac:dyDescent="0.2">
      <c r="Y95" s="32" t="s">
        <v>508</v>
      </c>
      <c r="Z95" s="32" t="s">
        <v>640</v>
      </c>
    </row>
    <row r="96" spans="25:26" x14ac:dyDescent="0.2">
      <c r="Y96" s="32" t="s">
        <v>410</v>
      </c>
      <c r="Z96" s="32" t="s">
        <v>641</v>
      </c>
    </row>
    <row r="97" spans="25:26" x14ac:dyDescent="0.2">
      <c r="Y97" s="32" t="s">
        <v>509</v>
      </c>
      <c r="Z97" s="32" t="s">
        <v>642</v>
      </c>
    </row>
    <row r="98" spans="25:26" x14ac:dyDescent="0.2">
      <c r="Y98" s="32" t="s">
        <v>510</v>
      </c>
      <c r="Z98" s="32" t="s">
        <v>643</v>
      </c>
    </row>
    <row r="99" spans="25:26" x14ac:dyDescent="0.2">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E481" sqref="E481:AX481"/>
    </sheetView>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390</v>
      </c>
      <c r="AF2" s="1026"/>
      <c r="AG2" s="1026"/>
      <c r="AH2" s="1026"/>
      <c r="AI2" s="1026" t="s">
        <v>412</v>
      </c>
      <c r="AJ2" s="1026"/>
      <c r="AK2" s="1026"/>
      <c r="AL2" s="556"/>
      <c r="AM2" s="1026" t="s">
        <v>509</v>
      </c>
      <c r="AN2" s="1026"/>
      <c r="AO2" s="1026"/>
      <c r="AP2" s="556"/>
      <c r="AQ2" s="158" t="s">
        <v>232</v>
      </c>
      <c r="AR2" s="133"/>
      <c r="AS2" s="133"/>
      <c r="AT2" s="134"/>
      <c r="AU2" s="532" t="s">
        <v>134</v>
      </c>
      <c r="AV2" s="532"/>
      <c r="AW2" s="532"/>
      <c r="AX2" s="533"/>
      <c r="AY2" s="34">
        <f>COUNTA($G$4)</f>
        <v>0</v>
      </c>
    </row>
    <row r="3" spans="1:51" ht="18.75" customHeight="1" x14ac:dyDescent="0.2">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2">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2">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2">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2">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2">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2">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390</v>
      </c>
      <c r="AF9" s="1026"/>
      <c r="AG9" s="1026"/>
      <c r="AH9" s="1026"/>
      <c r="AI9" s="1026" t="s">
        <v>412</v>
      </c>
      <c r="AJ9" s="1026"/>
      <c r="AK9" s="1026"/>
      <c r="AL9" s="556"/>
      <c r="AM9" s="1026" t="s">
        <v>509</v>
      </c>
      <c r="AN9" s="1026"/>
      <c r="AO9" s="1026"/>
      <c r="AP9" s="556"/>
      <c r="AQ9" s="158" t="s">
        <v>232</v>
      </c>
      <c r="AR9" s="133"/>
      <c r="AS9" s="133"/>
      <c r="AT9" s="134"/>
      <c r="AU9" s="532" t="s">
        <v>134</v>
      </c>
      <c r="AV9" s="532"/>
      <c r="AW9" s="532"/>
      <c r="AX9" s="533"/>
      <c r="AY9" s="34">
        <f>COUNTA($G$11)</f>
        <v>0</v>
      </c>
    </row>
    <row r="10" spans="1:51" ht="18.75" customHeight="1" x14ac:dyDescent="0.2">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2">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2">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2">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2">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2">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2">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390</v>
      </c>
      <c r="AF16" s="1026"/>
      <c r="AG16" s="1026"/>
      <c r="AH16" s="1026"/>
      <c r="AI16" s="1026" t="s">
        <v>412</v>
      </c>
      <c r="AJ16" s="1026"/>
      <c r="AK16" s="1026"/>
      <c r="AL16" s="556"/>
      <c r="AM16" s="1026" t="s">
        <v>509</v>
      </c>
      <c r="AN16" s="1026"/>
      <c r="AO16" s="1026"/>
      <c r="AP16" s="556"/>
      <c r="AQ16" s="158" t="s">
        <v>232</v>
      </c>
      <c r="AR16" s="133"/>
      <c r="AS16" s="133"/>
      <c r="AT16" s="134"/>
      <c r="AU16" s="532" t="s">
        <v>134</v>
      </c>
      <c r="AV16" s="532"/>
      <c r="AW16" s="532"/>
      <c r="AX16" s="533"/>
      <c r="AY16" s="34">
        <f>COUNTA($G$18)</f>
        <v>0</v>
      </c>
    </row>
    <row r="17" spans="1:51" ht="18.75" customHeight="1" x14ac:dyDescent="0.2">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2">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2">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2">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2">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2">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2">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390</v>
      </c>
      <c r="AF23" s="1026"/>
      <c r="AG23" s="1026"/>
      <c r="AH23" s="1026"/>
      <c r="AI23" s="1026" t="s">
        <v>412</v>
      </c>
      <c r="AJ23" s="1026"/>
      <c r="AK23" s="1026"/>
      <c r="AL23" s="556"/>
      <c r="AM23" s="1026" t="s">
        <v>509</v>
      </c>
      <c r="AN23" s="1026"/>
      <c r="AO23" s="1026"/>
      <c r="AP23" s="556"/>
      <c r="AQ23" s="158" t="s">
        <v>232</v>
      </c>
      <c r="AR23" s="133"/>
      <c r="AS23" s="133"/>
      <c r="AT23" s="134"/>
      <c r="AU23" s="532" t="s">
        <v>134</v>
      </c>
      <c r="AV23" s="532"/>
      <c r="AW23" s="532"/>
      <c r="AX23" s="533"/>
      <c r="AY23" s="34">
        <f>COUNTA($G$25)</f>
        <v>0</v>
      </c>
    </row>
    <row r="24" spans="1:51" ht="18.75" customHeight="1" x14ac:dyDescent="0.2">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2">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2">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2">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2">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2">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2">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390</v>
      </c>
      <c r="AF30" s="1026"/>
      <c r="AG30" s="1026"/>
      <c r="AH30" s="1026"/>
      <c r="AI30" s="1026" t="s">
        <v>412</v>
      </c>
      <c r="AJ30" s="1026"/>
      <c r="AK30" s="1026"/>
      <c r="AL30" s="556"/>
      <c r="AM30" s="1026" t="s">
        <v>509</v>
      </c>
      <c r="AN30" s="1026"/>
      <c r="AO30" s="1026"/>
      <c r="AP30" s="556"/>
      <c r="AQ30" s="158" t="s">
        <v>232</v>
      </c>
      <c r="AR30" s="133"/>
      <c r="AS30" s="133"/>
      <c r="AT30" s="134"/>
      <c r="AU30" s="532" t="s">
        <v>134</v>
      </c>
      <c r="AV30" s="532"/>
      <c r="AW30" s="532"/>
      <c r="AX30" s="533"/>
      <c r="AY30" s="34">
        <f>COUNTA($G$32)</f>
        <v>0</v>
      </c>
    </row>
    <row r="31" spans="1:51" ht="18.75" customHeight="1" x14ac:dyDescent="0.2">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2">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2">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2">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2">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2">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390</v>
      </c>
      <c r="AF37" s="1026"/>
      <c r="AG37" s="1026"/>
      <c r="AH37" s="1026"/>
      <c r="AI37" s="1026" t="s">
        <v>412</v>
      </c>
      <c r="AJ37" s="1026"/>
      <c r="AK37" s="1026"/>
      <c r="AL37" s="556"/>
      <c r="AM37" s="1026" t="s">
        <v>509</v>
      </c>
      <c r="AN37" s="1026"/>
      <c r="AO37" s="1026"/>
      <c r="AP37" s="556"/>
      <c r="AQ37" s="158" t="s">
        <v>232</v>
      </c>
      <c r="AR37" s="133"/>
      <c r="AS37" s="133"/>
      <c r="AT37" s="134"/>
      <c r="AU37" s="532" t="s">
        <v>134</v>
      </c>
      <c r="AV37" s="532"/>
      <c r="AW37" s="532"/>
      <c r="AX37" s="533"/>
      <c r="AY37" s="34">
        <f>COUNTA($G$39)</f>
        <v>0</v>
      </c>
    </row>
    <row r="38" spans="1:51" ht="18.75" customHeight="1" x14ac:dyDescent="0.2">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2">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2">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2">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2">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2">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390</v>
      </c>
      <c r="AF44" s="1026"/>
      <c r="AG44" s="1026"/>
      <c r="AH44" s="1026"/>
      <c r="AI44" s="1026" t="s">
        <v>412</v>
      </c>
      <c r="AJ44" s="1026"/>
      <c r="AK44" s="1026"/>
      <c r="AL44" s="556"/>
      <c r="AM44" s="1026" t="s">
        <v>509</v>
      </c>
      <c r="AN44" s="1026"/>
      <c r="AO44" s="1026"/>
      <c r="AP44" s="556"/>
      <c r="AQ44" s="158" t="s">
        <v>232</v>
      </c>
      <c r="AR44" s="133"/>
      <c r="AS44" s="133"/>
      <c r="AT44" s="134"/>
      <c r="AU44" s="532" t="s">
        <v>134</v>
      </c>
      <c r="AV44" s="532"/>
      <c r="AW44" s="532"/>
      <c r="AX44" s="533"/>
      <c r="AY44" s="34">
        <f>COUNTA($G$46)</f>
        <v>0</v>
      </c>
    </row>
    <row r="45" spans="1:51" ht="18.75" customHeight="1" x14ac:dyDescent="0.2">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2">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2">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2">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2">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2">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390</v>
      </c>
      <c r="AF51" s="1026"/>
      <c r="AG51" s="1026"/>
      <c r="AH51" s="1026"/>
      <c r="AI51" s="1026" t="s">
        <v>412</v>
      </c>
      <c r="AJ51" s="1026"/>
      <c r="AK51" s="1026"/>
      <c r="AL51" s="556"/>
      <c r="AM51" s="1026" t="s">
        <v>509</v>
      </c>
      <c r="AN51" s="1026"/>
      <c r="AO51" s="1026"/>
      <c r="AP51" s="556"/>
      <c r="AQ51" s="158" t="s">
        <v>232</v>
      </c>
      <c r="AR51" s="133"/>
      <c r="AS51" s="133"/>
      <c r="AT51" s="134"/>
      <c r="AU51" s="532" t="s">
        <v>134</v>
      </c>
      <c r="AV51" s="532"/>
      <c r="AW51" s="532"/>
      <c r="AX51" s="533"/>
      <c r="AY51" s="34">
        <f>COUNTA($G$53)</f>
        <v>0</v>
      </c>
    </row>
    <row r="52" spans="1:51" ht="18.75" customHeight="1" x14ac:dyDescent="0.2">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2">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2">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2">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2">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2">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390</v>
      </c>
      <c r="AF58" s="1026"/>
      <c r="AG58" s="1026"/>
      <c r="AH58" s="1026"/>
      <c r="AI58" s="1026" t="s">
        <v>412</v>
      </c>
      <c r="AJ58" s="1026"/>
      <c r="AK58" s="1026"/>
      <c r="AL58" s="556"/>
      <c r="AM58" s="1026" t="s">
        <v>509</v>
      </c>
      <c r="AN58" s="1026"/>
      <c r="AO58" s="1026"/>
      <c r="AP58" s="556"/>
      <c r="AQ58" s="158" t="s">
        <v>232</v>
      </c>
      <c r="AR58" s="133"/>
      <c r="AS58" s="133"/>
      <c r="AT58" s="134"/>
      <c r="AU58" s="532" t="s">
        <v>134</v>
      </c>
      <c r="AV58" s="532"/>
      <c r="AW58" s="532"/>
      <c r="AX58" s="533"/>
      <c r="AY58" s="34">
        <f>COUNTA($G$60)</f>
        <v>0</v>
      </c>
    </row>
    <row r="59" spans="1:51" ht="18.75" customHeight="1" x14ac:dyDescent="0.2">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2">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2">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2">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2">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2">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390</v>
      </c>
      <c r="AF65" s="1026"/>
      <c r="AG65" s="1026"/>
      <c r="AH65" s="1026"/>
      <c r="AI65" s="1026" t="s">
        <v>412</v>
      </c>
      <c r="AJ65" s="1026"/>
      <c r="AK65" s="1026"/>
      <c r="AL65" s="556"/>
      <c r="AM65" s="1026" t="s">
        <v>509</v>
      </c>
      <c r="AN65" s="1026"/>
      <c r="AO65" s="1026"/>
      <c r="AP65" s="556"/>
      <c r="AQ65" s="158" t="s">
        <v>232</v>
      </c>
      <c r="AR65" s="133"/>
      <c r="AS65" s="133"/>
      <c r="AT65" s="134"/>
      <c r="AU65" s="532" t="s">
        <v>134</v>
      </c>
      <c r="AV65" s="532"/>
      <c r="AW65" s="532"/>
      <c r="AX65" s="533"/>
      <c r="AY65" s="34">
        <f>COUNTA($G$67)</f>
        <v>0</v>
      </c>
    </row>
    <row r="66" spans="1:51" ht="18.75" customHeight="1" x14ac:dyDescent="0.2">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2">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2">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2">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2">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5">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E481" sqref="E481:AX481"/>
    </sheetView>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45" t="s">
        <v>28</v>
      </c>
      <c r="B2" s="1046"/>
      <c r="C2" s="1046"/>
      <c r="D2" s="1046"/>
      <c r="E2" s="1046"/>
      <c r="F2" s="1047"/>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2">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2">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2">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2">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2">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2">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2">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2">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2">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2">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2">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5">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2">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2">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2">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2">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2">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2">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2">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2">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2">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2">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2">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2">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5">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2">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2">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2">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2">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2">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2">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2">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2">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2">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2">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2">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2">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5">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2">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2">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2">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2">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2">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2">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2">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2">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2">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2">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2">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2">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5">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5"/>
    <row r="55" spans="1:51" ht="30" customHeight="1" x14ac:dyDescent="0.2">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2">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2">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2">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2">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2">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2">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2">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2">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2">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2">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2">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5">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2">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2">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2">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2">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2">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2">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2">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2">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2">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2">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2">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2">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5">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2">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2">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2">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2">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2">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2">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2">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2">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2">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2">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2">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2">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5">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2">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2">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2">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2">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2">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2">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2">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2">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2">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2">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2">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2">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5">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5"/>
    <row r="108" spans="1:51" ht="30" customHeight="1" x14ac:dyDescent="0.2">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2">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2">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2">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2">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2">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2">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2">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2">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2">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2">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2">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5">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2">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2">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2">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2">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2">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2">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2">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2">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2">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2">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2">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2">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5">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2">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2">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2">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2">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2">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2">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2">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2">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2">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2">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2">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2">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5">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2">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2">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2">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2">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2">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2">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2">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2">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2">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2">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2">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2">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5">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5"/>
    <row r="161" spans="1:51" ht="30" customHeight="1" x14ac:dyDescent="0.2">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2">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2">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2">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2">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2">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2">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2">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2">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2">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2">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2">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5">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2">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2">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2">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2">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2">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2">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2">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2">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2">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2">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2">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2">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5">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2">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2">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2">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2">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2">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2">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2">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2">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2">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2">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2">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2">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5">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2">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2">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2">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2">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2">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2">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2">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2">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2">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2">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2">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2">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5">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5"/>
    <row r="214" spans="1:51" ht="30" customHeight="1" x14ac:dyDescent="0.2">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2">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2">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2">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2">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2">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2">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2">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2">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2">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2">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2">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5">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2">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2">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2">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2">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2">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2">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2">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2">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2">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2">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2">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2">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5">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2">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2">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2">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2">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2">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2">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2">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2">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2">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2">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2">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2">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5">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2">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2">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2">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2">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2">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2">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2">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2">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2">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2">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2">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2">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5">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E481" sqref="E481:AX481"/>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2">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2">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2">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2">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2">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2">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2">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2">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2">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2">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2">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2">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2">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2">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2">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2">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2">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2">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2">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2">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2">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2">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2">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2">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2">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2">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2">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2">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2">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2">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2">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2">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2">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2">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2">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2">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2">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2">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2">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2">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2">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2">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2">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2">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2">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2">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2">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2">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2">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2">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2">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2">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2">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2">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2">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2">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2">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2">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2">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2">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2">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2">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2">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2">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2">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2">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2">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2">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2">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2">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2">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2">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2">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2">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2">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2">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2">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2">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2">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2">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2">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2">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2">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2">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2">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2">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2">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2">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2">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2">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2">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2">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2">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2">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2">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2">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2">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2">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2">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2">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2">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2">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2">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2">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2">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2">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2">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2">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2">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2">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2">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2">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2">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2">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2">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2">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2">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2">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2">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2">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2">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2">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2">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2">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2">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2">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2">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2">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2">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2">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2">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2">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2">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2">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2">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2">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2">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2">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2">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2">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2">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2">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2">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2">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2">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2">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2">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2">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2">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2">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2">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2">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2">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2">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2">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2">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2">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2">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2">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2">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2">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2">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2">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2">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2">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2">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2">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2">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2">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2">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2">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2">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2">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2">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2">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2">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2">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2">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2">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2">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2">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2">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2">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2">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2">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2">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2">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2">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2">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2">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2">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2">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2">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2">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2">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2">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2">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2">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2">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2">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2">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2">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2">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2">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2">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2">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2">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2">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2">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2">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2">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2">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2">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2">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2">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2">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2">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2">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2">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2">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2">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2">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2">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2">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2">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2">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2">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2">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2">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2">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2">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2">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2">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2">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2">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2">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2">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2">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2">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2">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2">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2">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2">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2">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2">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2">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2">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2">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2">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2">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2">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2">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2">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2">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2">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2">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2">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2">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2">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2">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2">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2">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2">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2">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2">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2">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2">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2">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2">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2">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2">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2">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2">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2">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2">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2">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2">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2">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2">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2">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2">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2">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2">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2">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2">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2">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2">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2">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2">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2">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2">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2">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2">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2">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2">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2">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2">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2">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2">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2">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2">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2">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2">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2">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2">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2">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2">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2">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2">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2">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2">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2">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2">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2">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2">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2">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2">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2">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2">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2">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2">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2">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2">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2">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2">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2">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2">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2">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2">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2">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2">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2">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2">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2">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2">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2">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2">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2">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2">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2">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2">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2">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2">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2">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2">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2">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2">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2">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2">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2">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2">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2">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2">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2">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2">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2">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2">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2">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2">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2">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2">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2">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2">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2">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2">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2">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2">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2">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2">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2">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2">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2">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2">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2">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2">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2">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2">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2">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2">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2">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2">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2">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2">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2">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2">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2">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2">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2">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2">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2">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2">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2">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2">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2">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2">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2">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2">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2">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2">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2">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2">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2">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2">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2">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2">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2">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2">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2">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2">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2">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2">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2">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2">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2">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2">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2">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2">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2">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2">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2">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2">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2">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2">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2">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2">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2">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2">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2">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2">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2">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2">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2">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2">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2">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2">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2">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2">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2">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2">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2">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2">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2">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2">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2">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2">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2">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2">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2">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2">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2">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2">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2">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2">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2">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2">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2">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2">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2">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2">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2">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2">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2">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2">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2">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2">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2">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2">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2">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2">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2">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2">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2">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2">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2">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2">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2">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2">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2">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2">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2">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2">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2">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2">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2">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2">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2">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2">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2">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2">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2">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2">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2">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2">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2">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2">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2">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2">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2">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2">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2">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2">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2">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2">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2">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2">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2">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2">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2">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2">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2">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2">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2">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2">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2">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2">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2">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2">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2">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2">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2">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2">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2">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2">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2">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2">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2">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2">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2">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2">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2">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2">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2">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2">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2">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2">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2">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2">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2">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2">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2">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2">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2">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2">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2">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2">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2">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2">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2">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2">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2">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2">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2">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2">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2">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2">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2">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2">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2">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2">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2">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2">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2">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2">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2">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2">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2">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2">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2">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2">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2">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2">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2">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2">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2">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2">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2">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2">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2">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2">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2">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2">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2">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2">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2">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2">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2">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2">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2">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2">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2">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2">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2">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2">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2">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2">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2">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2">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2">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2">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2">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2">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2">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2">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2">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2">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2">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2">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2">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2">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2">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2">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2">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2">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2">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2">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2">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2">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2">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2">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2">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2">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2">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2">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2">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2">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2">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2">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2">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2">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2">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2">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2">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2">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2">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2">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2">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2">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2">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2">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2">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2">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2">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2">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2">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2">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2">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2">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2">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2">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2">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2">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2">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2">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2">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2">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2">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2">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2">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2">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2">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2">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2">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2">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2">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2">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2">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2">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2">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2">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2">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2">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2">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2">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2">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2">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2">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2">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2">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2">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2">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2">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2">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2">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2">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2">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2">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2">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2">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2">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2">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2">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2">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2">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2">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2">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2">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2">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2">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2">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2">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2">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2">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2">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2">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2">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2">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2">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2">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2">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2">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2">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2">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2">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2">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2">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2">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2">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2">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2">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2">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2">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2">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2">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2">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2">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2">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2">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2">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2">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2">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2">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2">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2">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2">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2">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2">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2">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2">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2">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2">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2">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2">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2">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2">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2">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2">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2">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2">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2">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2">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2">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2">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2">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2">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2">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2">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2">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2">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2">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2">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2">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2">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2">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2">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2">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2">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2">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2">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2">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2">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2">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2">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2">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2">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2">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2">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2">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2">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2">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2">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2">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2">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2">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2">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2">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2">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2">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2">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2">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2">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2">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2">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2">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2">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2">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2">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2">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2">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2">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2">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2">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2">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2">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2">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2">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2">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2">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2">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2">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2">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2">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2">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2">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2">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2">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2">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2">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2">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2">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2">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2">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2">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2">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2">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2">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2">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2">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2">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2">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2">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2">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2">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2">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2">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2">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2">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2">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2">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2">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2">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2">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2">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2">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2">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2">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2">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2">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2">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2">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2">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2">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2">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2">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2">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2">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2">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2">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2">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2">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2">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2">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2">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2">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2">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2">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2">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2">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2">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2">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2">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2">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2">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2">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2">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2">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2">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2">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2">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2">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2">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2">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2">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2">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2">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2">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2">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2">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2">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2">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2">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2">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2">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2">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2">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2">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2">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2">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2">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2">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2">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2">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2">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2">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2">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2">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2">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2">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2">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2">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2">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2">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2">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2">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2">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2">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2">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2">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2">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2">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2">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2">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2">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2">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2">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2">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2">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2">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2">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2">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2">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2">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2">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2">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2">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2">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2">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2">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2">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2">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2">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2">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2">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2">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2">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2">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2">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2">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2">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2">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2">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2">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2">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2">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2">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2">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2">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2">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2">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2">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2">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2">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2">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2">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2">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2">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2">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2">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2">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2">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2">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2">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2">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2">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2">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2">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2">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2">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2">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2">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2">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2">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2">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2">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2">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2">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2">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2">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2">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2">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2">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2">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2">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2">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2">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2">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2">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2">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2">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2">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2">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2">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2">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2">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2">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2">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2">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2">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2">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2">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2">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2">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2">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2">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2">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2">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2">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2">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2">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2">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2">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2">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2">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2">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2">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2">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2">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2">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2">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2">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2">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2">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2">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2">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2">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2">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2">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2">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2">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2">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2">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2">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2">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2">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2">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2">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2">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2">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2">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2">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2">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2">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2">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2">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2">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2">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2">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2">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2">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2">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2">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2">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2">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2">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2">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2">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2">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2">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2">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2">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2">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2">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2">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2">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2">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2">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2">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2">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2">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2">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2">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2">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2">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2">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2">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2">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2">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2">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2">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2">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2">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2">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2">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2">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2">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2">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2">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2">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2">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2">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2">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2">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2">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2">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2">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2">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2">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2">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2">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2">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2">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2">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2">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2">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2">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2">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2">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2">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2">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2">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2">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2">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2">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2">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2">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2">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2">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2">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2">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2">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2">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2">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2">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2">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2">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2">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2">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2">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2">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2">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2">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2">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2">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2">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2">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2">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2">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2">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2">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2">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2">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2">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2">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2">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2">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2">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2">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2">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2">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2">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2">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2">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2">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2">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2">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2">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2">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2">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2">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2">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2">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2">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2">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2">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2">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2">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2">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2">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2">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2">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2">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2">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2">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2">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2">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2">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2">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2">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2">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2">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2">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2">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2">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2">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2">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2">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2">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2">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2">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2">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2">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今野 孝紀</dc:creator>
  <cp:lastPrinted>2021-08-23T02:41:19Z</cp:lastPrinted>
  <dcterms:created xsi:type="dcterms:W3CDTF">2012-03-13T00:50:25Z</dcterms:created>
  <dcterms:modified xsi:type="dcterms:W3CDTF">2021-09-01T07:05:35Z</dcterms:modified>
</cp:coreProperties>
</file>