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<sst xmlns="http://schemas.openxmlformats.org/spreadsheetml/2006/main" count="2298" uniqueCount="630">
  <si>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</si>
  <si>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</si>
  <si>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</si>
  <si>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</si>
  <si>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</si>
  <si>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</si>
  <si>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</si>
  <si>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</si>
  <si>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</si>
  <si>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</si>
  <si>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</si>
  <si>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</si>
  <si>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</si>
  <si>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</si>
  <si>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</si>
  <si>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</si>
  <si>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</si>
  <si>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</si>
  <si>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</si>
  <si>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</si>
  <si>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</si>
  <si>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</si>
  <si>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</si>
  <si>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</si>
  <si>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</si>
  <si>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</si>
  <si>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</si>
  <si>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</si>
  <si>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</si>
  <si>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</si>
  <si>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</si>
  <si>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</si>
  <si>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</si>
  <si>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</si>
  <si>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</si>
  <si>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</si>
  <si>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</si>
  <si>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</si>
  <si>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</si>
  <si>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</si>
  <si>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</si>
  <si>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</si>
  <si>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</si>
  <si>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</si>
  <si>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</si>
  <si>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</si>
  <si>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</si>
  <si>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</si>
  <si>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</si>
  <si>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</si>
  <si>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</si>
  <si>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</si>
  <si>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</si>
  <si>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</si>
  <si>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</si>
  <si>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</si>
  <si>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</si>
  <si>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</si>
  <si>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</si>
  <si>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</si>
  <si>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</si>
  <si>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</si>
  <si>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</si>
  <si>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</si>
  <si>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</si>
  <si>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</si>
  <si>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</si>
  <si>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</si>
  <si>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</si>
  <si>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</si>
  <si>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</si>
  <si>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</si>
  <si>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</si>
  <si>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</si>
  <si>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</si>
  <si>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</si>
  <si>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</si>
  <si>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</si>
  <si>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</si>
  <si>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</si>
  <si>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</si>
  <si>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</si>
  <si>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</si>
  <si>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</si>
  <si>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</si>
  <si>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</si>
  <si>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</si>
  <si>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</si>
  <si>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</si>
  <si>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</si>
  <si>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</si>
  <si>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</si>
  <si>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</si>
  <si>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</si>
  <si>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</si>
  <si>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</si>
  <si>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</si>
  <si>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</si>
  <si>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</si>
  <si>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</si>
  <si>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</si>
  <si>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</si>
  <si>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</si>
  <si>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</si>
  <si>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</si>
  <si>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</si>
  <si>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</si>
  <si>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</si>
  <si>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</si>
  <si>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</si>
  <si>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</si>
  <si>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</si>
  <si>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</si>
  <si>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</si>
  <si>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</si>
  <si>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</si>
  <si>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</si>
  <si>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</si>
  <si>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</si>
  <si>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</si>
  <si>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</si>
  <si>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</si>
  <si>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</si>
  <si>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</si>
  <si>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</si>
  <si>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</si>
  <si>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</si>
  <si>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</si>
  <si>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</si>
  <si>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</si>
  <si>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</si>
  <si>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</si>
  <si>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</si>
  <si>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</si>
  <si>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</si>
  <si>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</si>
  <si>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</si>
  <si>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</si>
  <si>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</si>
  <si>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</si>
  <si>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</si>
  <si>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</si>
  <si>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</si>
  <si>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</si>
  <si>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</si>
  <si>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</si>
  <si>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</si>
  <si>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</si>
  <si>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</si>
  <si>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</si>
  <si>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</si>
  <si>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</si>
  <si>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</si>
  <si>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</si>
  <si>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</si>
  <si>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</si>
  <si>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</si>
  <si>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</si>
  <si>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</si>
  <si>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</si>
  <si>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</si>
  <si>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</si>
  <si>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</si>
  <si>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</si>
  <si>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</si>
  <si>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</si>
  <si>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</si>
  <si>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</si>
  <si>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</si>
  <si>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</si>
  <si>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</si>
  <si>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</si>
  <si>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</si>
  <si>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</si>
  <si>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</si>
  <si>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</si>
  <si>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</si>
  <si>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</si>
  <si>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</si>
  <si>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</si>
  <si>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</si>
  <si>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</si>
  <si>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</si>
  <si>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</si>
  <si>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</si>
  <si>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</si>
  <si>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</si>
  <si>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</si>
  <si>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</si>
  <si>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</si>
  <si>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</si>
  <si>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</si>
  <si>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</si>
  <si>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</si>
  <si>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</si>
  <si>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</si>
  <si>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</si>
  <si>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</si>
  <si>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</si>
  <si>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</si>
  <si>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</si>
  <si>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</si>
  <si>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</si>
  <si>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</si>
  <si>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</si>
  <si>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</si>
  <si>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</si>
  <si>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</si>
  <si>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</si>
  <si>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</si>
  <si>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</si>
  <si>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</si>
  <si>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</si>
  <si>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</si>
  <si>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</si>
  <si>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</si>
  <si>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</si>
  <si>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</si>
  <si>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</si>
  <si>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</si>
  <si>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</si>
  <si>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</si>
  <si>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</si>
  <si>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</si>
  <si>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</si>
  <si>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</si>
  <si>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</si>
  <si>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</si>
  <si>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</si>
  <si>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</si>
  <si>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</si>
  <si>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</si>
  <si>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</si>
  <si>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</si>
  <si>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</si>
  <si>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</si>
  <si>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</si>
  <si>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</si>
  <si>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</si>
  <si>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</si>
  <si>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</si>
  <si>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</si>
  <si>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</si>
  <si>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</si>
  <si>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</si>
  <si>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</si>
  <si>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</si>
  <si>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</si>
  <si>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</si>
  <si>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</si>
  <si>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</si>
  <si>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</si>
  <si>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</si>
  <si>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</si>
  <si>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</si>
  <si>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</si>
  <si>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</si>
  <si>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</si>
  <si>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</si>
  <si>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</si>
  <si>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</si>
  <si>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</si>
  <si>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</si>
  <si>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</si>
  <si>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</si>
  <si>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</si>
  <si>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</si>
  <si>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</si>
  <si>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</si>
  <si>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</si>
  <si>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</si>
  <si>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</si>
  <si>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</si>
  <si>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</si>
  <si>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</si>
  <si>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</si>
  <si>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</si>
  <si>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</si>
  <si>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</si>
  <si>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</si>
  <si>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</si>
  <si>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</si>
  <si>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</si>
  <si>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</si>
  <si>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</si>
  <si>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</si>
  <si>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</si>
  <si>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</si>
  <si>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</si>
  <si>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</si>
  <si>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</si>
  <si>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</si>
  <si>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</si>
  <si>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</si>
  <si>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</si>
  <si>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</si>
  <si>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</si>
  <si>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</si>
  <si>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</si>
  <si>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</si>
  <si>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</si>
  <si>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</si>
  <si>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</si>
  <si>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</si>
  <si>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</si>
  <si>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</si>
  <si>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</si>
  <si>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</si>
  <si>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</si>
  <si>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</si>
  <si>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</si>
  <si>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</si>
  <si>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</si>
  <si>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</si>
  <si>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</si>
  <si>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</si>
  <si>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</si>
  <si>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</si>
  <si>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</si>
  <si>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</si>
  <si>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</si>
  <si>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</si>
  <si>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</si>
  <si>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</si>
  <si>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</si>
  <si>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</si>
  <si>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</si>
  <si>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</si>
  <si>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</si>
  <si>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</si>
  <si>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</si>
  <si>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</si>
  <si>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</si>
  <si>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</si>
  <si>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</si>
  <si>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</si>
  <si>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</si>
  <si>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</si>
  <si>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</si>
  <si>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</si>
  <si>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</si>
  <si>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</si>
  <si>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</si>
  <si>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</si>
  <si>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</si>
  <si>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</si>
  <si>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</si>
  <si>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</si>
  <si>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</si>
  <si>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</si>
  <si>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</si>
  <si>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</si>
  <si>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</si>
  <si>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</si>
  <si>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</si>
  <si>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</si>
  <si>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</si>
  <si>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</si>
  <si>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</si>
  <si>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</si>
  <si>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</si>
  <si>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</si>
  <si>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</si>
  <si>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</si>
  <si>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</si>
  <si>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</si>
  <si>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</si>
  <si>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</si>
  <si>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</si>
  <si>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</si>
  <si>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</si>
  <si>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</si>
  <si>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</si>
  <si>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</si>
  <si>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</si>
  <si>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</si>
  <si>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</si>
  <si>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</si>
  <si>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</si>
  <si>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</si>
  <si>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</si>
  <si>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</si>
  <si>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</si>
  <si>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</si>
  <si>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</si>
  <si>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</si>
  <si>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</si>
  <si>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</si>
  <si>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</si>
  <si>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</si>
  <si>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</si>
  <si>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</si>
  <si>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</si>
  <si>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</si>
  <si>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</si>
  <si>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</si>
  <si>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</si>
  <si>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</si>
  <si>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</si>
  <si>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</si>
  <si>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</si>
  <si>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</si>
  <si>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</si>
  <si>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</si>
  <si>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</si>
  <si>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</si>
  <si>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</si>
  <si>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</si>
  <si>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</si>
  <si>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</si>
  <si>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</si>
  <si>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</si>
  <si>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</si>
  <si>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</si>
  <si>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</si>
  <si>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</si>
  <si>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</si>
  <si>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</si>
  <si>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</si>
  <si>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</si>
  <si>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</si>
  <si>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</si>
  <si>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</si>
  <si>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</si>
  <si>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</si>
  <si>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</si>
  <si>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</si>
  <si>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</si>
  <si>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</si>
  <si>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</si>
  <si>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</si>
  <si>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</si>
  <si>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</si>
  <si>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</si>
  <si>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</si>
  <si>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</si>
  <si>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</si>
  <si>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</si>
  <si>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</si>
  <si>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</si>
  <si>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</si>
  <si>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</si>
  <si>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</si>
  <si>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</si>
  <si>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</si>
  <si>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</si>
  <si>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</si>
  <si>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</si>
  <si>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</si>
  <si>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</si>
  <si>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</si>
  <si>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</si>
  <si>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</si>
  <si>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</si>
  <si>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</si>
  <si>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</si>
  <si>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</si>
  <si>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</si>
  <si>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</si>
  <si>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</si>
  <si>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</si>
  <si>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</si>
  <si>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</si>
  <si>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</si>
  <si>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</si>
  <si>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</si>
  <si>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</si>
  <si>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</si>
  <si>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</si>
  <si>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</si>
  <si>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</si>
  <si>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</si>
  <si>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</si>
  <si>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</si>
  <si>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</si>
  <si>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</si>
  <si>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パリ協定の実施に向けた検討経費</t>
    <phoneticPr fontId="5"/>
  </si>
  <si>
    <t>地球環境局</t>
    <phoneticPr fontId="5"/>
  </si>
  <si>
    <t>国際地球温暖化対策担当参事官室</t>
    <phoneticPr fontId="5"/>
  </si>
  <si>
    <t>参事官　辻原　浩</t>
    <phoneticPr fontId="5"/>
  </si>
  <si>
    <t>○</t>
  </si>
  <si>
    <t>地球温暖化対策の推進に関する法律第３条第６項</t>
    <phoneticPr fontId="5"/>
  </si>
  <si>
    <t>気候変動に関する国際連合枠組条約、京都議定書</t>
    <phoneticPr fontId="5"/>
  </si>
  <si>
    <t>すべての国が参加する公平な法的枠組みである「パリ協定」が2015年に採択され、2016年11月に発効した。また、2018年12月のCOP24において、同協定の詳細ルールが策定された。これらを踏まえ、今後、世界全体の対策を進める観点から、同協定を実効性があり、我が国にとっても有益な内容として実施していくため、国際交渉において我が国の提案を打ち出し、各国との対話・交渉を進めることを目的とする。</t>
    <phoneticPr fontId="5"/>
  </si>
  <si>
    <t>気候変動に関する国際交渉において我が国として望ましい提案・議論を行うための検討等を行う。また、パリ協定の着実な実施に向け、米国、中国、インド等の主要排出国等の情報収集や戦略的対話を行うとともに、アジア等の途上国において交渉能力を向上させるための支援を行うことを通じて、我が国の提案に対する理解の形成を図る。またCOPをはじめとする、さまざまな国際会議について、出席者が業務を円滑に進めることができるよう、通訳や作業室、事務用機器等を借り上げる。</t>
    <phoneticPr fontId="5"/>
  </si>
  <si>
    <t>環境保全調査費</t>
    <rPh sb="0" eb="2">
      <t>カンキョウ</t>
    </rPh>
    <rPh sb="2" eb="4">
      <t>ホゼン</t>
    </rPh>
    <rPh sb="4" eb="6">
      <t>チョウサ</t>
    </rPh>
    <rPh sb="6" eb="7">
      <t>ヒ</t>
    </rPh>
    <phoneticPr fontId="5"/>
  </si>
  <si>
    <t>委員等旅費</t>
    <rPh sb="0" eb="2">
      <t>イイン</t>
    </rPh>
    <rPh sb="2" eb="3">
      <t>トウ</t>
    </rPh>
    <rPh sb="3" eb="5">
      <t>リョヒ</t>
    </rPh>
    <phoneticPr fontId="5"/>
  </si>
  <si>
    <t>諸謝金</t>
    <rPh sb="0" eb="1">
      <t>ショ</t>
    </rPh>
    <rPh sb="1" eb="3">
      <t>シャキン</t>
    </rPh>
    <phoneticPr fontId="5"/>
  </si>
  <si>
    <t>各年のCOP（条約締約国会議）における交渉上の獲得目標の達成を本事業の成果目標とする。</t>
    <phoneticPr fontId="5"/>
  </si>
  <si>
    <t>各年のCOP（条約締約国会議）における決定数</t>
    <phoneticPr fontId="5"/>
  </si>
  <si>
    <t>気候変動枠組条約ウェブサイト
（https://unfccc.int/event/cop-2５）</t>
    <phoneticPr fontId="5"/>
  </si>
  <si>
    <t>本事業は地球温暖化対策関係予算において【D.基盤的施策など】に分類されており、直接的に温室効果ガスの削減に資するものではないため、地球温暖化対策に係る横断的指標は設定できない。</t>
    <phoneticPr fontId="5"/>
  </si>
  <si>
    <t>-</t>
  </si>
  <si>
    <t>-</t>
    <phoneticPr fontId="5"/>
  </si>
  <si>
    <t>-</t>
    <phoneticPr fontId="5"/>
  </si>
  <si>
    <t>-</t>
    <phoneticPr fontId="5"/>
  </si>
  <si>
    <t>-</t>
    <phoneticPr fontId="5"/>
  </si>
  <si>
    <t>-</t>
    <phoneticPr fontId="5"/>
  </si>
  <si>
    <t>交渉への貢献の一つとして、日本から正式な文書意見（サブミッション）を行った件数</t>
    <phoneticPr fontId="5"/>
  </si>
  <si>
    <t>件数</t>
    <rPh sb="0" eb="2">
      <t>ケンスウ</t>
    </rPh>
    <phoneticPr fontId="5"/>
  </si>
  <si>
    <t>各年のCOP（条約締約国会議）における決定数あたりのコスト</t>
    <rPh sb="0" eb="2">
      <t>カクネン</t>
    </rPh>
    <rPh sb="7" eb="9">
      <t>ジョウヤク</t>
    </rPh>
    <rPh sb="9" eb="11">
      <t>テイヤク</t>
    </rPh>
    <rPh sb="11" eb="12">
      <t>クニ</t>
    </rPh>
    <rPh sb="12" eb="14">
      <t>カイギ</t>
    </rPh>
    <rPh sb="19" eb="21">
      <t>ケッテイ</t>
    </rPh>
    <rPh sb="21" eb="22">
      <t>スウ</t>
    </rPh>
    <phoneticPr fontId="5"/>
  </si>
  <si>
    <t>百万円</t>
    <rPh sb="0" eb="1">
      <t>ヒャク</t>
    </rPh>
    <rPh sb="1" eb="3">
      <t>マンエン</t>
    </rPh>
    <phoneticPr fontId="5"/>
  </si>
  <si>
    <t>執行額/成果指標</t>
    <rPh sb="0" eb="2">
      <t>シッコウ</t>
    </rPh>
    <rPh sb="2" eb="3">
      <t>ガク</t>
    </rPh>
    <rPh sb="4" eb="6">
      <t>セイカ</t>
    </rPh>
    <rPh sb="6" eb="8">
      <t>シヒョウ</t>
    </rPh>
    <phoneticPr fontId="5"/>
  </si>
  <si>
    <t>151/18</t>
    <phoneticPr fontId="5"/>
  </si>
  <si>
    <t>146/22</t>
    <phoneticPr fontId="5"/>
  </si>
  <si>
    <t>１．地球温暖化対策の推進</t>
    <rPh sb="2" eb="4">
      <t>チキュウ</t>
    </rPh>
    <rPh sb="4" eb="7">
      <t>オンダンカ</t>
    </rPh>
    <rPh sb="7" eb="9">
      <t>タイサク</t>
    </rPh>
    <rPh sb="10" eb="12">
      <t>スイシン</t>
    </rPh>
    <phoneticPr fontId="5"/>
  </si>
  <si>
    <t>パリ協定の実施に向けた貢献</t>
    <rPh sb="2" eb="4">
      <t>キョウテイ</t>
    </rPh>
    <rPh sb="5" eb="7">
      <t>ジッシ</t>
    </rPh>
    <rPh sb="8" eb="9">
      <t>ム</t>
    </rPh>
    <rPh sb="11" eb="13">
      <t>コウケン</t>
    </rPh>
    <phoneticPr fontId="5"/>
  </si>
  <si>
    <t>令和２年</t>
    <rPh sb="0" eb="2">
      <t>レイワ</t>
    </rPh>
    <rPh sb="3" eb="4">
      <t>ネン</t>
    </rPh>
    <phoneticPr fontId="5"/>
  </si>
  <si>
    <t>-</t>
    <phoneticPr fontId="5"/>
  </si>
  <si>
    <t>パリ協定が平成28年に発効したほか、同年に行われたCOP22において、同協定の詳細ルールが2018年12月に策定された。</t>
    <phoneticPr fontId="5"/>
  </si>
  <si>
    <t>本事業を通じて、積極的に国際交渉に参加した結果、2015年末には2020年以降の気候変動対策の新たな国際枠組みである「パリ協定」が採択され、2016年11月に発効した。また同協定の詳細ルールが2018年12月に採択された。本事業では今後も主要国等の動向や情報について整理し気候変動交渉における我が国の有益な提案に資する予定であり、パリ協定実施の基盤として重要である。</t>
    <phoneticPr fontId="5"/>
  </si>
  <si>
    <t>-</t>
    <phoneticPr fontId="5"/>
  </si>
  <si>
    <t>-</t>
    <phoneticPr fontId="5"/>
  </si>
  <si>
    <t>気候変動に関する国際交渉の結果は長期的に国民生活に影響を及ぼすものであり、国民や社会のニーズが高い。</t>
    <phoneticPr fontId="5"/>
  </si>
  <si>
    <t>気候変動の国際交渉に対し日本政府として一貫した姿勢で臨むことが必須であるため、国の事業として適切である。</t>
    <phoneticPr fontId="5"/>
  </si>
  <si>
    <t>各国情勢の把握が国際交渉において必須である。</t>
    <phoneticPr fontId="5"/>
  </si>
  <si>
    <t>有</t>
  </si>
  <si>
    <t>‐</t>
  </si>
  <si>
    <t>各年のＣＯＰにおいて着実に決定を重ねており、コストに見合った成果を得られている。</t>
    <phoneticPr fontId="5"/>
  </si>
  <si>
    <t>－</t>
    <phoneticPr fontId="5"/>
  </si>
  <si>
    <t>気候変動に関する国際交渉を効果的・効率的に行う上で必要な業務に限定している。</t>
    <phoneticPr fontId="5"/>
  </si>
  <si>
    <t>－</t>
    <phoneticPr fontId="5"/>
  </si>
  <si>
    <t>－</t>
    <phoneticPr fontId="5"/>
  </si>
  <si>
    <t>本事業に必要となる高度な専門性を持つ機関にのみ最低限の経費を支出している。</t>
    <phoneticPr fontId="5"/>
  </si>
  <si>
    <t>調査事業については、一般競争（最低価格落札方式、総合評価）等により競争性を確保して業者を選定することにより、コスト面でも効果的な実施方法を採用している。</t>
    <rPh sb="15" eb="17">
      <t>サイテイ</t>
    </rPh>
    <rPh sb="17" eb="19">
      <t>カカク</t>
    </rPh>
    <rPh sb="19" eb="21">
      <t>ラクサツ</t>
    </rPh>
    <rPh sb="21" eb="23">
      <t>ホウシキ</t>
    </rPh>
    <phoneticPr fontId="5"/>
  </si>
  <si>
    <t>各年のＣＯＰにおいて着実に決定を重ね、特にＣＯＰ２４においてはパリ協定の詳細ルールも採択がされており、成果目標に見合った成果を得られている。</t>
    <phoneticPr fontId="5"/>
  </si>
  <si>
    <t>この事業の成果等を踏まえて国際交渉に臨んだ結果、パリ協定が2016年に発効し、またCOP24において同協定の詳細ルールが採択されるなど、着実な前進を重ねている。</t>
    <phoneticPr fontId="5"/>
  </si>
  <si>
    <t>この事業の成果等を踏まえ、我が国から提案を提出しており、国際交渉を着実に進めている。</t>
    <phoneticPr fontId="5"/>
  </si>
  <si>
    <t>パリ協定の詳細ルール交渉において効果的な提案・議論を行うにあたって必須となる検討調査及び、交渉における主要国との戦略的対話を、費用効果の高い方法で行った。調査や対話の内容については、各年の交渉の状況を踏まえて効果が高いと考えられるものを選択した。</t>
    <phoneticPr fontId="5"/>
  </si>
  <si>
    <t>主要国の主張や政策について戦略的な分析を行い、より費用対効果の高い方法で、交渉のための検討調査及び戦略的対話を進める。</t>
    <phoneticPr fontId="5"/>
  </si>
  <si>
    <t>００１</t>
    <phoneticPr fontId="5"/>
  </si>
  <si>
    <t>００１</t>
    <phoneticPr fontId="5"/>
  </si>
  <si>
    <t>０６５</t>
    <phoneticPr fontId="5"/>
  </si>
  <si>
    <t>０７０</t>
    <phoneticPr fontId="5"/>
  </si>
  <si>
    <t>002,292</t>
    <phoneticPr fontId="5"/>
  </si>
  <si>
    <t>067,078</t>
    <phoneticPr fontId="5"/>
  </si>
  <si>
    <t>082</t>
    <phoneticPr fontId="5"/>
  </si>
  <si>
    <t>0079</t>
    <phoneticPr fontId="5"/>
  </si>
  <si>
    <t>A.三菱UFJリサーチ＆コンサルティング株式会社</t>
    <rPh sb="2" eb="4">
      <t>ミツビシ</t>
    </rPh>
    <rPh sb="20" eb="22">
      <t>カブシキ</t>
    </rPh>
    <rPh sb="22" eb="24">
      <t>カイシャ</t>
    </rPh>
    <phoneticPr fontId="5"/>
  </si>
  <si>
    <t>外注費</t>
    <phoneticPr fontId="5"/>
  </si>
  <si>
    <t>調査・国際会議への出席等</t>
    <phoneticPr fontId="5"/>
  </si>
  <si>
    <t>国際会議への出席等</t>
    <phoneticPr fontId="5"/>
  </si>
  <si>
    <t>旅費</t>
    <rPh sb="0" eb="2">
      <t>リョヒ</t>
    </rPh>
    <phoneticPr fontId="5"/>
  </si>
  <si>
    <t>その他</t>
    <phoneticPr fontId="5"/>
  </si>
  <si>
    <t>人件費</t>
    <rPh sb="0" eb="3">
      <t>ジンケンヒ</t>
    </rPh>
    <phoneticPr fontId="5"/>
  </si>
  <si>
    <t>調査等</t>
    <rPh sb="0" eb="2">
      <t>チョウサ</t>
    </rPh>
    <rPh sb="2" eb="3">
      <t>トウ</t>
    </rPh>
    <phoneticPr fontId="5"/>
  </si>
  <si>
    <t>会議出席謝金等</t>
    <rPh sb="0" eb="2">
      <t>カイギ</t>
    </rPh>
    <rPh sb="2" eb="4">
      <t>シュッセキ</t>
    </rPh>
    <rPh sb="4" eb="6">
      <t>シャキン</t>
    </rPh>
    <rPh sb="6" eb="7">
      <t>トウ</t>
    </rPh>
    <phoneticPr fontId="5"/>
  </si>
  <si>
    <t>B.（一社）海外環境協力センター</t>
    <rPh sb="3" eb="4">
      <t>イッ</t>
    </rPh>
    <rPh sb="4" eb="5">
      <t>シャ</t>
    </rPh>
    <rPh sb="6" eb="8">
      <t>カイガイ</t>
    </rPh>
    <rPh sb="8" eb="10">
      <t>カンキョウ</t>
    </rPh>
    <rPh sb="10" eb="12">
      <t>キョウリョク</t>
    </rPh>
    <phoneticPr fontId="5"/>
  </si>
  <si>
    <t>研究員等</t>
    <rPh sb="0" eb="2">
      <t>ケンキュウ</t>
    </rPh>
    <rPh sb="2" eb="3">
      <t>イン</t>
    </rPh>
    <rPh sb="3" eb="4">
      <t>トウ</t>
    </rPh>
    <phoneticPr fontId="5"/>
  </si>
  <si>
    <t>共同実施費</t>
    <rPh sb="0" eb="2">
      <t>キョウドウ</t>
    </rPh>
    <rPh sb="2" eb="4">
      <t>ジッシ</t>
    </rPh>
    <rPh sb="4" eb="5">
      <t>ヒ</t>
    </rPh>
    <phoneticPr fontId="5"/>
  </si>
  <si>
    <t>中国国家気候変動戦略研究・国際協力
センター（NCSC)</t>
    <phoneticPr fontId="5"/>
  </si>
  <si>
    <t>その他</t>
    <rPh sb="2" eb="3">
      <t>タ</t>
    </rPh>
    <phoneticPr fontId="5"/>
  </si>
  <si>
    <t>一般管理費、消費税等</t>
    <phoneticPr fontId="5"/>
  </si>
  <si>
    <t>国内旅費、外国旅費</t>
    <rPh sb="0" eb="2">
      <t>コクナイ</t>
    </rPh>
    <rPh sb="2" eb="4">
      <t>リョヒ</t>
    </rPh>
    <rPh sb="5" eb="7">
      <t>ガイコク</t>
    </rPh>
    <rPh sb="7" eb="9">
      <t>リョヒ</t>
    </rPh>
    <phoneticPr fontId="5"/>
  </si>
  <si>
    <t>賃金</t>
    <rPh sb="0" eb="2">
      <t>チンギン</t>
    </rPh>
    <phoneticPr fontId="5"/>
  </si>
  <si>
    <t>資料整理補助等</t>
    <rPh sb="0" eb="2">
      <t>シリョウ</t>
    </rPh>
    <rPh sb="2" eb="4">
      <t>セイリ</t>
    </rPh>
    <rPh sb="4" eb="6">
      <t>ホジョ</t>
    </rPh>
    <rPh sb="6" eb="7">
      <t>トウ</t>
    </rPh>
    <phoneticPr fontId="5"/>
  </si>
  <si>
    <t>通信運搬費</t>
    <rPh sb="0" eb="2">
      <t>ツウシン</t>
    </rPh>
    <rPh sb="2" eb="5">
      <t>ウンパンヒ</t>
    </rPh>
    <phoneticPr fontId="5"/>
  </si>
  <si>
    <t>通信料等</t>
    <rPh sb="0" eb="2">
      <t>ツウシン</t>
    </rPh>
    <rPh sb="2" eb="3">
      <t>リョウ</t>
    </rPh>
    <rPh sb="3" eb="4">
      <t>トウ</t>
    </rPh>
    <phoneticPr fontId="5"/>
  </si>
  <si>
    <t>C.公益財団法人地球環境戦略研究機関</t>
    <rPh sb="2" eb="4">
      <t>コウエキ</t>
    </rPh>
    <rPh sb="4" eb="6">
      <t>ザイダン</t>
    </rPh>
    <rPh sb="6" eb="8">
      <t>ホウジン</t>
    </rPh>
    <rPh sb="8" eb="10">
      <t>チキュウ</t>
    </rPh>
    <rPh sb="10" eb="12">
      <t>カンキョウ</t>
    </rPh>
    <rPh sb="12" eb="14">
      <t>センリャク</t>
    </rPh>
    <rPh sb="14" eb="16">
      <t>ケンキュウ</t>
    </rPh>
    <rPh sb="16" eb="18">
      <t>キカン</t>
    </rPh>
    <phoneticPr fontId="5"/>
  </si>
  <si>
    <t>招聘旅費</t>
    <rPh sb="0" eb="2">
      <t>ショウヘイ</t>
    </rPh>
    <rPh sb="2" eb="4">
      <t>リョヒ</t>
    </rPh>
    <phoneticPr fontId="5"/>
  </si>
  <si>
    <t>計画検討、調査等</t>
    <rPh sb="0" eb="2">
      <t>ケイカク</t>
    </rPh>
    <rPh sb="2" eb="4">
      <t>ケントウ</t>
    </rPh>
    <rPh sb="5" eb="7">
      <t>チョウサ</t>
    </rPh>
    <rPh sb="7" eb="8">
      <t>トウ</t>
    </rPh>
    <phoneticPr fontId="5"/>
  </si>
  <si>
    <t>通信運搬費、印刷製本費等</t>
    <rPh sb="0" eb="2">
      <t>ツウシン</t>
    </rPh>
    <rPh sb="2" eb="5">
      <t>ウンパンヒ</t>
    </rPh>
    <rPh sb="6" eb="8">
      <t>インサツ</t>
    </rPh>
    <rPh sb="8" eb="10">
      <t>セイホン</t>
    </rPh>
    <rPh sb="10" eb="12">
      <t>ヒトウ</t>
    </rPh>
    <phoneticPr fontId="5"/>
  </si>
  <si>
    <t>一般管理費</t>
    <rPh sb="0" eb="2">
      <t>イッパン</t>
    </rPh>
    <rPh sb="2" eb="5">
      <t>カンリヒ</t>
    </rPh>
    <phoneticPr fontId="5"/>
  </si>
  <si>
    <t>会議費</t>
    <rPh sb="0" eb="2">
      <t>カイギ</t>
    </rPh>
    <rPh sb="2" eb="3">
      <t>ヒ</t>
    </rPh>
    <phoneticPr fontId="5"/>
  </si>
  <si>
    <t>会議費用</t>
    <rPh sb="0" eb="2">
      <t>カイギ</t>
    </rPh>
    <rPh sb="2" eb="4">
      <t>ヒヨウ</t>
    </rPh>
    <phoneticPr fontId="5"/>
  </si>
  <si>
    <t>E.株式会社エイチ・アイ・エス</t>
    <rPh sb="2" eb="4">
      <t>カブシキ</t>
    </rPh>
    <rPh sb="4" eb="6">
      <t>カイシャ</t>
    </rPh>
    <phoneticPr fontId="5"/>
  </si>
  <si>
    <t>借料および手数料</t>
    <phoneticPr fontId="5"/>
  </si>
  <si>
    <t>D.日通旅行株式会社</t>
    <rPh sb="2" eb="4">
      <t>ニッツウ</t>
    </rPh>
    <rPh sb="4" eb="6">
      <t>リョコウ</t>
    </rPh>
    <rPh sb="6" eb="8">
      <t>カブシキ</t>
    </rPh>
    <rPh sb="8" eb="10">
      <t>カイシャ</t>
    </rPh>
    <phoneticPr fontId="5"/>
  </si>
  <si>
    <t>F. （一社）海外環境協力センター</t>
    <rPh sb="4" eb="5">
      <t>イッ</t>
    </rPh>
    <rPh sb="5" eb="6">
      <t>シャ</t>
    </rPh>
    <rPh sb="7" eb="9">
      <t>カイガイ</t>
    </rPh>
    <rPh sb="9" eb="11">
      <t>カンキョウ</t>
    </rPh>
    <rPh sb="11" eb="13">
      <t>キョウリョク</t>
    </rPh>
    <phoneticPr fontId="5"/>
  </si>
  <si>
    <t>印刷製本費等</t>
    <rPh sb="0" eb="2">
      <t>インサツ</t>
    </rPh>
    <rPh sb="2" eb="4">
      <t>セイホン</t>
    </rPh>
    <rPh sb="4" eb="5">
      <t>ヒ</t>
    </rPh>
    <rPh sb="5" eb="6">
      <t>トウ</t>
    </rPh>
    <phoneticPr fontId="5"/>
  </si>
  <si>
    <t>借料・消耗品費</t>
    <rPh sb="0" eb="2">
      <t>シャクリョウ</t>
    </rPh>
    <rPh sb="3" eb="6">
      <t>ショウモウヒン</t>
    </rPh>
    <rPh sb="6" eb="7">
      <t>ヒ</t>
    </rPh>
    <phoneticPr fontId="5"/>
  </si>
  <si>
    <t>作業部屋、印刷機器、借上車両、借上携帯等</t>
    <rPh sb="0" eb="2">
      <t>サギョウ</t>
    </rPh>
    <rPh sb="2" eb="4">
      <t>ベヤ</t>
    </rPh>
    <rPh sb="5" eb="7">
      <t>インサツ</t>
    </rPh>
    <rPh sb="7" eb="9">
      <t>キキ</t>
    </rPh>
    <rPh sb="10" eb="11">
      <t>カ</t>
    </rPh>
    <rPh sb="11" eb="12">
      <t>ア</t>
    </rPh>
    <rPh sb="12" eb="14">
      <t>シャリョウ</t>
    </rPh>
    <rPh sb="15" eb="16">
      <t>カ</t>
    </rPh>
    <rPh sb="16" eb="17">
      <t>ア</t>
    </rPh>
    <rPh sb="17" eb="19">
      <t>ケイタイ</t>
    </rPh>
    <rPh sb="19" eb="20">
      <t>トウ</t>
    </rPh>
    <phoneticPr fontId="5"/>
  </si>
  <si>
    <t>雑役務費</t>
    <rPh sb="0" eb="1">
      <t>ザツ</t>
    </rPh>
    <rPh sb="1" eb="3">
      <t>エキム</t>
    </rPh>
    <rPh sb="3" eb="4">
      <t>ヒ</t>
    </rPh>
    <phoneticPr fontId="5"/>
  </si>
  <si>
    <t>通訳等</t>
    <rPh sb="0" eb="2">
      <t>ツウヤク</t>
    </rPh>
    <rPh sb="2" eb="3">
      <t>トウ</t>
    </rPh>
    <phoneticPr fontId="5"/>
  </si>
  <si>
    <t>現地支援等</t>
    <rPh sb="0" eb="2">
      <t>ゲンチ</t>
    </rPh>
    <rPh sb="2" eb="4">
      <t>シエン</t>
    </rPh>
    <rPh sb="4" eb="5">
      <t>トウ</t>
    </rPh>
    <phoneticPr fontId="5"/>
  </si>
  <si>
    <t>印刷製本費</t>
    <rPh sb="0" eb="2">
      <t>インサツ</t>
    </rPh>
    <rPh sb="2" eb="4">
      <t>セイホン</t>
    </rPh>
    <rPh sb="4" eb="5">
      <t>ヒ</t>
    </rPh>
    <phoneticPr fontId="5"/>
  </si>
  <si>
    <t>ロジブック・成果物</t>
    <rPh sb="6" eb="9">
      <t>セイカブツ</t>
    </rPh>
    <phoneticPr fontId="5"/>
  </si>
  <si>
    <t>一般管理費、消費税等</t>
    <rPh sb="0" eb="2">
      <t>イッパン</t>
    </rPh>
    <rPh sb="2" eb="4">
      <t>カンリ</t>
    </rPh>
    <rPh sb="4" eb="5">
      <t>ヒ</t>
    </rPh>
    <rPh sb="6" eb="8">
      <t>ショウヒ</t>
    </rPh>
    <rPh sb="8" eb="9">
      <t>ゼイ</t>
    </rPh>
    <rPh sb="9" eb="10">
      <t>トウ</t>
    </rPh>
    <phoneticPr fontId="5"/>
  </si>
  <si>
    <t>情報収集</t>
    <rPh sb="0" eb="2">
      <t>ジョウホウ</t>
    </rPh>
    <rPh sb="2" eb="4">
      <t>シュウシュウ</t>
    </rPh>
    <phoneticPr fontId="5"/>
  </si>
  <si>
    <t>G.ブルームバーグ・エル・ピー</t>
    <phoneticPr fontId="5"/>
  </si>
  <si>
    <t xml:space="preserve">三菱ＵＦＪリサーチ&amp;コンサルティング株式会社
</t>
    <phoneticPr fontId="5"/>
  </si>
  <si>
    <t>国際交渉支援</t>
    <rPh sb="0" eb="2">
      <t>コクサイ</t>
    </rPh>
    <rPh sb="2" eb="4">
      <t>コウショウ</t>
    </rPh>
    <rPh sb="4" eb="6">
      <t>シエン</t>
    </rPh>
    <phoneticPr fontId="5"/>
  </si>
  <si>
    <t>ＣＯＰ２５宿舎借上げ</t>
    <phoneticPr fontId="5"/>
  </si>
  <si>
    <t>-</t>
    <phoneticPr fontId="5"/>
  </si>
  <si>
    <t>-</t>
    <phoneticPr fontId="5"/>
  </si>
  <si>
    <t>-</t>
    <phoneticPr fontId="5"/>
  </si>
  <si>
    <t>146/18</t>
    <phoneticPr fontId="5"/>
  </si>
  <si>
    <t>-</t>
    <phoneticPr fontId="5"/>
  </si>
  <si>
    <t>日通旅行株式会社</t>
    <phoneticPr fontId="5"/>
  </si>
  <si>
    <t xml:space="preserve">COP25におけるロジスティック支援業務
</t>
    <phoneticPr fontId="5"/>
  </si>
  <si>
    <t>一般社団法人海外環境協力センター</t>
    <phoneticPr fontId="5"/>
  </si>
  <si>
    <t>地球温暖化アジア太平洋地域セミナーの実施</t>
    <phoneticPr fontId="5"/>
  </si>
  <si>
    <t>-</t>
    <phoneticPr fontId="5"/>
  </si>
  <si>
    <t>-</t>
    <phoneticPr fontId="5"/>
  </si>
  <si>
    <t>公益財団法人地球環境戦略研究機関</t>
    <phoneticPr fontId="5"/>
  </si>
  <si>
    <t xml:space="preserve">主要国（中、印）の政府関係者・研究者との対話等の推進
</t>
    <phoneticPr fontId="5"/>
  </si>
  <si>
    <t>株式会社エイチ・アイ・エス</t>
    <phoneticPr fontId="5"/>
  </si>
  <si>
    <t>ＣＯＰ２５宿舎借上げ</t>
    <phoneticPr fontId="5"/>
  </si>
  <si>
    <t>一般社団法人海外環境協力センター</t>
    <phoneticPr fontId="5"/>
  </si>
  <si>
    <t xml:space="preserve">TwitterFacebookを用いた環境省の気候変動政策の情報発信
</t>
    <phoneticPr fontId="5"/>
  </si>
  <si>
    <t>ブルームバーグ・エル・ピー</t>
    <phoneticPr fontId="5"/>
  </si>
  <si>
    <t>情報収集業務</t>
    <phoneticPr fontId="5"/>
  </si>
  <si>
    <t>-</t>
    <phoneticPr fontId="5"/>
  </si>
  <si>
    <t>日本コンベンションサービス株式会社</t>
    <phoneticPr fontId="5"/>
  </si>
  <si>
    <t>MOCA3における通訳業務</t>
    <phoneticPr fontId="5"/>
  </si>
  <si>
    <t>-</t>
    <phoneticPr fontId="5"/>
  </si>
  <si>
    <t>フルオロカーボンのイニシアティブ設立に関する支援</t>
    <phoneticPr fontId="5"/>
  </si>
  <si>
    <t>公益財団法人地球環境戦略研究機関</t>
    <phoneticPr fontId="5"/>
  </si>
  <si>
    <t>COP25スピーチ準備支援</t>
    <phoneticPr fontId="5"/>
  </si>
  <si>
    <t>日本コンベンションサービス株式会社</t>
    <phoneticPr fontId="5"/>
  </si>
  <si>
    <t>ペータースベルク気候対話における通訳対話</t>
    <phoneticPr fontId="5"/>
  </si>
  <si>
    <t>株式会社コンベンションリンケージ</t>
    <phoneticPr fontId="5"/>
  </si>
  <si>
    <t>COP26事前調査・準備</t>
    <phoneticPr fontId="5"/>
  </si>
  <si>
    <t>Fraport</t>
    <phoneticPr fontId="5"/>
  </si>
  <si>
    <t>フランクフルト空港貴賓室</t>
    <phoneticPr fontId="5"/>
  </si>
  <si>
    <t>COP25（チリ）宿舎キャンセル料金</t>
    <phoneticPr fontId="5"/>
  </si>
  <si>
    <t>SB宿舎作業室</t>
    <phoneticPr fontId="5"/>
  </si>
  <si>
    <t>-</t>
    <phoneticPr fontId="5"/>
  </si>
  <si>
    <t>決定数</t>
    <rPh sb="0" eb="2">
      <t>ケッテイ</t>
    </rPh>
    <rPh sb="2" eb="3">
      <t>スウ</t>
    </rPh>
    <phoneticPr fontId="5"/>
  </si>
  <si>
    <t>Centro Hotels Residence Bonn</t>
    <phoneticPr fontId="5"/>
  </si>
  <si>
    <t>-</t>
    <phoneticPr fontId="5"/>
  </si>
  <si>
    <t>-</t>
    <phoneticPr fontId="5"/>
  </si>
  <si>
    <t>SB会場作業室</t>
    <rPh sb="2" eb="4">
      <t>カイジョウ</t>
    </rPh>
    <rPh sb="4" eb="6">
      <t>サギョウ</t>
    </rPh>
    <rPh sb="6" eb="7">
      <t>シツ</t>
    </rPh>
    <phoneticPr fontId="5"/>
  </si>
  <si>
    <t>BONN CONFERENCE CENTER MANAGEMENT GMBH</t>
    <phoneticPr fontId="5"/>
  </si>
  <si>
    <t>外部有識者点検対象外</t>
    <phoneticPr fontId="5"/>
  </si>
  <si>
    <t>引き続き、詳細ルール交渉で効果的な提案・議論を行うための検討調査及び主要国との戦略的対話を費用対効果の高い方法で実施するよう努めること。また、一者応札の改善に向けた取組にも努めること。</t>
    <phoneticPr fontId="5"/>
  </si>
  <si>
    <t>引き続き、詳細ルール交渉で効果的な提案・議論を行うための検討調査及び主要国との戦略的対話を費用対効果の高い方法で実施するよう努めるとともに、公告期間の十分な確保や仕様書の見直し等により一者応札の改善に努めてまいりたい。</t>
    <phoneticPr fontId="5"/>
  </si>
  <si>
    <t>-</t>
    <phoneticPr fontId="5"/>
  </si>
  <si>
    <t>146/25</t>
    <phoneticPr fontId="5"/>
  </si>
  <si>
    <t>請負事業のうち3事業（平成31年度パリ協定等に関する国際交渉支援等業務、平成31年度主要国の気候変動にかかる動向調査・戦略的対話等実施業務及び令和元年度SNS等を利用した気候変動等にかかる国際的な情報発信支援業務）において、一者応札となっているが、一般競争入札（最低価格落札方式）、総合評価入札等により競争性を確保した業者の選定に努めている。当該事業が海外の関係機関の人脈を一定程度要することから、参入可能な事業者は多くないと思われるが、引き続き競争性の確保に努める。少額随意契約については交渉会合の開催国により業者を指定され、やむを得ず随意契約となることが多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</si>
</sst>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12872</xdr:colOff>
      <xdr:row>740</xdr:row>
      <xdr:rowOff>321792</xdr:rowOff>
    </xdr:from>
    <xdr:to>
      <xdr:col>48</xdr:col>
      <xdr:colOff>143620</xdr:colOff>
      <xdr:row>775</xdr:row>
      <xdr:rowOff>154462</xdr:rowOff>
    </xdr:to>
    <xdr:grpSp>
      <xdr:nvGrpSpPr>
        <xdr:cNvPr id="31" name="グループ化 30"/>
        <xdr:cNvGrpSpPr/>
      </xdr:nvGrpSpPr>
      <xdr:grpSpPr>
        <a:xfrm>
          <a:off x="1536872" y="44715912"/>
          <a:ext cx="7750748" cy="12748570"/>
          <a:chOff x="1052368" y="48119846"/>
          <a:chExt cx="6661361" cy="12522728"/>
        </a:xfrm>
      </xdr:grpSpPr>
      <xdr:grpSp>
        <xdr:nvGrpSpPr>
          <xdr:cNvPr id="32" name="グループ化 31"/>
          <xdr:cNvGrpSpPr/>
        </xdr:nvGrpSpPr>
        <xdr:grpSpPr>
          <a:xfrm>
            <a:off x="1052368" y="48119846"/>
            <a:ext cx="6661361" cy="11395940"/>
            <a:chOff x="1712866" y="46252052"/>
            <a:chExt cx="7672526" cy="11423786"/>
          </a:xfrm>
        </xdr:grpSpPr>
        <xdr:grpSp>
          <xdr:nvGrpSpPr>
            <xdr:cNvPr id="38" name="グループ化 37"/>
            <xdr:cNvGrpSpPr/>
          </xdr:nvGrpSpPr>
          <xdr:grpSpPr>
            <a:xfrm>
              <a:off x="1712866" y="46252052"/>
              <a:ext cx="7672526" cy="11423786"/>
              <a:chOff x="1477427" y="44437897"/>
              <a:chExt cx="7672526" cy="11423786"/>
            </a:xfrm>
          </xdr:grpSpPr>
          <xdr:sp macro="" textlink="">
            <xdr:nvSpPr>
              <xdr:cNvPr id="40" name="テキスト ボックス 39"/>
              <xdr:cNvSpPr txBox="1"/>
            </xdr:nvSpPr>
            <xdr:spPr>
              <a:xfrm>
                <a:off x="3138156" y="53675781"/>
                <a:ext cx="2131234" cy="408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最低価格</a:t>
                </a:r>
                <a:r>
                  <a:rPr kumimoji="1" lang="en-US" altLang="ja-JP" sz="1100"/>
                  <a:t>/</a:t>
                </a:r>
                <a:r>
                  <a:rPr kumimoji="1" lang="ja-JP" altLang="en-US" sz="1100"/>
                  <a:t>請負</a:t>
                </a:r>
                <a:r>
                  <a:rPr kumimoji="1" lang="en-US" altLang="ja-JP" sz="1100"/>
                  <a:t>】</a:t>
                </a:r>
              </a:p>
            </xdr:txBody>
          </xdr:sp>
          <xdr:sp macro="" textlink="">
            <xdr:nvSpPr>
              <xdr:cNvPr id="41" name="正方形/長方形 40"/>
              <xdr:cNvSpPr/>
            </xdr:nvSpPr>
            <xdr:spPr>
              <a:xfrm>
                <a:off x="3728201" y="50770827"/>
                <a:ext cx="4073847" cy="61013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aseline="0">
                    <a:solidFill>
                      <a:sysClr val="windowText" lastClr="000000"/>
                    </a:solidFill>
                  </a:rPr>
                  <a:t>D. </a:t>
                </a:r>
                <a:r>
                  <a:rPr kumimoji="1" lang="ja-JP" altLang="en-US" sz="1200" baseline="0">
                    <a:solidFill>
                      <a:sysClr val="windowText" lastClr="000000"/>
                    </a:solidFill>
                  </a:rPr>
                  <a:t>日通旅行株式会社</a:t>
                </a:r>
                <a:endParaRPr kumimoji="1" lang="en-US" altLang="ja-JP" sz="1200" baseline="0">
                  <a:solidFill>
                    <a:sysClr val="windowText" lastClr="000000"/>
                  </a:solidFill>
                </a:endParaRPr>
              </a:p>
              <a:p>
                <a:pPr algn="ctr"/>
                <a:r>
                  <a:rPr kumimoji="1" lang="en-US" altLang="ja-JP" sz="1200">
                    <a:solidFill>
                      <a:sysClr val="windowText" lastClr="000000"/>
                    </a:solidFill>
                  </a:rPr>
                  <a:t>30</a:t>
                </a:r>
                <a:r>
                  <a:rPr kumimoji="1" lang="ja-JP" altLang="en-US" sz="1200">
                    <a:solidFill>
                      <a:sysClr val="windowText" lastClr="000000"/>
                    </a:solidFill>
                  </a:rPr>
                  <a:t>百万円</a:t>
                </a:r>
                <a:endParaRPr kumimoji="1" lang="en-US" altLang="ja-JP" sz="1200">
                  <a:solidFill>
                    <a:sysClr val="windowText" lastClr="000000"/>
                  </a:solidFill>
                </a:endParaRPr>
              </a:p>
            </xdr:txBody>
          </xdr:sp>
          <xdr:sp macro="" textlink="">
            <xdr:nvSpPr>
              <xdr:cNvPr id="42" name="大かっこ 41"/>
              <xdr:cNvSpPr/>
            </xdr:nvSpPr>
            <xdr:spPr>
              <a:xfrm>
                <a:off x="3743399" y="51462714"/>
                <a:ext cx="5211341" cy="52258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fontAlgn="base" hangingPunct="0"/>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r>
                  <a:rPr lang="ja-JP" altLang="en-US" sz="1100">
                    <a:solidFill>
                      <a:schemeClr val="tx1"/>
                    </a:solidFill>
                    <a:effectLst/>
                    <a:latin typeface="+mn-lt"/>
                    <a:ea typeface="+mn-ea"/>
                    <a:cs typeface="+mn-cs"/>
                  </a:rPr>
                  <a:t>令和元年度気候変動枠組条約第２５回締約国会議（</a:t>
                </a:r>
                <a:r>
                  <a:rPr lang="en-US" altLang="ja-JP" sz="1100">
                    <a:solidFill>
                      <a:schemeClr val="tx1"/>
                    </a:solidFill>
                    <a:effectLst/>
                    <a:latin typeface="+mn-lt"/>
                    <a:ea typeface="+mn-ea"/>
                    <a:cs typeface="+mn-cs"/>
                  </a:rPr>
                  <a:t>COP25)</a:t>
                </a:r>
                <a:r>
                  <a:rPr lang="ja-JP" altLang="en-US" sz="1100">
                    <a:solidFill>
                      <a:schemeClr val="tx1"/>
                    </a:solidFill>
                    <a:effectLst/>
                    <a:latin typeface="+mn-lt"/>
                    <a:ea typeface="+mn-ea"/>
                    <a:cs typeface="+mn-cs"/>
                  </a:rPr>
                  <a:t>会議運営支援業務</a:t>
                </a:r>
                <a:endParaRPr lang="en-US" altLang="ja-JP" sz="1100">
                  <a:solidFill>
                    <a:schemeClr val="tx1"/>
                  </a:solidFill>
                  <a:effectLst/>
                  <a:latin typeface="+mn-lt"/>
                  <a:ea typeface="+mn-ea"/>
                  <a:cs typeface="+mn-cs"/>
                </a:endParaRPr>
              </a:p>
              <a:p>
                <a:pPr fontAlgn="base" hangingPunct="0"/>
                <a:r>
                  <a:rPr kumimoji="1" lang="ja-JP" altLang="en-US" sz="1100">
                    <a:solidFill>
                      <a:schemeClr val="tx1"/>
                    </a:solidFill>
                  </a:rPr>
                  <a:t>・</a:t>
                </a:r>
                <a:r>
                  <a:rPr kumimoji="1" lang="en-US" altLang="ja-JP" sz="1100">
                    <a:solidFill>
                      <a:schemeClr val="tx1"/>
                    </a:solidFill>
                  </a:rPr>
                  <a:t>COP25</a:t>
                </a:r>
                <a:r>
                  <a:rPr kumimoji="1" lang="ja-JP" altLang="en-US" sz="1100">
                    <a:solidFill>
                      <a:schemeClr val="tx1"/>
                    </a:solidFill>
                  </a:rPr>
                  <a:t>におけるロジスティック支援業務</a:t>
                </a:r>
                <a:endParaRPr kumimoji="1" lang="en-US" altLang="ja-JP" sz="1100">
                  <a:solidFill>
                    <a:schemeClr val="tx1"/>
                  </a:solidFill>
                </a:endParaRPr>
              </a:p>
            </xdr:txBody>
          </xdr:sp>
          <xdr:sp macro="" textlink="">
            <xdr:nvSpPr>
              <xdr:cNvPr id="43" name="テキスト ボックス 42"/>
              <xdr:cNvSpPr txBox="1"/>
            </xdr:nvSpPr>
            <xdr:spPr>
              <a:xfrm>
                <a:off x="3588468" y="48758442"/>
                <a:ext cx="1492438" cy="4664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総合評価</a:t>
                </a:r>
                <a:r>
                  <a:rPr kumimoji="1" lang="en-US" altLang="ja-JP" sz="1100"/>
                  <a:t>/</a:t>
                </a:r>
                <a:r>
                  <a:rPr kumimoji="1" lang="ja-JP" altLang="en-US" sz="1100"/>
                  <a:t>請負</a:t>
                </a:r>
                <a:r>
                  <a:rPr kumimoji="1" lang="en-US" altLang="ja-JP" sz="1100"/>
                  <a:t>】</a:t>
                </a:r>
              </a:p>
            </xdr:txBody>
          </xdr:sp>
          <xdr:sp macro="" textlink="">
            <xdr:nvSpPr>
              <xdr:cNvPr id="44" name="大かっこ 43"/>
              <xdr:cNvSpPr/>
            </xdr:nvSpPr>
            <xdr:spPr>
              <a:xfrm>
                <a:off x="3694003" y="48039662"/>
                <a:ext cx="5099833" cy="77521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31</a:t>
                </a:r>
                <a:r>
                  <a:rPr lang="ja-JP" altLang="en-US" sz="1100">
                    <a:solidFill>
                      <a:schemeClr val="tx1"/>
                    </a:solidFill>
                    <a:effectLst/>
                    <a:latin typeface="+mn-lt"/>
                    <a:ea typeface="+mn-ea"/>
                    <a:cs typeface="+mn-cs"/>
                  </a:rPr>
                  <a:t>年度途上国におけるパリ協定の実施に係る検討および</a:t>
                </a:r>
                <a:r>
                  <a:rPr lang="en-US" altLang="ja-JP" sz="1100">
                    <a:solidFill>
                      <a:schemeClr val="tx1"/>
                    </a:solidFill>
                    <a:effectLst/>
                    <a:latin typeface="+mn-lt"/>
                    <a:ea typeface="+mn-ea"/>
                    <a:cs typeface="+mn-cs"/>
                  </a:rPr>
                  <a:t>G20  CSWG</a:t>
                </a:r>
                <a:r>
                  <a:rPr lang="ja-JP" altLang="en-US" sz="1100">
                    <a:solidFill>
                      <a:schemeClr val="tx1"/>
                    </a:solidFill>
                    <a:effectLst/>
                    <a:latin typeface="+mn-lt"/>
                    <a:ea typeface="+mn-ea"/>
                    <a:cs typeface="+mn-cs"/>
                  </a:rPr>
                  <a:t>適応２か年作業計画に係る検討支援等業務</a:t>
                </a:r>
                <a:endParaRPr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・地球温暖化アジア太平洋地域セミナーの実施</a:t>
                </a:r>
                <a:endParaRPr kumimoji="1" lang="en-US" altLang="ja-JP" sz="1100">
                  <a:solidFill>
                    <a:schemeClr val="tx1"/>
                  </a:solidFill>
                  <a:effectLst/>
                  <a:latin typeface="+mn-lt"/>
                  <a:ea typeface="+mn-ea"/>
                  <a:cs typeface="+mn-cs"/>
                </a:endParaRPr>
              </a:p>
            </xdr:txBody>
          </xdr:sp>
          <xdr:sp macro="" textlink="">
            <xdr:nvSpPr>
              <xdr:cNvPr id="45" name="大かっこ 44"/>
              <xdr:cNvSpPr/>
            </xdr:nvSpPr>
            <xdr:spPr>
              <a:xfrm>
                <a:off x="3746420" y="49869176"/>
                <a:ext cx="5137772" cy="56299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r>
                  <a:rPr lang="ja-JP" altLang="en-US"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31</a:t>
                </a:r>
                <a:r>
                  <a:rPr lang="ja-JP" altLang="en-US" sz="1100">
                    <a:solidFill>
                      <a:schemeClr val="tx1"/>
                    </a:solidFill>
                    <a:effectLst/>
                    <a:latin typeface="+mn-lt"/>
                    <a:ea typeface="+mn-ea"/>
                    <a:cs typeface="+mn-cs"/>
                  </a:rPr>
                  <a:t>年度主要国の気候変動にかかる動向調査・戦略的対話等実施業務</a:t>
                </a:r>
                <a:endParaRPr lang="en-US" altLang="ja-JP" sz="1100">
                  <a:solidFill>
                    <a:schemeClr val="tx1"/>
                  </a:solidFill>
                  <a:effectLst/>
                  <a:latin typeface="+mn-lt"/>
                  <a:ea typeface="+mn-ea"/>
                  <a:cs typeface="+mn-cs"/>
                </a:endParaRPr>
              </a:p>
              <a:p>
                <a:r>
                  <a:rPr kumimoji="1" lang="ja-JP" altLang="en-US" sz="1100">
                    <a:solidFill>
                      <a:schemeClr val="tx1"/>
                    </a:solidFill>
                  </a:rPr>
                  <a:t>・主要国（中、印）の政府関係者・研究者との対話等の推進</a:t>
                </a:r>
              </a:p>
              <a:p>
                <a:endParaRPr kumimoji="1" lang="en-US" altLang="ja-JP" sz="1100">
                  <a:solidFill>
                    <a:schemeClr val="tx1"/>
                  </a:solidFill>
                </a:endParaRPr>
              </a:p>
            </xdr:txBody>
          </xdr:sp>
          <xdr:sp macro="" textlink="">
            <xdr:nvSpPr>
              <xdr:cNvPr id="46" name="正方形/長方形 45"/>
              <xdr:cNvSpPr/>
            </xdr:nvSpPr>
            <xdr:spPr>
              <a:xfrm>
                <a:off x="3762105" y="49036183"/>
                <a:ext cx="4084479" cy="80001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C.</a:t>
                </a:r>
                <a:r>
                  <a:rPr kumimoji="1" lang="en-US" altLang="ja-JP" sz="1200" baseline="0">
                    <a:solidFill>
                      <a:sysClr val="windowText" lastClr="000000"/>
                    </a:solidFill>
                  </a:rPr>
                  <a:t> </a:t>
                </a:r>
                <a:r>
                  <a:rPr kumimoji="1" lang="ja-JP" altLang="en-US" sz="1200" baseline="0">
                    <a:solidFill>
                      <a:sysClr val="windowText" lastClr="000000"/>
                    </a:solidFill>
                  </a:rPr>
                  <a:t>公益財団法人地球環境戦略研究機関</a:t>
                </a:r>
                <a:endParaRPr kumimoji="1" lang="en-US" altLang="ja-JP" sz="1200" baseline="0">
                  <a:solidFill>
                    <a:sysClr val="windowText" lastClr="000000"/>
                  </a:solidFill>
                </a:endParaRPr>
              </a:p>
              <a:p>
                <a:pPr algn="ctr"/>
                <a:r>
                  <a:rPr kumimoji="1" lang="en-US" altLang="ja-JP" sz="1200">
                    <a:solidFill>
                      <a:sysClr val="windowText" lastClr="000000"/>
                    </a:solidFill>
                  </a:rPr>
                  <a:t>13.7</a:t>
                </a:r>
                <a:r>
                  <a:rPr kumimoji="1" lang="ja-JP" altLang="en-US" sz="1200">
                    <a:solidFill>
                      <a:sysClr val="windowText" lastClr="000000"/>
                    </a:solidFill>
                  </a:rPr>
                  <a:t>百万円</a:t>
                </a:r>
                <a:endParaRPr kumimoji="1" lang="en-US" altLang="ja-JP" sz="1200">
                  <a:solidFill>
                    <a:sysClr val="windowText" lastClr="000000"/>
                  </a:solidFill>
                </a:endParaRPr>
              </a:p>
            </xdr:txBody>
          </xdr:sp>
          <xdr:grpSp>
            <xdr:nvGrpSpPr>
              <xdr:cNvPr id="47" name="グループ化 46"/>
              <xdr:cNvGrpSpPr/>
            </xdr:nvGrpSpPr>
            <xdr:grpSpPr>
              <a:xfrm>
                <a:off x="1477427" y="44437897"/>
                <a:ext cx="7672526" cy="11423786"/>
                <a:chOff x="1477427" y="44437897"/>
                <a:chExt cx="7672526" cy="11423786"/>
              </a:xfrm>
            </xdr:grpSpPr>
            <xdr:sp macro="" textlink="">
              <xdr:nvSpPr>
                <xdr:cNvPr id="48" name="正方形/長方形 47"/>
                <xdr:cNvSpPr/>
              </xdr:nvSpPr>
              <xdr:spPr>
                <a:xfrm>
                  <a:off x="1477427" y="44563935"/>
                  <a:ext cx="1339369" cy="75239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1</a:t>
                  </a:r>
                  <a:r>
                    <a:rPr kumimoji="1" lang="ja-JP" altLang="en-US" sz="1200">
                      <a:solidFill>
                        <a:sysClr val="windowText" lastClr="000000"/>
                      </a:solidFill>
                    </a:rPr>
                    <a:t>４６百万円</a:t>
                  </a:r>
                  <a:endParaRPr kumimoji="1" lang="en-US" altLang="ja-JP" sz="1200">
                    <a:solidFill>
                      <a:sysClr val="windowText" lastClr="000000"/>
                    </a:solidFill>
                  </a:endParaRPr>
                </a:p>
              </xdr:txBody>
            </xdr:sp>
            <xdr:grpSp>
              <xdr:nvGrpSpPr>
                <xdr:cNvPr id="49" name="グループ化 13"/>
                <xdr:cNvGrpSpPr>
                  <a:grpSpLocks/>
                </xdr:cNvGrpSpPr>
              </xdr:nvGrpSpPr>
              <xdr:grpSpPr bwMode="auto">
                <a:xfrm>
                  <a:off x="1666800" y="45313120"/>
                  <a:ext cx="2055028" cy="10548563"/>
                  <a:chOff x="1743576" y="31613171"/>
                  <a:chExt cx="2239706" cy="8980402"/>
                </a:xfrm>
              </xdr:grpSpPr>
              <xdr:cxnSp macro="">
                <xdr:nvCxnSpPr>
                  <xdr:cNvPr id="56" name="直線矢印コネクタ 55"/>
                  <xdr:cNvCxnSpPr/>
                </xdr:nvCxnSpPr>
                <xdr:spPr>
                  <a:xfrm>
                    <a:off x="1761498" y="31613171"/>
                    <a:ext cx="20055" cy="8980402"/>
                  </a:xfrm>
                  <a:prstGeom prst="straightConnector1">
                    <a:avLst/>
                  </a:prstGeom>
                  <a:ln w="28575">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57" name="直線矢印コネクタ 56"/>
                  <xdr:cNvCxnSpPr/>
                </xdr:nvCxnSpPr>
                <xdr:spPr>
                  <a:xfrm>
                    <a:off x="1743576" y="33640805"/>
                    <a:ext cx="2203284"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8" name="直線矢印コネクタ 57"/>
                  <xdr:cNvCxnSpPr/>
                </xdr:nvCxnSpPr>
                <xdr:spPr>
                  <a:xfrm>
                    <a:off x="1764492" y="32061449"/>
                    <a:ext cx="2152448" cy="9744"/>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9" name="直線矢印コネクタ 58"/>
                  <xdr:cNvCxnSpPr/>
                </xdr:nvCxnSpPr>
                <xdr:spPr>
                  <a:xfrm>
                    <a:off x="1782158" y="35142770"/>
                    <a:ext cx="2201124"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50" name="大かっこ 49"/>
                <xdr:cNvSpPr/>
              </xdr:nvSpPr>
              <xdr:spPr>
                <a:xfrm>
                  <a:off x="3637473" y="46115740"/>
                  <a:ext cx="5149204" cy="83795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r>
                    <a:rPr kumimoji="1" lang="ja-JP" altLang="en-US" sz="1100">
                      <a:solidFill>
                        <a:schemeClr val="tx1"/>
                      </a:solidFill>
                    </a:rPr>
                    <a:t>平成３１年度パリ協定等に関する国際交渉支援等業務</a:t>
                  </a:r>
                  <a:endParaRPr kumimoji="1" lang="en-US" altLang="ja-JP" sz="1100">
                    <a:solidFill>
                      <a:schemeClr val="tx1"/>
                    </a:solidFill>
                  </a:endParaRPr>
                </a:p>
                <a:p>
                  <a:pPr algn="l">
                    <a:lnSpc>
                      <a:spcPts val="1200"/>
                    </a:lnSpc>
                  </a:pPr>
                  <a:r>
                    <a:rPr kumimoji="1" lang="ja-JP" altLang="en-US" sz="1100">
                      <a:solidFill>
                        <a:schemeClr val="tx1"/>
                      </a:solidFill>
                    </a:rPr>
                    <a:t>・各国の</a:t>
                  </a:r>
                  <a:r>
                    <a:rPr kumimoji="1" lang="en-US" altLang="ja-JP" sz="1100">
                      <a:solidFill>
                        <a:schemeClr val="tx1"/>
                      </a:solidFill>
                    </a:rPr>
                    <a:t>NDC</a:t>
                  </a:r>
                  <a:r>
                    <a:rPr kumimoji="1" lang="ja-JP" altLang="en-US" sz="1100">
                      <a:solidFill>
                        <a:schemeClr val="tx1"/>
                      </a:solidFill>
                    </a:rPr>
                    <a:t>提出・気候変動政策の動向に関する分析</a:t>
                  </a:r>
                </a:p>
                <a:p>
                  <a:pPr algn="l">
                    <a:lnSpc>
                      <a:spcPts val="1200"/>
                    </a:lnSpc>
                  </a:pPr>
                  <a:r>
                    <a:rPr kumimoji="1" lang="ja-JP" altLang="en-US" sz="1100">
                      <a:solidFill>
                        <a:schemeClr val="tx1"/>
                      </a:solidFill>
                    </a:rPr>
                    <a:t>・国際交渉会合への専門家派遣</a:t>
                  </a:r>
                </a:p>
              </xdr:txBody>
            </xdr:sp>
            <xdr:sp macro="" textlink="">
              <xdr:nvSpPr>
                <xdr:cNvPr id="51" name="正方形/長方形 50"/>
                <xdr:cNvSpPr/>
              </xdr:nvSpPr>
              <xdr:spPr>
                <a:xfrm>
                  <a:off x="3730630" y="45448565"/>
                  <a:ext cx="4175501" cy="70084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  </a:t>
                  </a:r>
                  <a:r>
                    <a:rPr kumimoji="1" lang="ja-JP" altLang="en-US" sz="1200">
                      <a:solidFill>
                        <a:sysClr val="windowText" lastClr="000000"/>
                      </a:solidFill>
                    </a:rPr>
                    <a:t>三菱ＵＦＪリサーチ</a:t>
                  </a:r>
                  <a:r>
                    <a:rPr kumimoji="1" lang="en-US" altLang="ja-JP" sz="1200">
                      <a:solidFill>
                        <a:sysClr val="windowText" lastClr="000000"/>
                      </a:solidFill>
                    </a:rPr>
                    <a:t>&amp;</a:t>
                  </a:r>
                  <a:r>
                    <a:rPr kumimoji="1" lang="ja-JP" altLang="en-US" sz="1200">
                      <a:solidFill>
                        <a:sysClr val="windowText" lastClr="000000"/>
                      </a:solidFill>
                    </a:rPr>
                    <a:t>コンサルティング株式会社</a:t>
                  </a:r>
                  <a:endParaRPr kumimoji="1" lang="en-US" altLang="ja-JP" sz="1200">
                    <a:solidFill>
                      <a:sysClr val="windowText" lastClr="000000"/>
                    </a:solidFill>
                  </a:endParaRPr>
                </a:p>
                <a:p>
                  <a:pPr algn="ctr"/>
                  <a:r>
                    <a:rPr kumimoji="1" lang="en-US" altLang="ja-JP" sz="1200">
                      <a:solidFill>
                        <a:sysClr val="windowText" lastClr="000000"/>
                      </a:solidFill>
                    </a:rPr>
                    <a:t>34.8</a:t>
                  </a:r>
                  <a:r>
                    <a:rPr kumimoji="1" lang="ja-JP" altLang="en-US" sz="1200">
                      <a:solidFill>
                        <a:sysClr val="windowText" lastClr="000000"/>
                      </a:solidFill>
                    </a:rPr>
                    <a:t>百万円</a:t>
                  </a:r>
                  <a:endParaRPr kumimoji="1" lang="en-US" altLang="ja-JP" sz="1200">
                    <a:solidFill>
                      <a:sysClr val="windowText" lastClr="000000"/>
                    </a:solidFill>
                  </a:endParaRPr>
                </a:p>
              </xdr:txBody>
            </xdr:sp>
            <xdr:sp macro="" textlink="">
              <xdr:nvSpPr>
                <xdr:cNvPr id="52" name="正方形/長方形 51"/>
                <xdr:cNvSpPr/>
              </xdr:nvSpPr>
              <xdr:spPr>
                <a:xfrm>
                  <a:off x="3780132" y="47293372"/>
                  <a:ext cx="4111680" cy="69373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B.</a:t>
                  </a:r>
                  <a:r>
                    <a:rPr kumimoji="1" lang="en-US" altLang="ja-JP" sz="1200" baseline="0">
                      <a:solidFill>
                        <a:sysClr val="windowText" lastClr="000000"/>
                      </a:solidFill>
                    </a:rPr>
                    <a:t> </a:t>
                  </a:r>
                  <a:r>
                    <a:rPr kumimoji="1" lang="ja-JP" altLang="en-US" sz="1200" baseline="0">
                      <a:solidFill>
                        <a:sysClr val="windowText" lastClr="000000"/>
                      </a:solidFill>
                    </a:rPr>
                    <a:t>（一社）海外環境協力センター</a:t>
                  </a:r>
                  <a:endParaRPr kumimoji="1" lang="en-US" altLang="ja-JP" sz="1200">
                    <a:solidFill>
                      <a:sysClr val="windowText" lastClr="000000"/>
                    </a:solidFill>
                  </a:endParaRPr>
                </a:p>
                <a:p>
                  <a:pPr algn="ctr"/>
                  <a:r>
                    <a:rPr kumimoji="1" lang="en-US" altLang="ja-JP" sz="1200">
                      <a:solidFill>
                        <a:sysClr val="windowText" lastClr="000000"/>
                      </a:solidFill>
                    </a:rPr>
                    <a:t>16.8</a:t>
                  </a:r>
                  <a:r>
                    <a:rPr kumimoji="1" lang="ja-JP" altLang="en-US" sz="1200">
                      <a:solidFill>
                        <a:sysClr val="windowText" lastClr="000000"/>
                      </a:solidFill>
                    </a:rPr>
                    <a:t>百万円</a:t>
                  </a:r>
                  <a:endParaRPr kumimoji="1" lang="en-US" altLang="ja-JP" sz="1200">
                    <a:solidFill>
                      <a:sysClr val="windowText" lastClr="000000"/>
                    </a:solidFill>
                  </a:endParaRPr>
                </a:p>
              </xdr:txBody>
            </xdr:sp>
            <xdr:sp macro="" textlink="">
              <xdr:nvSpPr>
                <xdr:cNvPr id="53" name="テキスト ボックス 52"/>
                <xdr:cNvSpPr txBox="1"/>
              </xdr:nvSpPr>
              <xdr:spPr>
                <a:xfrm>
                  <a:off x="3228096" y="46974506"/>
                  <a:ext cx="2115903" cy="3084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ja-JP" sz="1100">
                      <a:solidFill>
                        <a:schemeClr val="dk1"/>
                      </a:solidFill>
                      <a:effectLst/>
                      <a:latin typeface="+mn-lt"/>
                      <a:ea typeface="+mn-ea"/>
                      <a:cs typeface="+mn-cs"/>
                    </a:rPr>
                    <a:t>総合評価</a:t>
                  </a:r>
                  <a:r>
                    <a:rPr kumimoji="1" lang="en-US" altLang="ja-JP" sz="1100"/>
                    <a:t>/</a:t>
                  </a:r>
                  <a:r>
                    <a:rPr kumimoji="1" lang="ja-JP" altLang="en-US" sz="1100"/>
                    <a:t>請負</a:t>
                  </a:r>
                  <a:r>
                    <a:rPr kumimoji="1" lang="en-US" altLang="ja-JP" sz="1100"/>
                    <a:t>】</a:t>
                  </a:r>
                </a:p>
              </xdr:txBody>
            </xdr:sp>
            <xdr:sp macro="" textlink="">
              <xdr:nvSpPr>
                <xdr:cNvPr id="54" name="テキスト ボックス 53"/>
                <xdr:cNvSpPr txBox="1"/>
              </xdr:nvSpPr>
              <xdr:spPr>
                <a:xfrm>
                  <a:off x="3223613" y="45149724"/>
                  <a:ext cx="2116605" cy="2181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総合評価</a:t>
                  </a:r>
                  <a:r>
                    <a:rPr kumimoji="1" lang="en-US" altLang="ja-JP" sz="1100"/>
                    <a:t>/</a:t>
                  </a:r>
                  <a:r>
                    <a:rPr kumimoji="1" lang="ja-JP" altLang="en-US" sz="1100"/>
                    <a:t>請負</a:t>
                  </a:r>
                  <a:r>
                    <a:rPr kumimoji="1" lang="en-US" altLang="ja-JP" sz="1100"/>
                    <a:t>】</a:t>
                  </a:r>
                </a:p>
              </xdr:txBody>
            </xdr:sp>
            <xdr:sp macro="" textlink="">
              <xdr:nvSpPr>
                <xdr:cNvPr id="55" name="大かっこ 54"/>
                <xdr:cNvSpPr/>
              </xdr:nvSpPr>
              <xdr:spPr>
                <a:xfrm>
                  <a:off x="6224945" y="44437897"/>
                  <a:ext cx="2925008" cy="72797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chemeClr val="tx1"/>
                      </a:solidFill>
                    </a:rPr>
                    <a:t>この他、委員等の旅費として</a:t>
                  </a:r>
                  <a:r>
                    <a:rPr kumimoji="1" lang="en-US" altLang="ja-JP" sz="1100">
                      <a:solidFill>
                        <a:schemeClr val="tx1"/>
                      </a:solidFill>
                    </a:rPr>
                    <a:t>3</a:t>
                  </a:r>
                  <a:r>
                    <a:rPr kumimoji="1" lang="ja-JP" altLang="en-US" sz="1100">
                      <a:solidFill>
                        <a:schemeClr val="tx1"/>
                      </a:solidFill>
                    </a:rPr>
                    <a:t>百万円、人件費として</a:t>
                  </a:r>
                  <a:r>
                    <a:rPr kumimoji="1" lang="en-US" altLang="ja-JP" sz="1100">
                      <a:solidFill>
                        <a:schemeClr val="tx1"/>
                      </a:solidFill>
                    </a:rPr>
                    <a:t>14</a:t>
                  </a:r>
                  <a:r>
                    <a:rPr kumimoji="1" lang="ja-JP" altLang="en-US" sz="1100">
                      <a:solidFill>
                        <a:schemeClr val="tx1"/>
                      </a:solidFill>
                    </a:rPr>
                    <a:t>百万円</a:t>
                  </a:r>
                  <a:endParaRPr kumimoji="1" lang="en-US" altLang="ja-JP" sz="1100">
                    <a:solidFill>
                      <a:schemeClr val="tx1"/>
                    </a:solidFill>
                  </a:endParaRPr>
                </a:p>
              </xdr:txBody>
            </xdr:sp>
          </xdr:grpSp>
        </xdr:grpSp>
        <xdr:cxnSp macro="">
          <xdr:nvCxnSpPr>
            <xdr:cNvPr id="39" name="直線矢印コネクタ 38"/>
            <xdr:cNvCxnSpPr/>
          </xdr:nvCxnSpPr>
          <xdr:spPr bwMode="auto">
            <a:xfrm>
              <a:off x="1928818" y="54620390"/>
              <a:ext cx="2007004"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33" name="グループ化 32"/>
          <xdr:cNvGrpSpPr/>
        </xdr:nvGrpSpPr>
        <xdr:grpSpPr>
          <a:xfrm>
            <a:off x="1225264" y="57921634"/>
            <a:ext cx="6424672" cy="2720940"/>
            <a:chOff x="1225264" y="57921634"/>
            <a:chExt cx="6424672" cy="2720940"/>
          </a:xfrm>
        </xdr:grpSpPr>
        <xdr:cxnSp macro="">
          <xdr:nvCxnSpPr>
            <xdr:cNvPr id="35" name="直線矢印コネクタ 34"/>
            <xdr:cNvCxnSpPr/>
          </xdr:nvCxnSpPr>
          <xdr:spPr bwMode="auto">
            <a:xfrm>
              <a:off x="1225264" y="57921634"/>
              <a:ext cx="1778591"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6" name="正方形/長方形 35"/>
            <xdr:cNvSpPr/>
          </xdr:nvSpPr>
          <xdr:spPr>
            <a:xfrm>
              <a:off x="3089999" y="59222314"/>
              <a:ext cx="3537327" cy="60888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aseline="0">
                  <a:solidFill>
                    <a:sysClr val="windowText" lastClr="000000"/>
                  </a:solidFill>
                </a:rPr>
                <a:t>G. </a:t>
              </a:r>
              <a:r>
                <a:rPr kumimoji="1" lang="ja-JP" altLang="en-US" sz="1200" baseline="0">
                  <a:solidFill>
                    <a:sysClr val="windowText" lastClr="000000"/>
                  </a:solidFill>
                </a:rPr>
                <a:t>民間企業等（</a:t>
              </a:r>
              <a:r>
                <a:rPr kumimoji="1" lang="en-US" altLang="ja-JP" sz="1200" baseline="0">
                  <a:solidFill>
                    <a:sysClr val="windowText" lastClr="000000"/>
                  </a:solidFill>
                </a:rPr>
                <a:t>25</a:t>
              </a:r>
              <a:r>
                <a:rPr kumimoji="1" lang="ja-JP" altLang="en-US" sz="1200" baseline="0">
                  <a:solidFill>
                    <a:sysClr val="windowText" lastClr="000000"/>
                  </a:solidFill>
                </a:rPr>
                <a:t>社）</a:t>
              </a:r>
            </a:p>
            <a:p>
              <a:pPr algn="ctr"/>
              <a:r>
                <a:rPr kumimoji="1" lang="ja-JP" altLang="en-US" sz="1200">
                  <a:solidFill>
                    <a:sysClr val="windowText" lastClr="000000"/>
                  </a:solidFill>
                </a:rPr>
                <a:t>１２百万円</a:t>
              </a:r>
              <a:endParaRPr kumimoji="1" lang="en-US" altLang="ja-JP" sz="1200">
                <a:solidFill>
                  <a:sysClr val="windowText" lastClr="000000"/>
                </a:solidFill>
              </a:endParaRPr>
            </a:p>
          </xdr:txBody>
        </xdr:sp>
        <xdr:sp macro="" textlink="">
          <xdr:nvSpPr>
            <xdr:cNvPr id="37" name="大かっこ 36"/>
            <xdr:cNvSpPr/>
          </xdr:nvSpPr>
          <xdr:spPr>
            <a:xfrm>
              <a:off x="3126211" y="59877127"/>
              <a:ext cx="4523725" cy="76544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情報収集</a:t>
              </a:r>
              <a:r>
                <a:rPr kumimoji="1" lang="ja-JP" altLang="ja-JP" sz="1100">
                  <a:solidFill>
                    <a:schemeClr val="tx1"/>
                  </a:solidFill>
                  <a:effectLst/>
                  <a:latin typeface="+mn-lt"/>
                  <a:ea typeface="+mn-ea"/>
                  <a:cs typeface="+mn-cs"/>
                </a:rPr>
                <a:t>業務、通訳業務、会議運営支援業務、国際会議における作業室、車両、備品等の費用</a:t>
              </a:r>
              <a:endParaRPr lang="ja-JP" altLang="ja-JP">
                <a:effectLst/>
              </a:endParaRPr>
            </a:p>
          </xdr:txBody>
        </xdr:sp>
      </xdr:grpSp>
    </xdr:grpSp>
    <xdr:clientData/>
  </xdr:twoCellAnchor>
  <xdr:twoCellAnchor>
    <xdr:from>
      <xdr:col>20</xdr:col>
      <xdr:colOff>12872</xdr:colOff>
      <xdr:row>761</xdr:row>
      <xdr:rowOff>64358</xdr:rowOff>
    </xdr:from>
    <xdr:to>
      <xdr:col>41</xdr:col>
      <xdr:colOff>131907</xdr:colOff>
      <xdr:row>762</xdr:row>
      <xdr:rowOff>444751</xdr:rowOff>
    </xdr:to>
    <xdr:sp macro="" textlink="">
      <xdr:nvSpPr>
        <xdr:cNvPr id="60" name="正方形/長方形 59"/>
        <xdr:cNvSpPr/>
      </xdr:nvSpPr>
      <xdr:spPr>
        <a:xfrm>
          <a:off x="4131791" y="55695507"/>
          <a:ext cx="4443900" cy="61208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aseline="0">
              <a:solidFill>
                <a:sysClr val="windowText" lastClr="000000"/>
              </a:solidFill>
            </a:rPr>
            <a:t>E. </a:t>
          </a:r>
          <a:r>
            <a:rPr kumimoji="1" lang="ja-JP" altLang="en-US" sz="1200" baseline="0">
              <a:solidFill>
                <a:sysClr val="windowText" lastClr="000000"/>
              </a:solidFill>
            </a:rPr>
            <a:t>株式会社エイチ・アイ・エス</a:t>
          </a:r>
          <a:endParaRPr kumimoji="1" lang="en-US" altLang="ja-JP" sz="1200" baseline="0">
            <a:solidFill>
              <a:sysClr val="windowText" lastClr="000000"/>
            </a:solidFill>
          </a:endParaRPr>
        </a:p>
        <a:p>
          <a:pPr algn="ctr"/>
          <a:r>
            <a:rPr kumimoji="1" lang="en-US" altLang="ja-JP" sz="1200">
              <a:solidFill>
                <a:sysClr val="windowText" lastClr="000000"/>
              </a:solidFill>
            </a:rPr>
            <a:t>18</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19</xdr:col>
      <xdr:colOff>167331</xdr:colOff>
      <xdr:row>763</xdr:row>
      <xdr:rowOff>51487</xdr:rowOff>
    </xdr:from>
    <xdr:to>
      <xdr:col>47</xdr:col>
      <xdr:colOff>84964</xdr:colOff>
      <xdr:row>764</xdr:row>
      <xdr:rowOff>189381</xdr:rowOff>
    </xdr:to>
    <xdr:sp macro="" textlink="">
      <xdr:nvSpPr>
        <xdr:cNvPr id="61" name="大かっこ 60"/>
        <xdr:cNvSpPr/>
      </xdr:nvSpPr>
      <xdr:spPr>
        <a:xfrm>
          <a:off x="4080304" y="56364832"/>
          <a:ext cx="5684119" cy="52404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fontAlgn="base" hangingPunct="0"/>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r>
            <a:rPr lang="ja-JP" altLang="en-US" sz="1100">
              <a:solidFill>
                <a:schemeClr val="tx1"/>
              </a:solidFill>
              <a:effectLst/>
              <a:latin typeface="+mn-lt"/>
              <a:ea typeface="+mn-ea"/>
              <a:cs typeface="+mn-cs"/>
            </a:rPr>
            <a:t>令和元年度気候変動枠組条約第２５回締約国会議（</a:t>
          </a:r>
          <a:r>
            <a:rPr lang="en-US" altLang="ja-JP" sz="1100">
              <a:solidFill>
                <a:schemeClr val="tx1"/>
              </a:solidFill>
              <a:effectLst/>
              <a:latin typeface="+mn-lt"/>
              <a:ea typeface="+mn-ea"/>
              <a:cs typeface="+mn-cs"/>
            </a:rPr>
            <a:t>COP25)</a:t>
          </a:r>
          <a:r>
            <a:rPr lang="ja-JP" altLang="en-US" sz="1100">
              <a:solidFill>
                <a:schemeClr val="tx1"/>
              </a:solidFill>
              <a:effectLst/>
              <a:latin typeface="+mn-lt"/>
              <a:ea typeface="+mn-ea"/>
              <a:cs typeface="+mn-cs"/>
            </a:rPr>
            <a:t>会議運営支援業務</a:t>
          </a:r>
          <a:endParaRPr lang="en-US" altLang="ja-JP" sz="1100">
            <a:solidFill>
              <a:schemeClr val="tx1"/>
            </a:solidFill>
            <a:effectLst/>
            <a:latin typeface="+mn-lt"/>
            <a:ea typeface="+mn-ea"/>
            <a:cs typeface="+mn-cs"/>
          </a:endParaRPr>
        </a:p>
        <a:p>
          <a:pPr fontAlgn="base" hangingPunct="0"/>
          <a:r>
            <a:rPr kumimoji="1" lang="ja-JP" altLang="en-US" sz="1100">
              <a:solidFill>
                <a:schemeClr val="tx1"/>
              </a:solidFill>
            </a:rPr>
            <a:t>・</a:t>
          </a:r>
          <a:r>
            <a:rPr kumimoji="1" lang="en-US" altLang="ja-JP" sz="1100">
              <a:solidFill>
                <a:schemeClr val="tx1"/>
              </a:solidFill>
            </a:rPr>
            <a:t>COP25</a:t>
          </a:r>
          <a:r>
            <a:rPr kumimoji="1" lang="ja-JP" altLang="en-US" sz="1100">
              <a:solidFill>
                <a:schemeClr val="tx1"/>
              </a:solidFill>
            </a:rPr>
            <a:t>における環境省出張者の宿舎借上業務</a:t>
          </a:r>
          <a:endParaRPr kumimoji="1" lang="en-US" altLang="ja-JP" sz="1100">
            <a:solidFill>
              <a:schemeClr val="tx1"/>
            </a:solidFill>
          </a:endParaRPr>
        </a:p>
      </xdr:txBody>
    </xdr:sp>
    <xdr:clientData/>
  </xdr:twoCellAnchor>
  <xdr:twoCellAnchor>
    <xdr:from>
      <xdr:col>20</xdr:col>
      <xdr:colOff>38615</xdr:colOff>
      <xdr:row>765</xdr:row>
      <xdr:rowOff>180203</xdr:rowOff>
    </xdr:from>
    <xdr:to>
      <xdr:col>41</xdr:col>
      <xdr:colOff>157650</xdr:colOff>
      <xdr:row>767</xdr:row>
      <xdr:rowOff>174447</xdr:rowOff>
    </xdr:to>
    <xdr:sp macro="" textlink="">
      <xdr:nvSpPr>
        <xdr:cNvPr id="63" name="正方形/長方形 62"/>
        <xdr:cNvSpPr/>
      </xdr:nvSpPr>
      <xdr:spPr>
        <a:xfrm>
          <a:off x="4157534" y="57188615"/>
          <a:ext cx="4443900" cy="61208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aseline="0">
              <a:solidFill>
                <a:sysClr val="windowText" lastClr="000000"/>
              </a:solidFill>
            </a:rPr>
            <a:t>F. </a:t>
          </a:r>
          <a:r>
            <a:rPr kumimoji="1" lang="ja-JP" altLang="en-US" sz="1200" baseline="0">
              <a:solidFill>
                <a:sysClr val="windowText" lastClr="000000"/>
              </a:solidFill>
            </a:rPr>
            <a:t>（一社）海外環境協力センター</a:t>
          </a:r>
        </a:p>
        <a:p>
          <a:pPr algn="ctr"/>
          <a:r>
            <a:rPr kumimoji="1" lang="en-US" altLang="ja-JP" sz="1200">
              <a:solidFill>
                <a:sysClr val="windowText" lastClr="000000"/>
              </a:solidFill>
            </a:rPr>
            <a:t>3.8</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17</xdr:col>
      <xdr:colOff>154458</xdr:colOff>
      <xdr:row>760</xdr:row>
      <xdr:rowOff>102972</xdr:rowOff>
    </xdr:from>
    <xdr:to>
      <xdr:col>29</xdr:col>
      <xdr:colOff>15666</xdr:colOff>
      <xdr:row>761</xdr:row>
      <xdr:rowOff>12871</xdr:rowOff>
    </xdr:to>
    <xdr:sp macro="" textlink="">
      <xdr:nvSpPr>
        <xdr:cNvPr id="64" name="テキスト ボックス 63"/>
        <xdr:cNvSpPr txBox="1"/>
      </xdr:nvSpPr>
      <xdr:spPr>
        <a:xfrm>
          <a:off x="3655539" y="55360844"/>
          <a:ext cx="2332559" cy="2831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r>
            <a:rPr kumimoji="1" lang="ja-JP" altLang="en-US" sz="1100"/>
            <a:t>請負</a:t>
          </a:r>
          <a:r>
            <a:rPr kumimoji="1" lang="en-US" altLang="ja-JP" sz="1100"/>
            <a:t>】</a:t>
          </a:r>
        </a:p>
      </xdr:txBody>
    </xdr:sp>
    <xdr:clientData/>
  </xdr:twoCellAnchor>
  <xdr:twoCellAnchor>
    <xdr:from>
      <xdr:col>20</xdr:col>
      <xdr:colOff>0</xdr:colOff>
      <xdr:row>767</xdr:row>
      <xdr:rowOff>270305</xdr:rowOff>
    </xdr:from>
    <xdr:to>
      <xdr:col>47</xdr:col>
      <xdr:colOff>123579</xdr:colOff>
      <xdr:row>769</xdr:row>
      <xdr:rowOff>176509</xdr:rowOff>
    </xdr:to>
    <xdr:sp macro="" textlink="">
      <xdr:nvSpPr>
        <xdr:cNvPr id="65" name="大かっこ 64"/>
        <xdr:cNvSpPr/>
      </xdr:nvSpPr>
      <xdr:spPr>
        <a:xfrm>
          <a:off x="4118919" y="57896555"/>
          <a:ext cx="5684119" cy="52404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fontAlgn="base" hangingPunct="0"/>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r>
            <a:rPr lang="ja-JP" altLang="en-US" sz="1100">
              <a:solidFill>
                <a:schemeClr val="tx1"/>
              </a:solidFill>
              <a:effectLst/>
              <a:latin typeface="+mn-lt"/>
              <a:ea typeface="+mn-ea"/>
              <a:cs typeface="+mn-cs"/>
            </a:rPr>
            <a:t>＊令和元年度ＳＮＳ等を利用した気候変動等にかかる国際的な情報発信支援業務</a:t>
          </a:r>
          <a:endParaRPr lang="en-US" altLang="ja-JP" sz="1100">
            <a:solidFill>
              <a:schemeClr val="tx1"/>
            </a:solidFill>
            <a:effectLst/>
            <a:latin typeface="+mn-lt"/>
            <a:ea typeface="+mn-ea"/>
            <a:cs typeface="+mn-cs"/>
          </a:endParaRPr>
        </a:p>
        <a:p>
          <a:pPr fontAlgn="base" hangingPunct="0"/>
          <a:r>
            <a:rPr kumimoji="1" lang="ja-JP" altLang="en-US" sz="1100">
              <a:solidFill>
                <a:schemeClr val="tx1"/>
              </a:solidFill>
            </a:rPr>
            <a:t>・</a:t>
          </a:r>
          <a:r>
            <a:rPr kumimoji="1" lang="en-US" altLang="ja-JP" sz="1100">
              <a:solidFill>
                <a:schemeClr val="tx1"/>
              </a:solidFill>
            </a:rPr>
            <a:t>TwitterFacebook</a:t>
          </a:r>
          <a:r>
            <a:rPr kumimoji="1" lang="ja-JP" altLang="en-US" sz="1100">
              <a:solidFill>
                <a:schemeClr val="tx1"/>
              </a:solidFill>
            </a:rPr>
            <a:t>を用いた環境省の気候変動政策の情報発信</a:t>
          </a:r>
          <a:endParaRPr kumimoji="1" lang="en-US" altLang="ja-JP" sz="1100">
            <a:solidFill>
              <a:schemeClr val="tx1"/>
            </a:solidFill>
          </a:endParaRPr>
        </a:p>
      </xdr:txBody>
    </xdr:sp>
    <xdr:clientData/>
  </xdr:twoCellAnchor>
  <xdr:twoCellAnchor>
    <xdr:from>
      <xdr:col>18</xdr:col>
      <xdr:colOff>97429</xdr:colOff>
      <xdr:row>769</xdr:row>
      <xdr:rowOff>247334</xdr:rowOff>
    </xdr:from>
    <xdr:to>
      <xdr:col>29</xdr:col>
      <xdr:colOff>148741</xdr:colOff>
      <xdr:row>770</xdr:row>
      <xdr:rowOff>221591</xdr:rowOff>
    </xdr:to>
    <xdr:sp macro="" textlink="">
      <xdr:nvSpPr>
        <xdr:cNvPr id="67" name="テキスト ボックス 66"/>
        <xdr:cNvSpPr txBox="1"/>
      </xdr:nvSpPr>
      <xdr:spPr>
        <a:xfrm>
          <a:off x="3519301" y="58438153"/>
          <a:ext cx="2142455" cy="287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随意契約等</a:t>
          </a:r>
          <a:r>
            <a:rPr kumimoji="1" lang="en-US" altLang="ja-JP" sz="1100"/>
            <a:t>/</a:t>
          </a:r>
          <a:r>
            <a:rPr kumimoji="1" lang="ja-JP" altLang="en-US" sz="1100"/>
            <a:t>請負</a:t>
          </a:r>
          <a:r>
            <a:rPr kumimoji="1" lang="en-US" altLang="ja-JP" sz="1100"/>
            <a:t>】</a:t>
          </a:r>
        </a:p>
      </xdr:txBody>
    </xdr:sp>
    <xdr:clientData/>
  </xdr:twoCellAnchor>
  <xdr:twoCellAnchor>
    <xdr:from>
      <xdr:col>9</xdr:col>
      <xdr:colOff>51486</xdr:colOff>
      <xdr:row>771</xdr:row>
      <xdr:rowOff>257432</xdr:rowOff>
    </xdr:from>
    <xdr:to>
      <xdr:col>20</xdr:col>
      <xdr:colOff>20503</xdr:colOff>
      <xdr:row>771</xdr:row>
      <xdr:rowOff>257432</xdr:rowOff>
    </xdr:to>
    <xdr:cxnSp macro="">
      <xdr:nvCxnSpPr>
        <xdr:cNvPr id="70" name="直線矢印コネクタ 69"/>
        <xdr:cNvCxnSpPr/>
      </xdr:nvCxnSpPr>
      <xdr:spPr bwMode="auto">
        <a:xfrm>
          <a:off x="1905000" y="59119358"/>
          <a:ext cx="2234422"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51486</xdr:colOff>
      <xdr:row>758</xdr:row>
      <xdr:rowOff>424763</xdr:rowOff>
    </xdr:from>
    <xdr:to>
      <xdr:col>20</xdr:col>
      <xdr:colOff>20503</xdr:colOff>
      <xdr:row>758</xdr:row>
      <xdr:rowOff>424763</xdr:rowOff>
    </xdr:to>
    <xdr:cxnSp macro="">
      <xdr:nvCxnSpPr>
        <xdr:cNvPr id="71" name="直線矢印コネクタ 70"/>
        <xdr:cNvCxnSpPr/>
      </xdr:nvCxnSpPr>
      <xdr:spPr bwMode="auto">
        <a:xfrm>
          <a:off x="1905000" y="54343986"/>
          <a:ext cx="2234422"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105152</xdr:colOff>
      <xdr:row>757</xdr:row>
      <xdr:rowOff>341990</xdr:rowOff>
    </xdr:from>
    <xdr:to>
      <xdr:col>28</xdr:col>
      <xdr:colOff>164329</xdr:colOff>
      <xdr:row>757</xdr:row>
      <xdr:rowOff>659818</xdr:rowOff>
    </xdr:to>
    <xdr:sp macro="" textlink="">
      <xdr:nvSpPr>
        <xdr:cNvPr id="73" name="テキスト ボックス 72"/>
        <xdr:cNvSpPr txBox="1"/>
      </xdr:nvSpPr>
      <xdr:spPr>
        <a:xfrm>
          <a:off x="3336920" y="53552086"/>
          <a:ext cx="2150320" cy="3178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最低価格</a:t>
          </a:r>
          <a:r>
            <a:rPr kumimoji="1" lang="en-US" altLang="ja-JP" sz="1100"/>
            <a:t>/</a:t>
          </a:r>
          <a:r>
            <a:rPr kumimoji="1" lang="ja-JP" altLang="en-US" sz="1100"/>
            <a:t>請負</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4"/>
  <sheetViews>
    <sheetView tabSelected="1" view="pageBreakPreview" zoomScaleNormal="75" zoomScaleSheetLayoutView="100" zoomScalePageLayoutView="85" workbookViewId="0"/>
  </sheetViews>
  <sheetFormatPr defaultRowHeight="13.2" x14ac:dyDescent="0.2"/>
  <cols>
    <col min="1" max="49" width="2.77734375" customWidth="1"/>
    <col min="50" max="50" width="6.7773437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75</v>
      </c>
      <c r="AT2" s="952"/>
      <c r="AU2" s="952"/>
      <c r="AV2" s="42" t="str">
        <f>IF(AW2="", "", "-")</f>
        <v/>
      </c>
      <c r="AW2" s="897"/>
      <c r="AX2" s="897"/>
    </row>
    <row r="3" spans="1:50" ht="21" customHeight="1" thickBot="1" x14ac:dyDescent="0.25">
      <c r="A3" s="853" t="s">
        <v>343</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475</v>
      </c>
      <c r="AK3" s="855"/>
      <c r="AL3" s="855"/>
      <c r="AM3" s="855"/>
      <c r="AN3" s="855"/>
      <c r="AO3" s="855"/>
      <c r="AP3" s="855"/>
      <c r="AQ3" s="855"/>
      <c r="AR3" s="855"/>
      <c r="AS3" s="855"/>
      <c r="AT3" s="855"/>
      <c r="AU3" s="855"/>
      <c r="AV3" s="855"/>
      <c r="AW3" s="855"/>
      <c r="AX3" s="24" t="s">
        <v>64</v>
      </c>
    </row>
    <row r="4" spans="1:50" ht="24.75" customHeight="1" x14ac:dyDescent="0.2">
      <c r="A4" s="693" t="s">
        <v>25</v>
      </c>
      <c r="B4" s="694"/>
      <c r="C4" s="694"/>
      <c r="D4" s="694"/>
      <c r="E4" s="694"/>
      <c r="F4" s="694"/>
      <c r="G4" s="671" t="s">
        <v>476</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477</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2">
      <c r="A5" s="681" t="s">
        <v>66</v>
      </c>
      <c r="B5" s="682"/>
      <c r="C5" s="682"/>
      <c r="D5" s="682"/>
      <c r="E5" s="682"/>
      <c r="F5" s="683"/>
      <c r="G5" s="825" t="s">
        <v>432</v>
      </c>
      <c r="H5" s="826"/>
      <c r="I5" s="826"/>
      <c r="J5" s="826"/>
      <c r="K5" s="826"/>
      <c r="L5" s="826"/>
      <c r="M5" s="827" t="s">
        <v>65</v>
      </c>
      <c r="N5" s="828"/>
      <c r="O5" s="828"/>
      <c r="P5" s="828"/>
      <c r="Q5" s="828"/>
      <c r="R5" s="829"/>
      <c r="S5" s="830" t="s">
        <v>69</v>
      </c>
      <c r="T5" s="826"/>
      <c r="U5" s="826"/>
      <c r="V5" s="826"/>
      <c r="W5" s="826"/>
      <c r="X5" s="831"/>
      <c r="Y5" s="687" t="s">
        <v>3</v>
      </c>
      <c r="Z5" s="532"/>
      <c r="AA5" s="532"/>
      <c r="AB5" s="532"/>
      <c r="AC5" s="532"/>
      <c r="AD5" s="533"/>
      <c r="AE5" s="688" t="s">
        <v>478</v>
      </c>
      <c r="AF5" s="688"/>
      <c r="AG5" s="688"/>
      <c r="AH5" s="688"/>
      <c r="AI5" s="688"/>
      <c r="AJ5" s="688"/>
      <c r="AK5" s="688"/>
      <c r="AL5" s="688"/>
      <c r="AM5" s="688"/>
      <c r="AN5" s="688"/>
      <c r="AO5" s="688"/>
      <c r="AP5" s="689"/>
      <c r="AQ5" s="690" t="s">
        <v>479</v>
      </c>
      <c r="AR5" s="691"/>
      <c r="AS5" s="691"/>
      <c r="AT5" s="691"/>
      <c r="AU5" s="691"/>
      <c r="AV5" s="691"/>
      <c r="AW5" s="691"/>
      <c r="AX5" s="692"/>
    </row>
    <row r="6" spans="1:50" ht="39" customHeight="1" x14ac:dyDescent="0.2">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95" customHeight="1" x14ac:dyDescent="0.2">
      <c r="A7" s="484" t="s">
        <v>22</v>
      </c>
      <c r="B7" s="485"/>
      <c r="C7" s="485"/>
      <c r="D7" s="485"/>
      <c r="E7" s="485"/>
      <c r="F7" s="486"/>
      <c r="G7" s="487" t="s">
        <v>481</v>
      </c>
      <c r="H7" s="488"/>
      <c r="I7" s="488"/>
      <c r="J7" s="488"/>
      <c r="K7" s="488"/>
      <c r="L7" s="488"/>
      <c r="M7" s="488"/>
      <c r="N7" s="488"/>
      <c r="O7" s="488"/>
      <c r="P7" s="488"/>
      <c r="Q7" s="488"/>
      <c r="R7" s="488"/>
      <c r="S7" s="488"/>
      <c r="T7" s="488"/>
      <c r="U7" s="488"/>
      <c r="V7" s="488"/>
      <c r="W7" s="488"/>
      <c r="X7" s="489"/>
      <c r="Y7" s="908" t="s">
        <v>307</v>
      </c>
      <c r="Z7" s="432"/>
      <c r="AA7" s="432"/>
      <c r="AB7" s="432"/>
      <c r="AC7" s="432"/>
      <c r="AD7" s="909"/>
      <c r="AE7" s="898" t="s">
        <v>482</v>
      </c>
      <c r="AF7" s="899"/>
      <c r="AG7" s="899"/>
      <c r="AH7" s="899"/>
      <c r="AI7" s="899"/>
      <c r="AJ7" s="899"/>
      <c r="AK7" s="899"/>
      <c r="AL7" s="899"/>
      <c r="AM7" s="899"/>
      <c r="AN7" s="899"/>
      <c r="AO7" s="899"/>
      <c r="AP7" s="899"/>
      <c r="AQ7" s="899"/>
      <c r="AR7" s="899"/>
      <c r="AS7" s="899"/>
      <c r="AT7" s="899"/>
      <c r="AU7" s="899"/>
      <c r="AV7" s="899"/>
      <c r="AW7" s="899"/>
      <c r="AX7" s="900"/>
    </row>
    <row r="8" spans="1:50" ht="53.4" customHeight="1" x14ac:dyDescent="0.2">
      <c r="A8" s="484" t="s">
        <v>211</v>
      </c>
      <c r="B8" s="485"/>
      <c r="C8" s="485"/>
      <c r="D8" s="485"/>
      <c r="E8" s="485"/>
      <c r="F8" s="486"/>
      <c r="G8" s="919" t="str">
        <f>入力規則等!A27</f>
        <v>地球温暖化対策</v>
      </c>
      <c r="H8" s="709"/>
      <c r="I8" s="709"/>
      <c r="J8" s="709"/>
      <c r="K8" s="709"/>
      <c r="L8" s="709"/>
      <c r="M8" s="709"/>
      <c r="N8" s="709"/>
      <c r="O8" s="709"/>
      <c r="P8" s="709"/>
      <c r="Q8" s="709"/>
      <c r="R8" s="709"/>
      <c r="S8" s="709"/>
      <c r="T8" s="709"/>
      <c r="U8" s="709"/>
      <c r="V8" s="709"/>
      <c r="W8" s="709"/>
      <c r="X8" s="920"/>
      <c r="Y8" s="832" t="s">
        <v>212</v>
      </c>
      <c r="Z8" s="833"/>
      <c r="AA8" s="833"/>
      <c r="AB8" s="833"/>
      <c r="AC8" s="833"/>
      <c r="AD8" s="834"/>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95" customHeight="1" x14ac:dyDescent="0.2">
      <c r="A9" s="835" t="s">
        <v>23</v>
      </c>
      <c r="B9" s="836"/>
      <c r="C9" s="836"/>
      <c r="D9" s="836"/>
      <c r="E9" s="836"/>
      <c r="F9" s="836"/>
      <c r="G9" s="837" t="s">
        <v>483</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400000000000006" customHeight="1" x14ac:dyDescent="0.2">
      <c r="A10" s="649" t="s">
        <v>29</v>
      </c>
      <c r="B10" s="650"/>
      <c r="C10" s="650"/>
      <c r="D10" s="650"/>
      <c r="E10" s="650"/>
      <c r="F10" s="650"/>
      <c r="G10" s="740" t="s">
        <v>484</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2">
      <c r="A11" s="649" t="s">
        <v>5</v>
      </c>
      <c r="B11" s="650"/>
      <c r="C11" s="650"/>
      <c r="D11" s="650"/>
      <c r="E11" s="650"/>
      <c r="F11" s="65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2">
      <c r="A12" s="962" t="s">
        <v>24</v>
      </c>
      <c r="B12" s="963"/>
      <c r="C12" s="963"/>
      <c r="D12" s="963"/>
      <c r="E12" s="963"/>
      <c r="F12" s="964"/>
      <c r="G12" s="746"/>
      <c r="H12" s="747"/>
      <c r="I12" s="747"/>
      <c r="J12" s="747"/>
      <c r="K12" s="747"/>
      <c r="L12" s="747"/>
      <c r="M12" s="747"/>
      <c r="N12" s="747"/>
      <c r="O12" s="747"/>
      <c r="P12" s="404" t="s">
        <v>310</v>
      </c>
      <c r="Q12" s="405"/>
      <c r="R12" s="405"/>
      <c r="S12" s="405"/>
      <c r="T12" s="405"/>
      <c r="U12" s="405"/>
      <c r="V12" s="406"/>
      <c r="W12" s="404" t="s">
        <v>330</v>
      </c>
      <c r="X12" s="405"/>
      <c r="Y12" s="405"/>
      <c r="Z12" s="405"/>
      <c r="AA12" s="405"/>
      <c r="AB12" s="405"/>
      <c r="AC12" s="406"/>
      <c r="AD12" s="404" t="s">
        <v>337</v>
      </c>
      <c r="AE12" s="405"/>
      <c r="AF12" s="405"/>
      <c r="AG12" s="405"/>
      <c r="AH12" s="405"/>
      <c r="AI12" s="405"/>
      <c r="AJ12" s="406"/>
      <c r="AK12" s="404" t="s">
        <v>344</v>
      </c>
      <c r="AL12" s="405"/>
      <c r="AM12" s="405"/>
      <c r="AN12" s="405"/>
      <c r="AO12" s="405"/>
      <c r="AP12" s="405"/>
      <c r="AQ12" s="406"/>
      <c r="AR12" s="404" t="s">
        <v>345</v>
      </c>
      <c r="AS12" s="405"/>
      <c r="AT12" s="405"/>
      <c r="AU12" s="405"/>
      <c r="AV12" s="405"/>
      <c r="AW12" s="405"/>
      <c r="AX12" s="711"/>
    </row>
    <row r="13" spans="1:50" ht="21" customHeight="1" x14ac:dyDescent="0.2">
      <c r="A13" s="600"/>
      <c r="B13" s="601"/>
      <c r="C13" s="601"/>
      <c r="D13" s="601"/>
      <c r="E13" s="601"/>
      <c r="F13" s="602"/>
      <c r="G13" s="712" t="s">
        <v>6</v>
      </c>
      <c r="H13" s="713"/>
      <c r="I13" s="750" t="s">
        <v>7</v>
      </c>
      <c r="J13" s="751"/>
      <c r="K13" s="751"/>
      <c r="L13" s="751"/>
      <c r="M13" s="751"/>
      <c r="N13" s="751"/>
      <c r="O13" s="752"/>
      <c r="P13" s="646">
        <v>156</v>
      </c>
      <c r="Q13" s="647"/>
      <c r="R13" s="647"/>
      <c r="S13" s="647"/>
      <c r="T13" s="647"/>
      <c r="U13" s="647"/>
      <c r="V13" s="648"/>
      <c r="W13" s="646">
        <v>156</v>
      </c>
      <c r="X13" s="647"/>
      <c r="Y13" s="647"/>
      <c r="Z13" s="647"/>
      <c r="AA13" s="647"/>
      <c r="AB13" s="647"/>
      <c r="AC13" s="648"/>
      <c r="AD13" s="646">
        <v>157</v>
      </c>
      <c r="AE13" s="647"/>
      <c r="AF13" s="647"/>
      <c r="AG13" s="647"/>
      <c r="AH13" s="647"/>
      <c r="AI13" s="647"/>
      <c r="AJ13" s="648"/>
      <c r="AK13" s="646">
        <v>154</v>
      </c>
      <c r="AL13" s="647"/>
      <c r="AM13" s="647"/>
      <c r="AN13" s="647"/>
      <c r="AO13" s="647"/>
      <c r="AP13" s="647"/>
      <c r="AQ13" s="648"/>
      <c r="AR13" s="905">
        <v>154</v>
      </c>
      <c r="AS13" s="906"/>
      <c r="AT13" s="906"/>
      <c r="AU13" s="906"/>
      <c r="AV13" s="906"/>
      <c r="AW13" s="906"/>
      <c r="AX13" s="907"/>
    </row>
    <row r="14" spans="1:50" ht="21" customHeight="1" x14ac:dyDescent="0.2">
      <c r="A14" s="600"/>
      <c r="B14" s="601"/>
      <c r="C14" s="601"/>
      <c r="D14" s="601"/>
      <c r="E14" s="601"/>
      <c r="F14" s="602"/>
      <c r="G14" s="714"/>
      <c r="H14" s="715"/>
      <c r="I14" s="700" t="s">
        <v>8</v>
      </c>
      <c r="J14" s="748"/>
      <c r="K14" s="748"/>
      <c r="L14" s="748"/>
      <c r="M14" s="748"/>
      <c r="N14" s="748"/>
      <c r="O14" s="749"/>
      <c r="P14" s="646"/>
      <c r="Q14" s="647"/>
      <c r="R14" s="647"/>
      <c r="S14" s="647"/>
      <c r="T14" s="647"/>
      <c r="U14" s="647"/>
      <c r="V14" s="648"/>
      <c r="W14" s="646"/>
      <c r="X14" s="647"/>
      <c r="Y14" s="647"/>
      <c r="Z14" s="647"/>
      <c r="AA14" s="647"/>
      <c r="AB14" s="647"/>
      <c r="AC14" s="648"/>
      <c r="AD14" s="646"/>
      <c r="AE14" s="647"/>
      <c r="AF14" s="647"/>
      <c r="AG14" s="647"/>
      <c r="AH14" s="647"/>
      <c r="AI14" s="647"/>
      <c r="AJ14" s="648"/>
      <c r="AK14" s="646"/>
      <c r="AL14" s="647"/>
      <c r="AM14" s="647"/>
      <c r="AN14" s="647"/>
      <c r="AO14" s="647"/>
      <c r="AP14" s="647"/>
      <c r="AQ14" s="648"/>
      <c r="AR14" s="774"/>
      <c r="AS14" s="774"/>
      <c r="AT14" s="774"/>
      <c r="AU14" s="774"/>
      <c r="AV14" s="774"/>
      <c r="AW14" s="774"/>
      <c r="AX14" s="775"/>
    </row>
    <row r="15" spans="1:50" ht="21" customHeight="1" x14ac:dyDescent="0.2">
      <c r="A15" s="600"/>
      <c r="B15" s="601"/>
      <c r="C15" s="601"/>
      <c r="D15" s="601"/>
      <c r="E15" s="601"/>
      <c r="F15" s="602"/>
      <c r="G15" s="714"/>
      <c r="H15" s="715"/>
      <c r="I15" s="700" t="s">
        <v>50</v>
      </c>
      <c r="J15" s="701"/>
      <c r="K15" s="701"/>
      <c r="L15" s="701"/>
      <c r="M15" s="701"/>
      <c r="N15" s="701"/>
      <c r="O15" s="702"/>
      <c r="P15" s="646"/>
      <c r="Q15" s="647"/>
      <c r="R15" s="647"/>
      <c r="S15" s="647"/>
      <c r="T15" s="647"/>
      <c r="U15" s="647"/>
      <c r="V15" s="648"/>
      <c r="W15" s="646"/>
      <c r="X15" s="647"/>
      <c r="Y15" s="647"/>
      <c r="Z15" s="647"/>
      <c r="AA15" s="647"/>
      <c r="AB15" s="647"/>
      <c r="AC15" s="648"/>
      <c r="AD15" s="646"/>
      <c r="AE15" s="647"/>
      <c r="AF15" s="647"/>
      <c r="AG15" s="647"/>
      <c r="AH15" s="647"/>
      <c r="AI15" s="647"/>
      <c r="AJ15" s="648"/>
      <c r="AK15" s="646"/>
      <c r="AL15" s="647"/>
      <c r="AM15" s="647"/>
      <c r="AN15" s="647"/>
      <c r="AO15" s="647"/>
      <c r="AP15" s="647"/>
      <c r="AQ15" s="648"/>
      <c r="AR15" s="646"/>
      <c r="AS15" s="647"/>
      <c r="AT15" s="647"/>
      <c r="AU15" s="647"/>
      <c r="AV15" s="647"/>
      <c r="AW15" s="647"/>
      <c r="AX15" s="792"/>
    </row>
    <row r="16" spans="1:50" ht="21" customHeight="1" x14ac:dyDescent="0.2">
      <c r="A16" s="600"/>
      <c r="B16" s="601"/>
      <c r="C16" s="601"/>
      <c r="D16" s="601"/>
      <c r="E16" s="601"/>
      <c r="F16" s="602"/>
      <c r="G16" s="714"/>
      <c r="H16" s="715"/>
      <c r="I16" s="700" t="s">
        <v>51</v>
      </c>
      <c r="J16" s="701"/>
      <c r="K16" s="701"/>
      <c r="L16" s="701"/>
      <c r="M16" s="701"/>
      <c r="N16" s="701"/>
      <c r="O16" s="702"/>
      <c r="P16" s="646"/>
      <c r="Q16" s="647"/>
      <c r="R16" s="647"/>
      <c r="S16" s="647"/>
      <c r="T16" s="647"/>
      <c r="U16" s="647"/>
      <c r="V16" s="648"/>
      <c r="W16" s="646"/>
      <c r="X16" s="647"/>
      <c r="Y16" s="647"/>
      <c r="Z16" s="647"/>
      <c r="AA16" s="647"/>
      <c r="AB16" s="647"/>
      <c r="AC16" s="648"/>
      <c r="AD16" s="646"/>
      <c r="AE16" s="647"/>
      <c r="AF16" s="647"/>
      <c r="AG16" s="647"/>
      <c r="AH16" s="647"/>
      <c r="AI16" s="647"/>
      <c r="AJ16" s="648"/>
      <c r="AK16" s="646"/>
      <c r="AL16" s="647"/>
      <c r="AM16" s="647"/>
      <c r="AN16" s="647"/>
      <c r="AO16" s="647"/>
      <c r="AP16" s="647"/>
      <c r="AQ16" s="648"/>
      <c r="AR16" s="743"/>
      <c r="AS16" s="744"/>
      <c r="AT16" s="744"/>
      <c r="AU16" s="744"/>
      <c r="AV16" s="744"/>
      <c r="AW16" s="744"/>
      <c r="AX16" s="745"/>
    </row>
    <row r="17" spans="1:50" ht="24.75" customHeight="1" x14ac:dyDescent="0.2">
      <c r="A17" s="600"/>
      <c r="B17" s="601"/>
      <c r="C17" s="601"/>
      <c r="D17" s="601"/>
      <c r="E17" s="601"/>
      <c r="F17" s="602"/>
      <c r="G17" s="714"/>
      <c r="H17" s="715"/>
      <c r="I17" s="700" t="s">
        <v>49</v>
      </c>
      <c r="J17" s="748"/>
      <c r="K17" s="748"/>
      <c r="L17" s="748"/>
      <c r="M17" s="748"/>
      <c r="N17" s="748"/>
      <c r="O17" s="749"/>
      <c r="P17" s="646"/>
      <c r="Q17" s="647"/>
      <c r="R17" s="647"/>
      <c r="S17" s="647"/>
      <c r="T17" s="647"/>
      <c r="U17" s="647"/>
      <c r="V17" s="648"/>
      <c r="W17" s="646"/>
      <c r="X17" s="647"/>
      <c r="Y17" s="647"/>
      <c r="Z17" s="647"/>
      <c r="AA17" s="647"/>
      <c r="AB17" s="647"/>
      <c r="AC17" s="648"/>
      <c r="AD17" s="646"/>
      <c r="AE17" s="647"/>
      <c r="AF17" s="647"/>
      <c r="AG17" s="647"/>
      <c r="AH17" s="647"/>
      <c r="AI17" s="647"/>
      <c r="AJ17" s="648"/>
      <c r="AK17" s="646"/>
      <c r="AL17" s="647"/>
      <c r="AM17" s="647"/>
      <c r="AN17" s="647"/>
      <c r="AO17" s="647"/>
      <c r="AP17" s="647"/>
      <c r="AQ17" s="648"/>
      <c r="AR17" s="903"/>
      <c r="AS17" s="903"/>
      <c r="AT17" s="903"/>
      <c r="AU17" s="903"/>
      <c r="AV17" s="903"/>
      <c r="AW17" s="903"/>
      <c r="AX17" s="904"/>
    </row>
    <row r="18" spans="1:50" ht="24.75" customHeight="1" x14ac:dyDescent="0.2">
      <c r="A18" s="600"/>
      <c r="B18" s="601"/>
      <c r="C18" s="601"/>
      <c r="D18" s="601"/>
      <c r="E18" s="601"/>
      <c r="F18" s="602"/>
      <c r="G18" s="716"/>
      <c r="H18" s="717"/>
      <c r="I18" s="705" t="s">
        <v>20</v>
      </c>
      <c r="J18" s="706"/>
      <c r="K18" s="706"/>
      <c r="L18" s="706"/>
      <c r="M18" s="706"/>
      <c r="N18" s="706"/>
      <c r="O18" s="707"/>
      <c r="P18" s="864">
        <f>SUM(P13:V17)</f>
        <v>156</v>
      </c>
      <c r="Q18" s="865"/>
      <c r="R18" s="865"/>
      <c r="S18" s="865"/>
      <c r="T18" s="865"/>
      <c r="U18" s="865"/>
      <c r="V18" s="866"/>
      <c r="W18" s="864">
        <f>SUM(W13:AC17)</f>
        <v>156</v>
      </c>
      <c r="X18" s="865"/>
      <c r="Y18" s="865"/>
      <c r="Z18" s="865"/>
      <c r="AA18" s="865"/>
      <c r="AB18" s="865"/>
      <c r="AC18" s="866"/>
      <c r="AD18" s="864">
        <f>SUM(AD13:AJ17)</f>
        <v>157</v>
      </c>
      <c r="AE18" s="865"/>
      <c r="AF18" s="865"/>
      <c r="AG18" s="865"/>
      <c r="AH18" s="865"/>
      <c r="AI18" s="865"/>
      <c r="AJ18" s="866"/>
      <c r="AK18" s="864">
        <f>SUM(AK13:AQ17)</f>
        <v>154</v>
      </c>
      <c r="AL18" s="865"/>
      <c r="AM18" s="865"/>
      <c r="AN18" s="865"/>
      <c r="AO18" s="865"/>
      <c r="AP18" s="865"/>
      <c r="AQ18" s="866"/>
      <c r="AR18" s="864">
        <f>SUM(AR13:AX17)</f>
        <v>154</v>
      </c>
      <c r="AS18" s="865"/>
      <c r="AT18" s="865"/>
      <c r="AU18" s="865"/>
      <c r="AV18" s="865"/>
      <c r="AW18" s="865"/>
      <c r="AX18" s="867"/>
    </row>
    <row r="19" spans="1:50" ht="24.75" customHeight="1" x14ac:dyDescent="0.2">
      <c r="A19" s="600"/>
      <c r="B19" s="601"/>
      <c r="C19" s="601"/>
      <c r="D19" s="601"/>
      <c r="E19" s="601"/>
      <c r="F19" s="602"/>
      <c r="G19" s="862" t="s">
        <v>9</v>
      </c>
      <c r="H19" s="863"/>
      <c r="I19" s="863"/>
      <c r="J19" s="863"/>
      <c r="K19" s="863"/>
      <c r="L19" s="863"/>
      <c r="M19" s="863"/>
      <c r="N19" s="863"/>
      <c r="O19" s="863"/>
      <c r="P19" s="646">
        <v>146</v>
      </c>
      <c r="Q19" s="647"/>
      <c r="R19" s="647"/>
      <c r="S19" s="647"/>
      <c r="T19" s="647"/>
      <c r="U19" s="647"/>
      <c r="V19" s="648"/>
      <c r="W19" s="646">
        <v>151</v>
      </c>
      <c r="X19" s="647"/>
      <c r="Y19" s="647"/>
      <c r="Z19" s="647"/>
      <c r="AA19" s="647"/>
      <c r="AB19" s="647"/>
      <c r="AC19" s="648"/>
      <c r="AD19" s="646">
        <v>146</v>
      </c>
      <c r="AE19" s="647"/>
      <c r="AF19" s="647"/>
      <c r="AG19" s="647"/>
      <c r="AH19" s="647"/>
      <c r="AI19" s="647"/>
      <c r="AJ19" s="648"/>
      <c r="AK19" s="314"/>
      <c r="AL19" s="314"/>
      <c r="AM19" s="314"/>
      <c r="AN19" s="314"/>
      <c r="AO19" s="314"/>
      <c r="AP19" s="314"/>
      <c r="AQ19" s="314"/>
      <c r="AR19" s="314"/>
      <c r="AS19" s="314"/>
      <c r="AT19" s="314"/>
      <c r="AU19" s="314"/>
      <c r="AV19" s="314"/>
      <c r="AW19" s="314"/>
      <c r="AX19" s="316"/>
    </row>
    <row r="20" spans="1:50" ht="24.75" customHeight="1" x14ac:dyDescent="0.2">
      <c r="A20" s="600"/>
      <c r="B20" s="601"/>
      <c r="C20" s="601"/>
      <c r="D20" s="601"/>
      <c r="E20" s="601"/>
      <c r="F20" s="602"/>
      <c r="G20" s="862" t="s">
        <v>10</v>
      </c>
      <c r="H20" s="863"/>
      <c r="I20" s="863"/>
      <c r="J20" s="863"/>
      <c r="K20" s="863"/>
      <c r="L20" s="863"/>
      <c r="M20" s="863"/>
      <c r="N20" s="863"/>
      <c r="O20" s="863"/>
      <c r="P20" s="302">
        <f>IF(P18=0, "-", SUM(P19)/P18)</f>
        <v>0.9358974358974359</v>
      </c>
      <c r="Q20" s="302"/>
      <c r="R20" s="302"/>
      <c r="S20" s="302"/>
      <c r="T20" s="302"/>
      <c r="U20" s="302"/>
      <c r="V20" s="302"/>
      <c r="W20" s="302">
        <f t="shared" ref="W20" si="0">IF(W18=0, "-", SUM(W19)/W18)</f>
        <v>0.96794871794871795</v>
      </c>
      <c r="X20" s="302"/>
      <c r="Y20" s="302"/>
      <c r="Z20" s="302"/>
      <c r="AA20" s="302"/>
      <c r="AB20" s="302"/>
      <c r="AC20" s="302"/>
      <c r="AD20" s="302">
        <f t="shared" ref="AD20" si="1">IF(AD18=0, "-", SUM(AD19)/AD18)</f>
        <v>0.92993630573248409</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35"/>
      <c r="B21" s="836"/>
      <c r="C21" s="836"/>
      <c r="D21" s="836"/>
      <c r="E21" s="836"/>
      <c r="F21" s="965"/>
      <c r="G21" s="300" t="s">
        <v>273</v>
      </c>
      <c r="H21" s="301"/>
      <c r="I21" s="301"/>
      <c r="J21" s="301"/>
      <c r="K21" s="301"/>
      <c r="L21" s="301"/>
      <c r="M21" s="301"/>
      <c r="N21" s="301"/>
      <c r="O21" s="301"/>
      <c r="P21" s="302">
        <f>IF(P19=0, "-", SUM(P19)/SUM(P13,P14))</f>
        <v>0.9358974358974359</v>
      </c>
      <c r="Q21" s="302"/>
      <c r="R21" s="302"/>
      <c r="S21" s="302"/>
      <c r="T21" s="302"/>
      <c r="U21" s="302"/>
      <c r="V21" s="302"/>
      <c r="W21" s="302">
        <f t="shared" ref="W21" si="2">IF(W19=0, "-", SUM(W19)/SUM(W13,W14))</f>
        <v>0.96794871794871795</v>
      </c>
      <c r="X21" s="302"/>
      <c r="Y21" s="302"/>
      <c r="Z21" s="302"/>
      <c r="AA21" s="302"/>
      <c r="AB21" s="302"/>
      <c r="AC21" s="302"/>
      <c r="AD21" s="302">
        <f t="shared" ref="AD21" si="3">IF(AD19=0, "-", SUM(AD19)/SUM(AD13,AD14))</f>
        <v>0.92993630573248409</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32" t="s">
        <v>346</v>
      </c>
      <c r="B22" s="933"/>
      <c r="C22" s="933"/>
      <c r="D22" s="933"/>
      <c r="E22" s="933"/>
      <c r="F22" s="934"/>
      <c r="G22" s="970" t="s">
        <v>253</v>
      </c>
      <c r="H22" s="206"/>
      <c r="I22" s="206"/>
      <c r="J22" s="206"/>
      <c r="K22" s="206"/>
      <c r="L22" s="206"/>
      <c r="M22" s="206"/>
      <c r="N22" s="206"/>
      <c r="O22" s="207"/>
      <c r="P22" s="921" t="s">
        <v>347</v>
      </c>
      <c r="Q22" s="206"/>
      <c r="R22" s="206"/>
      <c r="S22" s="206"/>
      <c r="T22" s="206"/>
      <c r="U22" s="206"/>
      <c r="V22" s="207"/>
      <c r="W22" s="921" t="s">
        <v>348</v>
      </c>
      <c r="X22" s="206"/>
      <c r="Y22" s="206"/>
      <c r="Z22" s="206"/>
      <c r="AA22" s="206"/>
      <c r="AB22" s="206"/>
      <c r="AC22" s="207"/>
      <c r="AD22" s="921" t="s">
        <v>252</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2">
      <c r="A23" s="935"/>
      <c r="B23" s="936"/>
      <c r="C23" s="936"/>
      <c r="D23" s="936"/>
      <c r="E23" s="936"/>
      <c r="F23" s="937"/>
      <c r="G23" s="971" t="s">
        <v>485</v>
      </c>
      <c r="H23" s="972"/>
      <c r="I23" s="972"/>
      <c r="J23" s="972"/>
      <c r="K23" s="972"/>
      <c r="L23" s="972"/>
      <c r="M23" s="972"/>
      <c r="N23" s="972"/>
      <c r="O23" s="973"/>
      <c r="P23" s="905">
        <v>146</v>
      </c>
      <c r="Q23" s="906"/>
      <c r="R23" s="906"/>
      <c r="S23" s="906"/>
      <c r="T23" s="906"/>
      <c r="U23" s="906"/>
      <c r="V23" s="922"/>
      <c r="W23" s="905">
        <v>146</v>
      </c>
      <c r="X23" s="906"/>
      <c r="Y23" s="906"/>
      <c r="Z23" s="906"/>
      <c r="AA23" s="906"/>
      <c r="AB23" s="906"/>
      <c r="AC23" s="922"/>
      <c r="AD23" s="942" t="s">
        <v>627</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2">
      <c r="A24" s="935"/>
      <c r="B24" s="936"/>
      <c r="C24" s="936"/>
      <c r="D24" s="936"/>
      <c r="E24" s="936"/>
      <c r="F24" s="937"/>
      <c r="G24" s="923" t="s">
        <v>486</v>
      </c>
      <c r="H24" s="924"/>
      <c r="I24" s="924"/>
      <c r="J24" s="924"/>
      <c r="K24" s="924"/>
      <c r="L24" s="924"/>
      <c r="M24" s="924"/>
      <c r="N24" s="924"/>
      <c r="O24" s="925"/>
      <c r="P24" s="646">
        <v>7</v>
      </c>
      <c r="Q24" s="647"/>
      <c r="R24" s="647"/>
      <c r="S24" s="647"/>
      <c r="T24" s="647"/>
      <c r="U24" s="647"/>
      <c r="V24" s="648"/>
      <c r="W24" s="646">
        <v>7</v>
      </c>
      <c r="X24" s="647"/>
      <c r="Y24" s="647"/>
      <c r="Z24" s="647"/>
      <c r="AA24" s="647"/>
      <c r="AB24" s="647"/>
      <c r="AC24" s="648"/>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2">
      <c r="A25" s="935"/>
      <c r="B25" s="936"/>
      <c r="C25" s="936"/>
      <c r="D25" s="936"/>
      <c r="E25" s="936"/>
      <c r="F25" s="937"/>
      <c r="G25" s="923" t="s">
        <v>487</v>
      </c>
      <c r="H25" s="924"/>
      <c r="I25" s="924"/>
      <c r="J25" s="924"/>
      <c r="K25" s="924"/>
      <c r="L25" s="924"/>
      <c r="M25" s="924"/>
      <c r="N25" s="924"/>
      <c r="O25" s="925"/>
      <c r="P25" s="646">
        <v>1</v>
      </c>
      <c r="Q25" s="647"/>
      <c r="R25" s="647"/>
      <c r="S25" s="647"/>
      <c r="T25" s="647"/>
      <c r="U25" s="647"/>
      <c r="V25" s="648"/>
      <c r="W25" s="646">
        <v>1</v>
      </c>
      <c r="X25" s="647"/>
      <c r="Y25" s="647"/>
      <c r="Z25" s="647"/>
      <c r="AA25" s="647"/>
      <c r="AB25" s="647"/>
      <c r="AC25" s="648"/>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2">
      <c r="A26" s="935"/>
      <c r="B26" s="936"/>
      <c r="C26" s="936"/>
      <c r="D26" s="936"/>
      <c r="E26" s="936"/>
      <c r="F26" s="937"/>
      <c r="G26" s="923"/>
      <c r="H26" s="924"/>
      <c r="I26" s="924"/>
      <c r="J26" s="924"/>
      <c r="K26" s="924"/>
      <c r="L26" s="924"/>
      <c r="M26" s="924"/>
      <c r="N26" s="924"/>
      <c r="O26" s="925"/>
      <c r="P26" s="646"/>
      <c r="Q26" s="647"/>
      <c r="R26" s="647"/>
      <c r="S26" s="647"/>
      <c r="T26" s="647"/>
      <c r="U26" s="647"/>
      <c r="V26" s="648"/>
      <c r="W26" s="646"/>
      <c r="X26" s="647"/>
      <c r="Y26" s="647"/>
      <c r="Z26" s="647"/>
      <c r="AA26" s="647"/>
      <c r="AB26" s="647"/>
      <c r="AC26" s="648"/>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2">
      <c r="A27" s="935"/>
      <c r="B27" s="936"/>
      <c r="C27" s="936"/>
      <c r="D27" s="936"/>
      <c r="E27" s="936"/>
      <c r="F27" s="937"/>
      <c r="G27" s="923"/>
      <c r="H27" s="924"/>
      <c r="I27" s="924"/>
      <c r="J27" s="924"/>
      <c r="K27" s="924"/>
      <c r="L27" s="924"/>
      <c r="M27" s="924"/>
      <c r="N27" s="924"/>
      <c r="O27" s="925"/>
      <c r="P27" s="646"/>
      <c r="Q27" s="647"/>
      <c r="R27" s="647"/>
      <c r="S27" s="647"/>
      <c r="T27" s="647"/>
      <c r="U27" s="647"/>
      <c r="V27" s="648"/>
      <c r="W27" s="646"/>
      <c r="X27" s="647"/>
      <c r="Y27" s="647"/>
      <c r="Z27" s="647"/>
      <c r="AA27" s="647"/>
      <c r="AB27" s="647"/>
      <c r="AC27" s="648"/>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customHeight="1" x14ac:dyDescent="0.2">
      <c r="A28" s="935"/>
      <c r="B28" s="936"/>
      <c r="C28" s="936"/>
      <c r="D28" s="936"/>
      <c r="E28" s="936"/>
      <c r="F28" s="937"/>
      <c r="G28" s="926" t="s">
        <v>257</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5">
      <c r="A29" s="938"/>
      <c r="B29" s="939"/>
      <c r="C29" s="939"/>
      <c r="D29" s="939"/>
      <c r="E29" s="939"/>
      <c r="F29" s="940"/>
      <c r="G29" s="929" t="s">
        <v>254</v>
      </c>
      <c r="H29" s="930"/>
      <c r="I29" s="930"/>
      <c r="J29" s="930"/>
      <c r="K29" s="930"/>
      <c r="L29" s="930"/>
      <c r="M29" s="930"/>
      <c r="N29" s="930"/>
      <c r="O29" s="931"/>
      <c r="P29" s="646">
        <f>AK13</f>
        <v>154</v>
      </c>
      <c r="Q29" s="647"/>
      <c r="R29" s="647"/>
      <c r="S29" s="647"/>
      <c r="T29" s="647"/>
      <c r="U29" s="647"/>
      <c r="V29" s="648"/>
      <c r="W29" s="953">
        <f>AR13</f>
        <v>154</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2">
      <c r="A30" s="847" t="s">
        <v>269</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310</v>
      </c>
      <c r="AF30" s="845"/>
      <c r="AG30" s="845"/>
      <c r="AH30" s="846"/>
      <c r="AI30" s="844" t="s">
        <v>332</v>
      </c>
      <c r="AJ30" s="845"/>
      <c r="AK30" s="845"/>
      <c r="AL30" s="846"/>
      <c r="AM30" s="901" t="s">
        <v>337</v>
      </c>
      <c r="AN30" s="901"/>
      <c r="AO30" s="901"/>
      <c r="AP30" s="844"/>
      <c r="AQ30" s="753" t="s">
        <v>187</v>
      </c>
      <c r="AR30" s="754"/>
      <c r="AS30" s="754"/>
      <c r="AT30" s="755"/>
      <c r="AU30" s="760" t="s">
        <v>133</v>
      </c>
      <c r="AV30" s="760"/>
      <c r="AW30" s="760"/>
      <c r="AX30" s="902"/>
    </row>
    <row r="31" spans="1:50" ht="18.75" customHeight="1" x14ac:dyDescent="0.2">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2</v>
      </c>
      <c r="AR31" s="185"/>
      <c r="AS31" s="118" t="s">
        <v>188</v>
      </c>
      <c r="AT31" s="119"/>
      <c r="AU31" s="184" t="s">
        <v>585</v>
      </c>
      <c r="AV31" s="184"/>
      <c r="AW31" s="384" t="s">
        <v>177</v>
      </c>
      <c r="AX31" s="385"/>
    </row>
    <row r="32" spans="1:50" ht="23.25" customHeight="1" x14ac:dyDescent="0.2">
      <c r="A32" s="389"/>
      <c r="B32" s="387"/>
      <c r="C32" s="387"/>
      <c r="D32" s="387"/>
      <c r="E32" s="387"/>
      <c r="F32" s="388"/>
      <c r="G32" s="550" t="s">
        <v>488</v>
      </c>
      <c r="H32" s="551"/>
      <c r="I32" s="551"/>
      <c r="J32" s="551"/>
      <c r="K32" s="551"/>
      <c r="L32" s="551"/>
      <c r="M32" s="551"/>
      <c r="N32" s="551"/>
      <c r="O32" s="552"/>
      <c r="P32" s="90" t="s">
        <v>489</v>
      </c>
      <c r="Q32" s="90"/>
      <c r="R32" s="90"/>
      <c r="S32" s="90"/>
      <c r="T32" s="90"/>
      <c r="U32" s="90"/>
      <c r="V32" s="90"/>
      <c r="W32" s="90"/>
      <c r="X32" s="91"/>
      <c r="Y32" s="460" t="s">
        <v>12</v>
      </c>
      <c r="Z32" s="520"/>
      <c r="AA32" s="521"/>
      <c r="AB32" s="450" t="s">
        <v>618</v>
      </c>
      <c r="AC32" s="450"/>
      <c r="AD32" s="450"/>
      <c r="AE32" s="202">
        <v>22</v>
      </c>
      <c r="AF32" s="203"/>
      <c r="AG32" s="203"/>
      <c r="AH32" s="203"/>
      <c r="AI32" s="202">
        <v>18</v>
      </c>
      <c r="AJ32" s="203"/>
      <c r="AK32" s="203"/>
      <c r="AL32" s="203"/>
      <c r="AM32" s="202">
        <v>18</v>
      </c>
      <c r="AN32" s="203"/>
      <c r="AO32" s="203"/>
      <c r="AP32" s="203"/>
      <c r="AQ32" s="326" t="s">
        <v>583</v>
      </c>
      <c r="AR32" s="192"/>
      <c r="AS32" s="192"/>
      <c r="AT32" s="327"/>
      <c r="AU32" s="203" t="s">
        <v>585</v>
      </c>
      <c r="AV32" s="203"/>
      <c r="AW32" s="203"/>
      <c r="AX32" s="205"/>
    </row>
    <row r="33" spans="1:50" ht="23.25" customHeight="1" x14ac:dyDescent="0.2">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618</v>
      </c>
      <c r="AC33" s="512"/>
      <c r="AD33" s="512"/>
      <c r="AE33" s="202">
        <v>25</v>
      </c>
      <c r="AF33" s="203"/>
      <c r="AG33" s="203"/>
      <c r="AH33" s="203"/>
      <c r="AI33" s="202">
        <v>22</v>
      </c>
      <c r="AJ33" s="203"/>
      <c r="AK33" s="203"/>
      <c r="AL33" s="203"/>
      <c r="AM33" s="202">
        <v>22</v>
      </c>
      <c r="AN33" s="203"/>
      <c r="AO33" s="203"/>
      <c r="AP33" s="203"/>
      <c r="AQ33" s="326">
        <v>25</v>
      </c>
      <c r="AR33" s="192"/>
      <c r="AS33" s="192"/>
      <c r="AT33" s="327"/>
      <c r="AU33" s="203" t="s">
        <v>585</v>
      </c>
      <c r="AV33" s="203"/>
      <c r="AW33" s="203"/>
      <c r="AX33" s="205"/>
    </row>
    <row r="34" spans="1:50" ht="23.25" customHeight="1" x14ac:dyDescent="0.2">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88</v>
      </c>
      <c r="AF34" s="203"/>
      <c r="AG34" s="203"/>
      <c r="AH34" s="203"/>
      <c r="AI34" s="202">
        <v>81.818181818181827</v>
      </c>
      <c r="AJ34" s="203"/>
      <c r="AK34" s="203"/>
      <c r="AL34" s="203"/>
      <c r="AM34" s="202">
        <f>18/22*100</f>
        <v>81.818181818181827</v>
      </c>
      <c r="AN34" s="203"/>
      <c r="AO34" s="203"/>
      <c r="AP34" s="203"/>
      <c r="AQ34" s="326" t="s">
        <v>584</v>
      </c>
      <c r="AR34" s="192"/>
      <c r="AS34" s="192"/>
      <c r="AT34" s="327"/>
      <c r="AU34" s="203" t="s">
        <v>585</v>
      </c>
      <c r="AV34" s="203"/>
      <c r="AW34" s="203"/>
      <c r="AX34" s="205"/>
    </row>
    <row r="35" spans="1:50" ht="23.25" customHeight="1" x14ac:dyDescent="0.2">
      <c r="A35" s="210" t="s">
        <v>298</v>
      </c>
      <c r="B35" s="211"/>
      <c r="C35" s="211"/>
      <c r="D35" s="211"/>
      <c r="E35" s="211"/>
      <c r="F35" s="212"/>
      <c r="G35" s="216" t="s">
        <v>490</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2">
      <c r="A37" s="756" t="s">
        <v>269</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310</v>
      </c>
      <c r="AF37" s="229"/>
      <c r="AG37" s="229"/>
      <c r="AH37" s="230"/>
      <c r="AI37" s="228" t="s">
        <v>308</v>
      </c>
      <c r="AJ37" s="229"/>
      <c r="AK37" s="229"/>
      <c r="AL37" s="230"/>
      <c r="AM37" s="234" t="s">
        <v>337</v>
      </c>
      <c r="AN37" s="234"/>
      <c r="AO37" s="234"/>
      <c r="AP37" s="234"/>
      <c r="AQ37" s="136" t="s">
        <v>187</v>
      </c>
      <c r="AR37" s="137"/>
      <c r="AS37" s="137"/>
      <c r="AT37" s="138"/>
      <c r="AU37" s="400" t="s">
        <v>133</v>
      </c>
      <c r="AV37" s="400"/>
      <c r="AW37" s="400"/>
      <c r="AX37" s="896"/>
    </row>
    <row r="38" spans="1:50" ht="18.75" hidden="1" customHeight="1" x14ac:dyDescent="0.2">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2">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2">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2">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2">
      <c r="A42" s="210" t="s">
        <v>298</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6" t="s">
        <v>269</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310</v>
      </c>
      <c r="AF44" s="229"/>
      <c r="AG44" s="229"/>
      <c r="AH44" s="230"/>
      <c r="AI44" s="228" t="s">
        <v>308</v>
      </c>
      <c r="AJ44" s="229"/>
      <c r="AK44" s="229"/>
      <c r="AL44" s="230"/>
      <c r="AM44" s="234" t="s">
        <v>337</v>
      </c>
      <c r="AN44" s="234"/>
      <c r="AO44" s="234"/>
      <c r="AP44" s="234"/>
      <c r="AQ44" s="136" t="s">
        <v>187</v>
      </c>
      <c r="AR44" s="137"/>
      <c r="AS44" s="137"/>
      <c r="AT44" s="138"/>
      <c r="AU44" s="400" t="s">
        <v>133</v>
      </c>
      <c r="AV44" s="400"/>
      <c r="AW44" s="400"/>
      <c r="AX44" s="896"/>
    </row>
    <row r="45" spans="1:50" ht="18.75" hidden="1" customHeight="1" x14ac:dyDescent="0.2">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2">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2">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2">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2">
      <c r="A49" s="210" t="s">
        <v>298</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6" t="s">
        <v>269</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310</v>
      </c>
      <c r="AF51" s="229"/>
      <c r="AG51" s="229"/>
      <c r="AH51" s="230"/>
      <c r="AI51" s="228" t="s">
        <v>308</v>
      </c>
      <c r="AJ51" s="229"/>
      <c r="AK51" s="229"/>
      <c r="AL51" s="230"/>
      <c r="AM51" s="234" t="s">
        <v>337</v>
      </c>
      <c r="AN51" s="234"/>
      <c r="AO51" s="234"/>
      <c r="AP51" s="234"/>
      <c r="AQ51" s="136" t="s">
        <v>187</v>
      </c>
      <c r="AR51" s="137"/>
      <c r="AS51" s="137"/>
      <c r="AT51" s="138"/>
      <c r="AU51" s="910" t="s">
        <v>133</v>
      </c>
      <c r="AV51" s="910"/>
      <c r="AW51" s="910"/>
      <c r="AX51" s="911"/>
    </row>
    <row r="52" spans="1:50" ht="18.75" hidden="1" customHeight="1" x14ac:dyDescent="0.2">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2">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2">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2">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2">
      <c r="A56" s="210" t="s">
        <v>298</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6" t="s">
        <v>269</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310</v>
      </c>
      <c r="AF58" s="229"/>
      <c r="AG58" s="229"/>
      <c r="AH58" s="230"/>
      <c r="AI58" s="228" t="s">
        <v>308</v>
      </c>
      <c r="AJ58" s="229"/>
      <c r="AK58" s="229"/>
      <c r="AL58" s="230"/>
      <c r="AM58" s="234" t="s">
        <v>337</v>
      </c>
      <c r="AN58" s="234"/>
      <c r="AO58" s="234"/>
      <c r="AP58" s="234"/>
      <c r="AQ58" s="136" t="s">
        <v>187</v>
      </c>
      <c r="AR58" s="137"/>
      <c r="AS58" s="137"/>
      <c r="AT58" s="138"/>
      <c r="AU58" s="910" t="s">
        <v>133</v>
      </c>
      <c r="AV58" s="910"/>
      <c r="AW58" s="910"/>
      <c r="AX58" s="911"/>
    </row>
    <row r="59" spans="1:50" ht="18.75" hidden="1" customHeight="1" x14ac:dyDescent="0.2">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2">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2">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2">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2">
      <c r="A63" s="210" t="s">
        <v>298</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2">
      <c r="A65" s="471" t="s">
        <v>270</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265</v>
      </c>
      <c r="X65" s="477"/>
      <c r="Y65" s="480"/>
      <c r="Z65" s="480"/>
      <c r="AA65" s="481"/>
      <c r="AB65" s="222" t="s">
        <v>11</v>
      </c>
      <c r="AC65" s="223"/>
      <c r="AD65" s="224"/>
      <c r="AE65" s="228" t="s">
        <v>310</v>
      </c>
      <c r="AF65" s="229"/>
      <c r="AG65" s="229"/>
      <c r="AH65" s="230"/>
      <c r="AI65" s="228" t="s">
        <v>308</v>
      </c>
      <c r="AJ65" s="229"/>
      <c r="AK65" s="229"/>
      <c r="AL65" s="230"/>
      <c r="AM65" s="234" t="s">
        <v>337</v>
      </c>
      <c r="AN65" s="234"/>
      <c r="AO65" s="234"/>
      <c r="AP65" s="234"/>
      <c r="AQ65" s="222" t="s">
        <v>187</v>
      </c>
      <c r="AR65" s="223"/>
      <c r="AS65" s="223"/>
      <c r="AT65" s="224"/>
      <c r="AU65" s="236" t="s">
        <v>133</v>
      </c>
      <c r="AV65" s="236"/>
      <c r="AW65" s="236"/>
      <c r="AX65" s="237"/>
    </row>
    <row r="66" spans="1:50" ht="18.75" customHeight="1" x14ac:dyDescent="0.2">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t="s">
        <v>585</v>
      </c>
      <c r="AR66" s="184"/>
      <c r="AS66" s="226" t="s">
        <v>188</v>
      </c>
      <c r="AT66" s="227"/>
      <c r="AU66" s="184" t="s">
        <v>585</v>
      </c>
      <c r="AV66" s="184"/>
      <c r="AW66" s="226" t="s">
        <v>268</v>
      </c>
      <c r="AX66" s="238"/>
    </row>
    <row r="67" spans="1:50" ht="23.25" customHeight="1" x14ac:dyDescent="0.2">
      <c r="A67" s="464"/>
      <c r="B67" s="465"/>
      <c r="C67" s="465"/>
      <c r="D67" s="465"/>
      <c r="E67" s="465"/>
      <c r="F67" s="466"/>
      <c r="G67" s="239" t="s">
        <v>189</v>
      </c>
      <c r="H67" s="242" t="s">
        <v>491</v>
      </c>
      <c r="I67" s="243"/>
      <c r="J67" s="243"/>
      <c r="K67" s="243"/>
      <c r="L67" s="243"/>
      <c r="M67" s="243"/>
      <c r="N67" s="243"/>
      <c r="O67" s="244"/>
      <c r="P67" s="242" t="s">
        <v>493</v>
      </c>
      <c r="Q67" s="243"/>
      <c r="R67" s="243"/>
      <c r="S67" s="243"/>
      <c r="T67" s="243"/>
      <c r="U67" s="243"/>
      <c r="V67" s="244"/>
      <c r="W67" s="248"/>
      <c r="X67" s="249"/>
      <c r="Y67" s="254" t="s">
        <v>12</v>
      </c>
      <c r="Z67" s="254"/>
      <c r="AA67" s="255"/>
      <c r="AB67" s="256" t="s">
        <v>288</v>
      </c>
      <c r="AC67" s="256"/>
      <c r="AD67" s="256"/>
      <c r="AE67" s="202" t="s">
        <v>495</v>
      </c>
      <c r="AF67" s="203"/>
      <c r="AG67" s="203"/>
      <c r="AH67" s="203"/>
      <c r="AI67" s="202" t="s">
        <v>494</v>
      </c>
      <c r="AJ67" s="203"/>
      <c r="AK67" s="203"/>
      <c r="AL67" s="203"/>
      <c r="AM67" s="202" t="s">
        <v>496</v>
      </c>
      <c r="AN67" s="203"/>
      <c r="AO67" s="203"/>
      <c r="AP67" s="203"/>
      <c r="AQ67" s="202" t="s">
        <v>494</v>
      </c>
      <c r="AR67" s="203"/>
      <c r="AS67" s="203"/>
      <c r="AT67" s="204"/>
      <c r="AU67" s="203" t="s">
        <v>494</v>
      </c>
      <c r="AV67" s="203"/>
      <c r="AW67" s="203"/>
      <c r="AX67" s="205"/>
    </row>
    <row r="68" spans="1:50" ht="23.25" customHeight="1" x14ac:dyDescent="0.2">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288</v>
      </c>
      <c r="AC68" s="208"/>
      <c r="AD68" s="208"/>
      <c r="AE68" s="202" t="s">
        <v>494</v>
      </c>
      <c r="AF68" s="203"/>
      <c r="AG68" s="203"/>
      <c r="AH68" s="203"/>
      <c r="AI68" s="202" t="s">
        <v>495</v>
      </c>
      <c r="AJ68" s="203"/>
      <c r="AK68" s="203"/>
      <c r="AL68" s="203"/>
      <c r="AM68" s="202" t="s">
        <v>494</v>
      </c>
      <c r="AN68" s="203"/>
      <c r="AO68" s="203"/>
      <c r="AP68" s="203"/>
      <c r="AQ68" s="202" t="s">
        <v>495</v>
      </c>
      <c r="AR68" s="203"/>
      <c r="AS68" s="203"/>
      <c r="AT68" s="204"/>
      <c r="AU68" s="203" t="s">
        <v>494</v>
      </c>
      <c r="AV68" s="203"/>
      <c r="AW68" s="203"/>
      <c r="AX68" s="205"/>
    </row>
    <row r="69" spans="1:50" ht="72.75" customHeight="1" x14ac:dyDescent="0.2">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289</v>
      </c>
      <c r="AC69" s="209"/>
      <c r="AD69" s="209"/>
      <c r="AE69" s="257" t="s">
        <v>494</v>
      </c>
      <c r="AF69" s="258"/>
      <c r="AG69" s="258"/>
      <c r="AH69" s="258"/>
      <c r="AI69" s="257" t="s">
        <v>495</v>
      </c>
      <c r="AJ69" s="258"/>
      <c r="AK69" s="258"/>
      <c r="AL69" s="258"/>
      <c r="AM69" s="257" t="s">
        <v>494</v>
      </c>
      <c r="AN69" s="258"/>
      <c r="AO69" s="258"/>
      <c r="AP69" s="258"/>
      <c r="AQ69" s="202" t="s">
        <v>494</v>
      </c>
      <c r="AR69" s="203"/>
      <c r="AS69" s="203"/>
      <c r="AT69" s="204"/>
      <c r="AU69" s="203" t="s">
        <v>494</v>
      </c>
      <c r="AV69" s="203"/>
      <c r="AW69" s="203"/>
      <c r="AX69" s="205"/>
    </row>
    <row r="70" spans="1:50" ht="23.25" customHeight="1" x14ac:dyDescent="0.2">
      <c r="A70" s="464" t="s">
        <v>274</v>
      </c>
      <c r="B70" s="465"/>
      <c r="C70" s="465"/>
      <c r="D70" s="465"/>
      <c r="E70" s="465"/>
      <c r="F70" s="466"/>
      <c r="G70" s="240" t="s">
        <v>190</v>
      </c>
      <c r="H70" s="291" t="s">
        <v>494</v>
      </c>
      <c r="I70" s="291"/>
      <c r="J70" s="291"/>
      <c r="K70" s="291"/>
      <c r="L70" s="291"/>
      <c r="M70" s="291"/>
      <c r="N70" s="291"/>
      <c r="O70" s="291"/>
      <c r="P70" s="291" t="s">
        <v>494</v>
      </c>
      <c r="Q70" s="291"/>
      <c r="R70" s="291"/>
      <c r="S70" s="291"/>
      <c r="T70" s="291"/>
      <c r="U70" s="291"/>
      <c r="V70" s="291"/>
      <c r="W70" s="294" t="s">
        <v>287</v>
      </c>
      <c r="X70" s="295"/>
      <c r="Y70" s="254" t="s">
        <v>12</v>
      </c>
      <c r="Z70" s="254"/>
      <c r="AA70" s="255"/>
      <c r="AB70" s="256" t="s">
        <v>288</v>
      </c>
      <c r="AC70" s="256"/>
      <c r="AD70" s="256"/>
      <c r="AE70" s="202" t="s">
        <v>495</v>
      </c>
      <c r="AF70" s="203"/>
      <c r="AG70" s="203"/>
      <c r="AH70" s="203"/>
      <c r="AI70" s="202" t="s">
        <v>494</v>
      </c>
      <c r="AJ70" s="203"/>
      <c r="AK70" s="203"/>
      <c r="AL70" s="203"/>
      <c r="AM70" s="202" t="s">
        <v>494</v>
      </c>
      <c r="AN70" s="203"/>
      <c r="AO70" s="203"/>
      <c r="AP70" s="203"/>
      <c r="AQ70" s="202" t="s">
        <v>496</v>
      </c>
      <c r="AR70" s="203"/>
      <c r="AS70" s="203"/>
      <c r="AT70" s="204"/>
      <c r="AU70" s="203" t="s">
        <v>495</v>
      </c>
      <c r="AV70" s="203"/>
      <c r="AW70" s="203"/>
      <c r="AX70" s="205"/>
    </row>
    <row r="71" spans="1:50" ht="23.25" customHeight="1" x14ac:dyDescent="0.2">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288</v>
      </c>
      <c r="AC71" s="208"/>
      <c r="AD71" s="208"/>
      <c r="AE71" s="202" t="s">
        <v>495</v>
      </c>
      <c r="AF71" s="203"/>
      <c r="AG71" s="203"/>
      <c r="AH71" s="203"/>
      <c r="AI71" s="202" t="s">
        <v>495</v>
      </c>
      <c r="AJ71" s="203"/>
      <c r="AK71" s="203"/>
      <c r="AL71" s="203"/>
      <c r="AM71" s="202" t="s">
        <v>494</v>
      </c>
      <c r="AN71" s="203"/>
      <c r="AO71" s="203"/>
      <c r="AP71" s="203"/>
      <c r="AQ71" s="202" t="s">
        <v>494</v>
      </c>
      <c r="AR71" s="203"/>
      <c r="AS71" s="203"/>
      <c r="AT71" s="204"/>
      <c r="AU71" s="203" t="s">
        <v>497</v>
      </c>
      <c r="AV71" s="203"/>
      <c r="AW71" s="203"/>
      <c r="AX71" s="205"/>
    </row>
    <row r="72" spans="1:50" ht="23.25" customHeigh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289</v>
      </c>
      <c r="AC72" s="209"/>
      <c r="AD72" s="209"/>
      <c r="AE72" s="202" t="s">
        <v>494</v>
      </c>
      <c r="AF72" s="203"/>
      <c r="AG72" s="203"/>
      <c r="AH72" s="203"/>
      <c r="AI72" s="202" t="s">
        <v>494</v>
      </c>
      <c r="AJ72" s="203"/>
      <c r="AK72" s="203"/>
      <c r="AL72" s="203"/>
      <c r="AM72" s="202" t="s">
        <v>494</v>
      </c>
      <c r="AN72" s="203"/>
      <c r="AO72" s="203"/>
      <c r="AP72" s="204"/>
      <c r="AQ72" s="202" t="s">
        <v>494</v>
      </c>
      <c r="AR72" s="203"/>
      <c r="AS72" s="203"/>
      <c r="AT72" s="204"/>
      <c r="AU72" s="203" t="s">
        <v>494</v>
      </c>
      <c r="AV72" s="203"/>
      <c r="AW72" s="203"/>
      <c r="AX72" s="205"/>
    </row>
    <row r="73" spans="1:50" ht="18.75" hidden="1" customHeight="1" x14ac:dyDescent="0.2">
      <c r="A73" s="495" t="s">
        <v>270</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310</v>
      </c>
      <c r="AF73" s="229"/>
      <c r="AG73" s="229"/>
      <c r="AH73" s="230"/>
      <c r="AI73" s="228" t="s">
        <v>308</v>
      </c>
      <c r="AJ73" s="229"/>
      <c r="AK73" s="229"/>
      <c r="AL73" s="230"/>
      <c r="AM73" s="234" t="s">
        <v>337</v>
      </c>
      <c r="AN73" s="234"/>
      <c r="AO73" s="234"/>
      <c r="AP73" s="234"/>
      <c r="AQ73" s="144" t="s">
        <v>187</v>
      </c>
      <c r="AR73" s="115"/>
      <c r="AS73" s="115"/>
      <c r="AT73" s="116"/>
      <c r="AU73" s="120" t="s">
        <v>133</v>
      </c>
      <c r="AV73" s="121"/>
      <c r="AW73" s="121"/>
      <c r="AX73" s="122"/>
    </row>
    <row r="74" spans="1:50" ht="18.75" hidden="1" customHeight="1" x14ac:dyDescent="0.2">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2">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2">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2">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2">
      <c r="A78" s="320" t="s">
        <v>301</v>
      </c>
      <c r="B78" s="321"/>
      <c r="C78" s="321"/>
      <c r="D78" s="321"/>
      <c r="E78" s="318" t="s">
        <v>248</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264</v>
      </c>
      <c r="AP79" s="263"/>
      <c r="AQ79" s="263"/>
      <c r="AR79" s="66" t="s">
        <v>262</v>
      </c>
      <c r="AS79" s="262"/>
      <c r="AT79" s="263"/>
      <c r="AU79" s="263"/>
      <c r="AV79" s="263"/>
      <c r="AW79" s="263"/>
      <c r="AX79" s="966"/>
    </row>
    <row r="80" spans="1:50" ht="18.75" hidden="1" customHeight="1" x14ac:dyDescent="0.2">
      <c r="A80" s="850" t="s">
        <v>146</v>
      </c>
      <c r="B80" s="513" t="s">
        <v>261</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349</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95" hidden="1" customHeight="1" x14ac:dyDescent="0.2">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95" hidden="1" customHeight="1" x14ac:dyDescent="0.2">
      <c r="A82" s="851"/>
      <c r="B82" s="516"/>
      <c r="C82" s="417"/>
      <c r="D82" s="417"/>
      <c r="E82" s="417"/>
      <c r="F82" s="418"/>
      <c r="G82" s="665"/>
      <c r="H82" s="665"/>
      <c r="I82" s="665"/>
      <c r="J82" s="665"/>
      <c r="K82" s="665"/>
      <c r="L82" s="665"/>
      <c r="M82" s="665"/>
      <c r="N82" s="665"/>
      <c r="O82" s="665"/>
      <c r="P82" s="665"/>
      <c r="Q82" s="665"/>
      <c r="R82" s="665"/>
      <c r="S82" s="665"/>
      <c r="T82" s="665"/>
      <c r="U82" s="665"/>
      <c r="V82" s="665"/>
      <c r="W82" s="665"/>
      <c r="X82" s="665"/>
      <c r="Y82" s="665"/>
      <c r="Z82" s="665"/>
      <c r="AA82" s="666"/>
      <c r="AB82" s="870"/>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1"/>
    </row>
    <row r="83" spans="1:60" ht="22.95" hidden="1" customHeight="1" x14ac:dyDescent="0.2">
      <c r="A83" s="851"/>
      <c r="B83" s="516"/>
      <c r="C83" s="417"/>
      <c r="D83" s="417"/>
      <c r="E83" s="417"/>
      <c r="F83" s="418"/>
      <c r="G83" s="667"/>
      <c r="H83" s="667"/>
      <c r="I83" s="667"/>
      <c r="J83" s="667"/>
      <c r="K83" s="667"/>
      <c r="L83" s="667"/>
      <c r="M83" s="667"/>
      <c r="N83" s="667"/>
      <c r="O83" s="667"/>
      <c r="P83" s="667"/>
      <c r="Q83" s="667"/>
      <c r="R83" s="667"/>
      <c r="S83" s="667"/>
      <c r="T83" s="667"/>
      <c r="U83" s="667"/>
      <c r="V83" s="667"/>
      <c r="W83" s="667"/>
      <c r="X83" s="667"/>
      <c r="Y83" s="667"/>
      <c r="Z83" s="667"/>
      <c r="AA83" s="668"/>
      <c r="AB83" s="872"/>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3"/>
    </row>
    <row r="84" spans="1:60" ht="19.5" hidden="1" customHeight="1" x14ac:dyDescent="0.2">
      <c r="A84" s="851"/>
      <c r="B84" s="517"/>
      <c r="C84" s="518"/>
      <c r="D84" s="518"/>
      <c r="E84" s="518"/>
      <c r="F84" s="519"/>
      <c r="G84" s="669"/>
      <c r="H84" s="669"/>
      <c r="I84" s="669"/>
      <c r="J84" s="669"/>
      <c r="K84" s="669"/>
      <c r="L84" s="669"/>
      <c r="M84" s="669"/>
      <c r="N84" s="669"/>
      <c r="O84" s="669"/>
      <c r="P84" s="669"/>
      <c r="Q84" s="669"/>
      <c r="R84" s="669"/>
      <c r="S84" s="669"/>
      <c r="T84" s="669"/>
      <c r="U84" s="669"/>
      <c r="V84" s="669"/>
      <c r="W84" s="669"/>
      <c r="X84" s="669"/>
      <c r="Y84" s="669"/>
      <c r="Z84" s="669"/>
      <c r="AA84" s="670"/>
      <c r="AB84" s="874"/>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5"/>
    </row>
    <row r="85" spans="1:60" ht="18.75" hidden="1" customHeight="1" x14ac:dyDescent="0.2">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310</v>
      </c>
      <c r="AF85" s="229"/>
      <c r="AG85" s="229"/>
      <c r="AH85" s="230"/>
      <c r="AI85" s="228" t="s">
        <v>308</v>
      </c>
      <c r="AJ85" s="229"/>
      <c r="AK85" s="229"/>
      <c r="AL85" s="230"/>
      <c r="AM85" s="234" t="s">
        <v>337</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2">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2">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2">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2">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2">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310</v>
      </c>
      <c r="AF90" s="229"/>
      <c r="AG90" s="229"/>
      <c r="AH90" s="230"/>
      <c r="AI90" s="228" t="s">
        <v>308</v>
      </c>
      <c r="AJ90" s="229"/>
      <c r="AK90" s="229"/>
      <c r="AL90" s="230"/>
      <c r="AM90" s="234" t="s">
        <v>337</v>
      </c>
      <c r="AN90" s="234"/>
      <c r="AO90" s="234"/>
      <c r="AP90" s="234"/>
      <c r="AQ90" s="144" t="s">
        <v>187</v>
      </c>
      <c r="AR90" s="115"/>
      <c r="AS90" s="115"/>
      <c r="AT90" s="116"/>
      <c r="AU90" s="522" t="s">
        <v>133</v>
      </c>
      <c r="AV90" s="522"/>
      <c r="AW90" s="522"/>
      <c r="AX90" s="523"/>
    </row>
    <row r="91" spans="1:60" ht="18.75" hidden="1" customHeight="1" x14ac:dyDescent="0.2">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2">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2">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2">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2">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310</v>
      </c>
      <c r="AF95" s="229"/>
      <c r="AG95" s="229"/>
      <c r="AH95" s="230"/>
      <c r="AI95" s="228" t="s">
        <v>308</v>
      </c>
      <c r="AJ95" s="229"/>
      <c r="AK95" s="229"/>
      <c r="AL95" s="230"/>
      <c r="AM95" s="234" t="s">
        <v>337</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2">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2">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2">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5">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95" customHeight="1" x14ac:dyDescent="0.2">
      <c r="A100" s="490" t="s">
        <v>271</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310</v>
      </c>
      <c r="AF100" s="529"/>
      <c r="AG100" s="529"/>
      <c r="AH100" s="530"/>
      <c r="AI100" s="528" t="s">
        <v>330</v>
      </c>
      <c r="AJ100" s="529"/>
      <c r="AK100" s="529"/>
      <c r="AL100" s="530"/>
      <c r="AM100" s="528" t="s">
        <v>337</v>
      </c>
      <c r="AN100" s="529"/>
      <c r="AO100" s="529"/>
      <c r="AP100" s="530"/>
      <c r="AQ100" s="304" t="s">
        <v>350</v>
      </c>
      <c r="AR100" s="305"/>
      <c r="AS100" s="305"/>
      <c r="AT100" s="306"/>
      <c r="AU100" s="304" t="s">
        <v>351</v>
      </c>
      <c r="AV100" s="305"/>
      <c r="AW100" s="305"/>
      <c r="AX100" s="307"/>
    </row>
    <row r="101" spans="1:60" ht="23.25" customHeight="1" x14ac:dyDescent="0.2">
      <c r="A101" s="411"/>
      <c r="B101" s="412"/>
      <c r="C101" s="412"/>
      <c r="D101" s="412"/>
      <c r="E101" s="412"/>
      <c r="F101" s="413"/>
      <c r="G101" s="90" t="s">
        <v>498</v>
      </c>
      <c r="H101" s="90"/>
      <c r="I101" s="90"/>
      <c r="J101" s="90"/>
      <c r="K101" s="90"/>
      <c r="L101" s="90"/>
      <c r="M101" s="90"/>
      <c r="N101" s="90"/>
      <c r="O101" s="90"/>
      <c r="P101" s="90"/>
      <c r="Q101" s="90"/>
      <c r="R101" s="90"/>
      <c r="S101" s="90"/>
      <c r="T101" s="90"/>
      <c r="U101" s="90"/>
      <c r="V101" s="90"/>
      <c r="W101" s="90"/>
      <c r="X101" s="91"/>
      <c r="Y101" s="531" t="s">
        <v>54</v>
      </c>
      <c r="Z101" s="532"/>
      <c r="AA101" s="533"/>
      <c r="AB101" s="450" t="s">
        <v>499</v>
      </c>
      <c r="AC101" s="450"/>
      <c r="AD101" s="450"/>
      <c r="AE101" s="202">
        <v>8</v>
      </c>
      <c r="AF101" s="203"/>
      <c r="AG101" s="203"/>
      <c r="AH101" s="204"/>
      <c r="AI101" s="202">
        <v>9</v>
      </c>
      <c r="AJ101" s="203"/>
      <c r="AK101" s="203"/>
      <c r="AL101" s="204"/>
      <c r="AM101" s="202">
        <v>7</v>
      </c>
      <c r="AN101" s="203"/>
      <c r="AO101" s="203"/>
      <c r="AP101" s="204"/>
      <c r="AQ101" s="202" t="s">
        <v>585</v>
      </c>
      <c r="AR101" s="203"/>
      <c r="AS101" s="203"/>
      <c r="AT101" s="204"/>
      <c r="AU101" s="202" t="s">
        <v>585</v>
      </c>
      <c r="AV101" s="203"/>
      <c r="AW101" s="203"/>
      <c r="AX101" s="204"/>
    </row>
    <row r="102" spans="1:60" ht="23.25" customHeight="1" x14ac:dyDescent="0.2">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499</v>
      </c>
      <c r="AC102" s="450"/>
      <c r="AD102" s="450"/>
      <c r="AE102" s="407">
        <v>5</v>
      </c>
      <c r="AF102" s="407"/>
      <c r="AG102" s="407"/>
      <c r="AH102" s="407"/>
      <c r="AI102" s="407">
        <v>5</v>
      </c>
      <c r="AJ102" s="407"/>
      <c r="AK102" s="407"/>
      <c r="AL102" s="407"/>
      <c r="AM102" s="407">
        <v>5</v>
      </c>
      <c r="AN102" s="407"/>
      <c r="AO102" s="407"/>
      <c r="AP102" s="407"/>
      <c r="AQ102" s="257">
        <v>5</v>
      </c>
      <c r="AR102" s="258"/>
      <c r="AS102" s="258"/>
      <c r="AT102" s="303"/>
      <c r="AU102" s="257">
        <v>5</v>
      </c>
      <c r="AV102" s="258"/>
      <c r="AW102" s="258"/>
      <c r="AX102" s="303"/>
    </row>
    <row r="103" spans="1:60" ht="31.95" hidden="1" customHeight="1" x14ac:dyDescent="0.2">
      <c r="A103" s="408" t="s">
        <v>271</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310</v>
      </c>
      <c r="AF103" s="405"/>
      <c r="AG103" s="405"/>
      <c r="AH103" s="406"/>
      <c r="AI103" s="404" t="s">
        <v>308</v>
      </c>
      <c r="AJ103" s="405"/>
      <c r="AK103" s="405"/>
      <c r="AL103" s="406"/>
      <c r="AM103" s="404" t="s">
        <v>337</v>
      </c>
      <c r="AN103" s="405"/>
      <c r="AO103" s="405"/>
      <c r="AP103" s="406"/>
      <c r="AQ103" s="268" t="s">
        <v>350</v>
      </c>
      <c r="AR103" s="269"/>
      <c r="AS103" s="269"/>
      <c r="AT103" s="308"/>
      <c r="AU103" s="268" t="s">
        <v>351</v>
      </c>
      <c r="AV103" s="269"/>
      <c r="AW103" s="269"/>
      <c r="AX103" s="270"/>
    </row>
    <row r="104" spans="1:60" ht="23.25" hidden="1" customHeight="1" x14ac:dyDescent="0.2">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95" hidden="1" customHeight="1" x14ac:dyDescent="0.2">
      <c r="A106" s="408" t="s">
        <v>271</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310</v>
      </c>
      <c r="AF106" s="405"/>
      <c r="AG106" s="405"/>
      <c r="AH106" s="406"/>
      <c r="AI106" s="404" t="s">
        <v>308</v>
      </c>
      <c r="AJ106" s="405"/>
      <c r="AK106" s="405"/>
      <c r="AL106" s="406"/>
      <c r="AM106" s="404" t="s">
        <v>337</v>
      </c>
      <c r="AN106" s="405"/>
      <c r="AO106" s="405"/>
      <c r="AP106" s="406"/>
      <c r="AQ106" s="268" t="s">
        <v>350</v>
      </c>
      <c r="AR106" s="269"/>
      <c r="AS106" s="269"/>
      <c r="AT106" s="308"/>
      <c r="AU106" s="268" t="s">
        <v>351</v>
      </c>
      <c r="AV106" s="269"/>
      <c r="AW106" s="269"/>
      <c r="AX106" s="270"/>
    </row>
    <row r="107" spans="1:60" ht="23.25" hidden="1" customHeight="1" x14ac:dyDescent="0.2">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2">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95" hidden="1" customHeight="1" x14ac:dyDescent="0.2">
      <c r="A109" s="408" t="s">
        <v>271</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310</v>
      </c>
      <c r="AF109" s="405"/>
      <c r="AG109" s="405"/>
      <c r="AH109" s="406"/>
      <c r="AI109" s="404" t="s">
        <v>308</v>
      </c>
      <c r="AJ109" s="405"/>
      <c r="AK109" s="405"/>
      <c r="AL109" s="406"/>
      <c r="AM109" s="404" t="s">
        <v>337</v>
      </c>
      <c r="AN109" s="405"/>
      <c r="AO109" s="405"/>
      <c r="AP109" s="406"/>
      <c r="AQ109" s="268" t="s">
        <v>350</v>
      </c>
      <c r="AR109" s="269"/>
      <c r="AS109" s="269"/>
      <c r="AT109" s="308"/>
      <c r="AU109" s="268" t="s">
        <v>351</v>
      </c>
      <c r="AV109" s="269"/>
      <c r="AW109" s="269"/>
      <c r="AX109" s="270"/>
    </row>
    <row r="110" spans="1:60" ht="23.25" hidden="1" customHeight="1" x14ac:dyDescent="0.2">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2">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95" hidden="1" customHeight="1" x14ac:dyDescent="0.2">
      <c r="A112" s="408" t="s">
        <v>271</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310</v>
      </c>
      <c r="AF112" s="405"/>
      <c r="AG112" s="405"/>
      <c r="AH112" s="406"/>
      <c r="AI112" s="404" t="s">
        <v>308</v>
      </c>
      <c r="AJ112" s="405"/>
      <c r="AK112" s="405"/>
      <c r="AL112" s="406"/>
      <c r="AM112" s="404" t="s">
        <v>337</v>
      </c>
      <c r="AN112" s="405"/>
      <c r="AO112" s="405"/>
      <c r="AP112" s="406"/>
      <c r="AQ112" s="268" t="s">
        <v>350</v>
      </c>
      <c r="AR112" s="269"/>
      <c r="AS112" s="269"/>
      <c r="AT112" s="308"/>
      <c r="AU112" s="268" t="s">
        <v>351</v>
      </c>
      <c r="AV112" s="269"/>
      <c r="AW112" s="269"/>
      <c r="AX112" s="270"/>
    </row>
    <row r="113" spans="1:50" ht="23.25" hidden="1" customHeight="1" x14ac:dyDescent="0.2">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2">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2">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310</v>
      </c>
      <c r="AF115" s="405"/>
      <c r="AG115" s="405"/>
      <c r="AH115" s="406"/>
      <c r="AI115" s="404" t="s">
        <v>308</v>
      </c>
      <c r="AJ115" s="405"/>
      <c r="AK115" s="405"/>
      <c r="AL115" s="406"/>
      <c r="AM115" s="404" t="s">
        <v>337</v>
      </c>
      <c r="AN115" s="405"/>
      <c r="AO115" s="405"/>
      <c r="AP115" s="406"/>
      <c r="AQ115" s="577" t="s">
        <v>352</v>
      </c>
      <c r="AR115" s="578"/>
      <c r="AS115" s="578"/>
      <c r="AT115" s="578"/>
      <c r="AU115" s="578"/>
      <c r="AV115" s="578"/>
      <c r="AW115" s="578"/>
      <c r="AX115" s="579"/>
    </row>
    <row r="116" spans="1:50" ht="23.25" customHeight="1" x14ac:dyDescent="0.2">
      <c r="A116" s="428"/>
      <c r="B116" s="429"/>
      <c r="C116" s="429"/>
      <c r="D116" s="429"/>
      <c r="E116" s="429"/>
      <c r="F116" s="430"/>
      <c r="G116" s="379" t="s">
        <v>500</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501</v>
      </c>
      <c r="AC116" s="452"/>
      <c r="AD116" s="453"/>
      <c r="AE116" s="407">
        <v>6.6</v>
      </c>
      <c r="AF116" s="407"/>
      <c r="AG116" s="407"/>
      <c r="AH116" s="407"/>
      <c r="AI116" s="407">
        <v>8.4</v>
      </c>
      <c r="AJ116" s="407"/>
      <c r="AK116" s="407"/>
      <c r="AL116" s="407"/>
      <c r="AM116" s="407">
        <v>8.1</v>
      </c>
      <c r="AN116" s="407"/>
      <c r="AO116" s="407"/>
      <c r="AP116" s="407"/>
      <c r="AQ116" s="202">
        <v>5.8</v>
      </c>
      <c r="AR116" s="203"/>
      <c r="AS116" s="203"/>
      <c r="AT116" s="203"/>
      <c r="AU116" s="203"/>
      <c r="AV116" s="203"/>
      <c r="AW116" s="203"/>
      <c r="AX116" s="205"/>
    </row>
    <row r="117" spans="1:50" ht="46.5" customHeight="1" thickBot="1" x14ac:dyDescent="0.25">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502</v>
      </c>
      <c r="AC117" s="462"/>
      <c r="AD117" s="463"/>
      <c r="AE117" s="540" t="s">
        <v>504</v>
      </c>
      <c r="AF117" s="540"/>
      <c r="AG117" s="540"/>
      <c r="AH117" s="540"/>
      <c r="AI117" s="540" t="s">
        <v>503</v>
      </c>
      <c r="AJ117" s="540"/>
      <c r="AK117" s="540"/>
      <c r="AL117" s="540"/>
      <c r="AM117" s="540" t="s">
        <v>586</v>
      </c>
      <c r="AN117" s="540"/>
      <c r="AO117" s="540"/>
      <c r="AP117" s="540"/>
      <c r="AQ117" s="540" t="s">
        <v>628</v>
      </c>
      <c r="AR117" s="540"/>
      <c r="AS117" s="540"/>
      <c r="AT117" s="540"/>
      <c r="AU117" s="540"/>
      <c r="AV117" s="540"/>
      <c r="AW117" s="540"/>
      <c r="AX117" s="541"/>
    </row>
    <row r="118" spans="1:50" ht="23.25" hidden="1" customHeight="1" x14ac:dyDescent="0.2">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310</v>
      </c>
      <c r="AF118" s="405"/>
      <c r="AG118" s="405"/>
      <c r="AH118" s="406"/>
      <c r="AI118" s="404" t="s">
        <v>308</v>
      </c>
      <c r="AJ118" s="405"/>
      <c r="AK118" s="405"/>
      <c r="AL118" s="406"/>
      <c r="AM118" s="404" t="s">
        <v>337</v>
      </c>
      <c r="AN118" s="405"/>
      <c r="AO118" s="405"/>
      <c r="AP118" s="406"/>
      <c r="AQ118" s="577" t="s">
        <v>352</v>
      </c>
      <c r="AR118" s="578"/>
      <c r="AS118" s="578"/>
      <c r="AT118" s="578"/>
      <c r="AU118" s="578"/>
      <c r="AV118" s="578"/>
      <c r="AW118" s="578"/>
      <c r="AX118" s="579"/>
    </row>
    <row r="119" spans="1:50" ht="23.25" hidden="1" customHeight="1" x14ac:dyDescent="0.2">
      <c r="A119" s="428"/>
      <c r="B119" s="429"/>
      <c r="C119" s="429"/>
      <c r="D119" s="429"/>
      <c r="E119" s="429"/>
      <c r="F119" s="430"/>
      <c r="G119" s="379" t="s">
        <v>278</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2">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277</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2">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310</v>
      </c>
      <c r="AF121" s="405"/>
      <c r="AG121" s="405"/>
      <c r="AH121" s="406"/>
      <c r="AI121" s="404" t="s">
        <v>308</v>
      </c>
      <c r="AJ121" s="405"/>
      <c r="AK121" s="405"/>
      <c r="AL121" s="406"/>
      <c r="AM121" s="404" t="s">
        <v>337</v>
      </c>
      <c r="AN121" s="405"/>
      <c r="AO121" s="405"/>
      <c r="AP121" s="406"/>
      <c r="AQ121" s="577" t="s">
        <v>352</v>
      </c>
      <c r="AR121" s="578"/>
      <c r="AS121" s="578"/>
      <c r="AT121" s="578"/>
      <c r="AU121" s="578"/>
      <c r="AV121" s="578"/>
      <c r="AW121" s="578"/>
      <c r="AX121" s="579"/>
    </row>
    <row r="122" spans="1:50" ht="23.25" hidden="1" customHeight="1" x14ac:dyDescent="0.2">
      <c r="A122" s="428"/>
      <c r="B122" s="429"/>
      <c r="C122" s="429"/>
      <c r="D122" s="429"/>
      <c r="E122" s="429"/>
      <c r="F122" s="430"/>
      <c r="G122" s="379" t="s">
        <v>279</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2">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280</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2">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310</v>
      </c>
      <c r="AF124" s="405"/>
      <c r="AG124" s="405"/>
      <c r="AH124" s="406"/>
      <c r="AI124" s="404" t="s">
        <v>308</v>
      </c>
      <c r="AJ124" s="405"/>
      <c r="AK124" s="405"/>
      <c r="AL124" s="406"/>
      <c r="AM124" s="404" t="s">
        <v>337</v>
      </c>
      <c r="AN124" s="405"/>
      <c r="AO124" s="405"/>
      <c r="AP124" s="406"/>
      <c r="AQ124" s="577" t="s">
        <v>352</v>
      </c>
      <c r="AR124" s="578"/>
      <c r="AS124" s="578"/>
      <c r="AT124" s="578"/>
      <c r="AU124" s="578"/>
      <c r="AV124" s="578"/>
      <c r="AW124" s="578"/>
      <c r="AX124" s="579"/>
    </row>
    <row r="125" spans="1:50" ht="23.25" hidden="1" customHeight="1" x14ac:dyDescent="0.2">
      <c r="A125" s="428"/>
      <c r="B125" s="429"/>
      <c r="C125" s="429"/>
      <c r="D125" s="429"/>
      <c r="E125" s="429"/>
      <c r="F125" s="430"/>
      <c r="G125" s="379" t="s">
        <v>279</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2">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277</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2">
      <c r="A127" s="620"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310</v>
      </c>
      <c r="AF127" s="405"/>
      <c r="AG127" s="405"/>
      <c r="AH127" s="406"/>
      <c r="AI127" s="404" t="s">
        <v>308</v>
      </c>
      <c r="AJ127" s="405"/>
      <c r="AK127" s="405"/>
      <c r="AL127" s="406"/>
      <c r="AM127" s="404" t="s">
        <v>337</v>
      </c>
      <c r="AN127" s="405"/>
      <c r="AO127" s="405"/>
      <c r="AP127" s="406"/>
      <c r="AQ127" s="577" t="s">
        <v>352</v>
      </c>
      <c r="AR127" s="578"/>
      <c r="AS127" s="578"/>
      <c r="AT127" s="578"/>
      <c r="AU127" s="578"/>
      <c r="AV127" s="578"/>
      <c r="AW127" s="578"/>
      <c r="AX127" s="579"/>
    </row>
    <row r="128" spans="1:50" ht="23.25" hidden="1" customHeight="1" x14ac:dyDescent="0.2">
      <c r="A128" s="428"/>
      <c r="B128" s="429"/>
      <c r="C128" s="429"/>
      <c r="D128" s="429"/>
      <c r="E128" s="429"/>
      <c r="F128" s="430"/>
      <c r="G128" s="379" t="s">
        <v>279</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5">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277</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2">
      <c r="A130" s="173" t="s">
        <v>325</v>
      </c>
      <c r="B130" s="170"/>
      <c r="C130" s="169" t="s">
        <v>191</v>
      </c>
      <c r="D130" s="170"/>
      <c r="E130" s="154" t="s">
        <v>220</v>
      </c>
      <c r="F130" s="155"/>
      <c r="G130" s="156" t="s">
        <v>496</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505</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310</v>
      </c>
      <c r="AF132" s="140"/>
      <c r="AG132" s="140"/>
      <c r="AH132" s="140"/>
      <c r="AI132" s="140" t="s">
        <v>330</v>
      </c>
      <c r="AJ132" s="140"/>
      <c r="AK132" s="140"/>
      <c r="AL132" s="140"/>
      <c r="AM132" s="140" t="s">
        <v>337</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585</v>
      </c>
      <c r="AR133" s="184"/>
      <c r="AS133" s="118" t="s">
        <v>188</v>
      </c>
      <c r="AT133" s="119"/>
      <c r="AU133" s="185" t="s">
        <v>585</v>
      </c>
      <c r="AV133" s="185"/>
      <c r="AW133" s="118" t="s">
        <v>177</v>
      </c>
      <c r="AX133" s="180"/>
    </row>
    <row r="134" spans="1:50" ht="39.75" customHeight="1" x14ac:dyDescent="0.2">
      <c r="A134" s="174"/>
      <c r="B134" s="171"/>
      <c r="C134" s="165"/>
      <c r="D134" s="171"/>
      <c r="E134" s="165"/>
      <c r="F134" s="166"/>
      <c r="G134" s="89" t="s">
        <v>493</v>
      </c>
      <c r="H134" s="90"/>
      <c r="I134" s="90"/>
      <c r="J134" s="90"/>
      <c r="K134" s="90"/>
      <c r="L134" s="90"/>
      <c r="M134" s="90"/>
      <c r="N134" s="90"/>
      <c r="O134" s="90"/>
      <c r="P134" s="90"/>
      <c r="Q134" s="90"/>
      <c r="R134" s="90"/>
      <c r="S134" s="90"/>
      <c r="T134" s="90"/>
      <c r="U134" s="90"/>
      <c r="V134" s="90"/>
      <c r="W134" s="90"/>
      <c r="X134" s="91"/>
      <c r="Y134" s="186" t="s">
        <v>202</v>
      </c>
      <c r="Z134" s="187"/>
      <c r="AA134" s="188"/>
      <c r="AB134" s="189" t="s">
        <v>494</v>
      </c>
      <c r="AC134" s="190"/>
      <c r="AD134" s="190"/>
      <c r="AE134" s="191" t="s">
        <v>494</v>
      </c>
      <c r="AF134" s="192"/>
      <c r="AG134" s="192"/>
      <c r="AH134" s="192"/>
      <c r="AI134" s="191" t="s">
        <v>494</v>
      </c>
      <c r="AJ134" s="192"/>
      <c r="AK134" s="192"/>
      <c r="AL134" s="192"/>
      <c r="AM134" s="191" t="s">
        <v>495</v>
      </c>
      <c r="AN134" s="192"/>
      <c r="AO134" s="192"/>
      <c r="AP134" s="192"/>
      <c r="AQ134" s="191" t="s">
        <v>495</v>
      </c>
      <c r="AR134" s="192"/>
      <c r="AS134" s="192"/>
      <c r="AT134" s="192"/>
      <c r="AU134" s="191" t="s">
        <v>494</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493</v>
      </c>
      <c r="AC135" s="198"/>
      <c r="AD135" s="198"/>
      <c r="AE135" s="191" t="s">
        <v>494</v>
      </c>
      <c r="AF135" s="192"/>
      <c r="AG135" s="192"/>
      <c r="AH135" s="192"/>
      <c r="AI135" s="191" t="s">
        <v>495</v>
      </c>
      <c r="AJ135" s="192"/>
      <c r="AK135" s="192"/>
      <c r="AL135" s="192"/>
      <c r="AM135" s="191" t="s">
        <v>495</v>
      </c>
      <c r="AN135" s="192"/>
      <c r="AO135" s="192"/>
      <c r="AP135" s="192"/>
      <c r="AQ135" s="191" t="s">
        <v>494</v>
      </c>
      <c r="AR135" s="192"/>
      <c r="AS135" s="192"/>
      <c r="AT135" s="192"/>
      <c r="AU135" s="191" t="s">
        <v>495</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310</v>
      </c>
      <c r="AF136" s="140"/>
      <c r="AG136" s="140"/>
      <c r="AH136" s="140"/>
      <c r="AI136" s="140" t="s">
        <v>308</v>
      </c>
      <c r="AJ136" s="140"/>
      <c r="AK136" s="140"/>
      <c r="AL136" s="140"/>
      <c r="AM136" s="140" t="s">
        <v>337</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310</v>
      </c>
      <c r="AF140" s="140"/>
      <c r="AG140" s="140"/>
      <c r="AH140" s="140"/>
      <c r="AI140" s="140" t="s">
        <v>308</v>
      </c>
      <c r="AJ140" s="140"/>
      <c r="AK140" s="140"/>
      <c r="AL140" s="140"/>
      <c r="AM140" s="140" t="s">
        <v>337</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310</v>
      </c>
      <c r="AF144" s="140"/>
      <c r="AG144" s="140"/>
      <c r="AH144" s="140"/>
      <c r="AI144" s="140" t="s">
        <v>308</v>
      </c>
      <c r="AJ144" s="140"/>
      <c r="AK144" s="140"/>
      <c r="AL144" s="140"/>
      <c r="AM144" s="140" t="s">
        <v>337</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310</v>
      </c>
      <c r="AF148" s="140"/>
      <c r="AG148" s="140"/>
      <c r="AH148" s="140"/>
      <c r="AI148" s="140" t="s">
        <v>308</v>
      </c>
      <c r="AJ148" s="140"/>
      <c r="AK148" s="140"/>
      <c r="AL148" s="140"/>
      <c r="AM148" s="140" t="s">
        <v>337</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95" customHeight="1" x14ac:dyDescent="0.2">
      <c r="A152" s="174"/>
      <c r="B152" s="171"/>
      <c r="C152" s="165"/>
      <c r="D152" s="171"/>
      <c r="E152" s="165"/>
      <c r="F152" s="166"/>
      <c r="G152" s="142" t="s">
        <v>204</v>
      </c>
      <c r="H152" s="115"/>
      <c r="I152" s="115"/>
      <c r="J152" s="115"/>
      <c r="K152" s="115"/>
      <c r="L152" s="115"/>
      <c r="M152" s="115"/>
      <c r="N152" s="115"/>
      <c r="O152" s="115"/>
      <c r="P152" s="116"/>
      <c r="Q152" s="144" t="s">
        <v>255</v>
      </c>
      <c r="R152" s="115"/>
      <c r="S152" s="115"/>
      <c r="T152" s="115"/>
      <c r="U152" s="115"/>
      <c r="V152" s="115"/>
      <c r="W152" s="115"/>
      <c r="X152" s="115"/>
      <c r="Y152" s="115"/>
      <c r="Z152" s="115"/>
      <c r="AA152" s="115"/>
      <c r="AB152" s="114" t="s">
        <v>256</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95"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95" customHeight="1" x14ac:dyDescent="0.2">
      <c r="A154" s="174"/>
      <c r="B154" s="171"/>
      <c r="C154" s="165"/>
      <c r="D154" s="171"/>
      <c r="E154" s="165"/>
      <c r="F154" s="166"/>
      <c r="G154" s="89" t="s">
        <v>506</v>
      </c>
      <c r="H154" s="90"/>
      <c r="I154" s="90"/>
      <c r="J154" s="90"/>
      <c r="K154" s="90"/>
      <c r="L154" s="90"/>
      <c r="M154" s="90"/>
      <c r="N154" s="90"/>
      <c r="O154" s="90"/>
      <c r="P154" s="91"/>
      <c r="Q154" s="110" t="s">
        <v>587</v>
      </c>
      <c r="R154" s="90"/>
      <c r="S154" s="90"/>
      <c r="T154" s="90"/>
      <c r="U154" s="90"/>
      <c r="V154" s="90"/>
      <c r="W154" s="90"/>
      <c r="X154" s="90"/>
      <c r="Y154" s="90"/>
      <c r="Z154" s="90"/>
      <c r="AA154" s="277"/>
      <c r="AB154" s="126" t="s">
        <v>507</v>
      </c>
      <c r="AC154" s="127"/>
      <c r="AD154" s="127"/>
      <c r="AE154" s="132" t="s">
        <v>508</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95"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95"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509</v>
      </c>
      <c r="AF157" s="90"/>
      <c r="AG157" s="90"/>
      <c r="AH157" s="90"/>
      <c r="AI157" s="90"/>
      <c r="AJ157" s="90"/>
      <c r="AK157" s="90"/>
      <c r="AL157" s="90"/>
      <c r="AM157" s="90"/>
      <c r="AN157" s="90"/>
      <c r="AO157" s="90"/>
      <c r="AP157" s="90"/>
      <c r="AQ157" s="90"/>
      <c r="AR157" s="90"/>
      <c r="AS157" s="90"/>
      <c r="AT157" s="90"/>
      <c r="AU157" s="90"/>
      <c r="AV157" s="90"/>
      <c r="AW157" s="90"/>
      <c r="AX157" s="111"/>
    </row>
    <row r="158" spans="1:50" ht="22.95"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95" hidden="1" customHeight="1" x14ac:dyDescent="0.2">
      <c r="A159" s="174"/>
      <c r="B159" s="171"/>
      <c r="C159" s="165"/>
      <c r="D159" s="171"/>
      <c r="E159" s="165"/>
      <c r="F159" s="166"/>
      <c r="G159" s="142" t="s">
        <v>204</v>
      </c>
      <c r="H159" s="115"/>
      <c r="I159" s="115"/>
      <c r="J159" s="115"/>
      <c r="K159" s="115"/>
      <c r="L159" s="115"/>
      <c r="M159" s="115"/>
      <c r="N159" s="115"/>
      <c r="O159" s="115"/>
      <c r="P159" s="116"/>
      <c r="Q159" s="144" t="s">
        <v>255</v>
      </c>
      <c r="R159" s="115"/>
      <c r="S159" s="115"/>
      <c r="T159" s="115"/>
      <c r="U159" s="115"/>
      <c r="V159" s="115"/>
      <c r="W159" s="115"/>
      <c r="X159" s="115"/>
      <c r="Y159" s="115"/>
      <c r="Z159" s="115"/>
      <c r="AA159" s="115"/>
      <c r="AB159" s="114" t="s">
        <v>256</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9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9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9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9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9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95" hidden="1" customHeight="1" x14ac:dyDescent="0.2">
      <c r="A166" s="174"/>
      <c r="B166" s="171"/>
      <c r="C166" s="165"/>
      <c r="D166" s="171"/>
      <c r="E166" s="165"/>
      <c r="F166" s="166"/>
      <c r="G166" s="142" t="s">
        <v>204</v>
      </c>
      <c r="H166" s="115"/>
      <c r="I166" s="115"/>
      <c r="J166" s="115"/>
      <c r="K166" s="115"/>
      <c r="L166" s="115"/>
      <c r="M166" s="115"/>
      <c r="N166" s="115"/>
      <c r="O166" s="115"/>
      <c r="P166" s="116"/>
      <c r="Q166" s="144" t="s">
        <v>255</v>
      </c>
      <c r="R166" s="115"/>
      <c r="S166" s="115"/>
      <c r="T166" s="115"/>
      <c r="U166" s="115"/>
      <c r="V166" s="115"/>
      <c r="W166" s="115"/>
      <c r="X166" s="115"/>
      <c r="Y166" s="115"/>
      <c r="Z166" s="115"/>
      <c r="AA166" s="115"/>
      <c r="AB166" s="114" t="s">
        <v>256</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9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9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9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9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9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95" hidden="1" customHeight="1" x14ac:dyDescent="0.2">
      <c r="A173" s="174"/>
      <c r="B173" s="171"/>
      <c r="C173" s="165"/>
      <c r="D173" s="171"/>
      <c r="E173" s="165"/>
      <c r="F173" s="166"/>
      <c r="G173" s="142" t="s">
        <v>204</v>
      </c>
      <c r="H173" s="115"/>
      <c r="I173" s="115"/>
      <c r="J173" s="115"/>
      <c r="K173" s="115"/>
      <c r="L173" s="115"/>
      <c r="M173" s="115"/>
      <c r="N173" s="115"/>
      <c r="O173" s="115"/>
      <c r="P173" s="116"/>
      <c r="Q173" s="144" t="s">
        <v>255</v>
      </c>
      <c r="R173" s="115"/>
      <c r="S173" s="115"/>
      <c r="T173" s="115"/>
      <c r="U173" s="115"/>
      <c r="V173" s="115"/>
      <c r="W173" s="115"/>
      <c r="X173" s="115"/>
      <c r="Y173" s="115"/>
      <c r="Z173" s="115"/>
      <c r="AA173" s="115"/>
      <c r="AB173" s="114" t="s">
        <v>256</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9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9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9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9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9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95" hidden="1" customHeight="1" x14ac:dyDescent="0.2">
      <c r="A180" s="174"/>
      <c r="B180" s="171"/>
      <c r="C180" s="165"/>
      <c r="D180" s="171"/>
      <c r="E180" s="165"/>
      <c r="F180" s="166"/>
      <c r="G180" s="142" t="s">
        <v>204</v>
      </c>
      <c r="H180" s="115"/>
      <c r="I180" s="115"/>
      <c r="J180" s="115"/>
      <c r="K180" s="115"/>
      <c r="L180" s="115"/>
      <c r="M180" s="115"/>
      <c r="N180" s="115"/>
      <c r="O180" s="115"/>
      <c r="P180" s="116"/>
      <c r="Q180" s="144" t="s">
        <v>255</v>
      </c>
      <c r="R180" s="115"/>
      <c r="S180" s="115"/>
      <c r="T180" s="115"/>
      <c r="U180" s="115"/>
      <c r="V180" s="115"/>
      <c r="W180" s="115"/>
      <c r="X180" s="115"/>
      <c r="Y180" s="115"/>
      <c r="Z180" s="115"/>
      <c r="AA180" s="115"/>
      <c r="AB180" s="114" t="s">
        <v>256</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9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9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9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9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9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222</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510</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310</v>
      </c>
      <c r="AF192" s="140"/>
      <c r="AG192" s="140"/>
      <c r="AH192" s="140"/>
      <c r="AI192" s="140" t="s">
        <v>308</v>
      </c>
      <c r="AJ192" s="140"/>
      <c r="AK192" s="140"/>
      <c r="AL192" s="140"/>
      <c r="AM192" s="140" t="s">
        <v>337</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310</v>
      </c>
      <c r="AF196" s="140"/>
      <c r="AG196" s="140"/>
      <c r="AH196" s="140"/>
      <c r="AI196" s="140" t="s">
        <v>308</v>
      </c>
      <c r="AJ196" s="140"/>
      <c r="AK196" s="140"/>
      <c r="AL196" s="140"/>
      <c r="AM196" s="140" t="s">
        <v>337</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310</v>
      </c>
      <c r="AF200" s="140"/>
      <c r="AG200" s="140"/>
      <c r="AH200" s="140"/>
      <c r="AI200" s="140" t="s">
        <v>308</v>
      </c>
      <c r="AJ200" s="140"/>
      <c r="AK200" s="140"/>
      <c r="AL200" s="140"/>
      <c r="AM200" s="140" t="s">
        <v>337</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310</v>
      </c>
      <c r="AF204" s="140"/>
      <c r="AG204" s="140"/>
      <c r="AH204" s="140"/>
      <c r="AI204" s="140" t="s">
        <v>308</v>
      </c>
      <c r="AJ204" s="140"/>
      <c r="AK204" s="140"/>
      <c r="AL204" s="140"/>
      <c r="AM204" s="140" t="s">
        <v>337</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310</v>
      </c>
      <c r="AF208" s="140"/>
      <c r="AG208" s="140"/>
      <c r="AH208" s="140"/>
      <c r="AI208" s="140" t="s">
        <v>308</v>
      </c>
      <c r="AJ208" s="140"/>
      <c r="AK208" s="140"/>
      <c r="AL208" s="140"/>
      <c r="AM208" s="140" t="s">
        <v>337</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95" hidden="1" customHeight="1" x14ac:dyDescent="0.2">
      <c r="A212" s="174"/>
      <c r="B212" s="171"/>
      <c r="C212" s="165"/>
      <c r="D212" s="171"/>
      <c r="E212" s="165"/>
      <c r="F212" s="166"/>
      <c r="G212" s="142" t="s">
        <v>204</v>
      </c>
      <c r="H212" s="115"/>
      <c r="I212" s="115"/>
      <c r="J212" s="115"/>
      <c r="K212" s="115"/>
      <c r="L212" s="115"/>
      <c r="M212" s="115"/>
      <c r="N212" s="115"/>
      <c r="O212" s="115"/>
      <c r="P212" s="116"/>
      <c r="Q212" s="144" t="s">
        <v>255</v>
      </c>
      <c r="R212" s="115"/>
      <c r="S212" s="115"/>
      <c r="T212" s="115"/>
      <c r="U212" s="115"/>
      <c r="V212" s="115"/>
      <c r="W212" s="115"/>
      <c r="X212" s="115"/>
      <c r="Y212" s="115"/>
      <c r="Z212" s="115"/>
      <c r="AA212" s="115"/>
      <c r="AB212" s="114" t="s">
        <v>256</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9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9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9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9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9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95" hidden="1" customHeight="1" x14ac:dyDescent="0.2">
      <c r="A219" s="174"/>
      <c r="B219" s="171"/>
      <c r="C219" s="165"/>
      <c r="D219" s="171"/>
      <c r="E219" s="165"/>
      <c r="F219" s="166"/>
      <c r="G219" s="142" t="s">
        <v>204</v>
      </c>
      <c r="H219" s="115"/>
      <c r="I219" s="115"/>
      <c r="J219" s="115"/>
      <c r="K219" s="115"/>
      <c r="L219" s="115"/>
      <c r="M219" s="115"/>
      <c r="N219" s="115"/>
      <c r="O219" s="115"/>
      <c r="P219" s="116"/>
      <c r="Q219" s="144" t="s">
        <v>255</v>
      </c>
      <c r="R219" s="115"/>
      <c r="S219" s="115"/>
      <c r="T219" s="115"/>
      <c r="U219" s="115"/>
      <c r="V219" s="115"/>
      <c r="W219" s="115"/>
      <c r="X219" s="115"/>
      <c r="Y219" s="115"/>
      <c r="Z219" s="115"/>
      <c r="AA219" s="115"/>
      <c r="AB219" s="114" t="s">
        <v>256</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9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9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9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9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9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95" hidden="1" customHeight="1" x14ac:dyDescent="0.2">
      <c r="A226" s="174"/>
      <c r="B226" s="171"/>
      <c r="C226" s="165"/>
      <c r="D226" s="171"/>
      <c r="E226" s="165"/>
      <c r="F226" s="166"/>
      <c r="G226" s="142" t="s">
        <v>204</v>
      </c>
      <c r="H226" s="115"/>
      <c r="I226" s="115"/>
      <c r="J226" s="115"/>
      <c r="K226" s="115"/>
      <c r="L226" s="115"/>
      <c r="M226" s="115"/>
      <c r="N226" s="115"/>
      <c r="O226" s="115"/>
      <c r="P226" s="116"/>
      <c r="Q226" s="144" t="s">
        <v>255</v>
      </c>
      <c r="R226" s="115"/>
      <c r="S226" s="115"/>
      <c r="T226" s="115"/>
      <c r="U226" s="115"/>
      <c r="V226" s="115"/>
      <c r="W226" s="115"/>
      <c r="X226" s="115"/>
      <c r="Y226" s="115"/>
      <c r="Z226" s="115"/>
      <c r="AA226" s="115"/>
      <c r="AB226" s="114" t="s">
        <v>256</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9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9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9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9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9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95" hidden="1" customHeight="1" x14ac:dyDescent="0.2">
      <c r="A233" s="174"/>
      <c r="B233" s="171"/>
      <c r="C233" s="165"/>
      <c r="D233" s="171"/>
      <c r="E233" s="165"/>
      <c r="F233" s="166"/>
      <c r="G233" s="142" t="s">
        <v>204</v>
      </c>
      <c r="H233" s="115"/>
      <c r="I233" s="115"/>
      <c r="J233" s="115"/>
      <c r="K233" s="115"/>
      <c r="L233" s="115"/>
      <c r="M233" s="115"/>
      <c r="N233" s="115"/>
      <c r="O233" s="115"/>
      <c r="P233" s="116"/>
      <c r="Q233" s="144" t="s">
        <v>255</v>
      </c>
      <c r="R233" s="115"/>
      <c r="S233" s="115"/>
      <c r="T233" s="115"/>
      <c r="U233" s="115"/>
      <c r="V233" s="115"/>
      <c r="W233" s="115"/>
      <c r="X233" s="115"/>
      <c r="Y233" s="115"/>
      <c r="Z233" s="115"/>
      <c r="AA233" s="115"/>
      <c r="AB233" s="114" t="s">
        <v>256</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9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9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9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9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9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95" hidden="1" customHeight="1" x14ac:dyDescent="0.2">
      <c r="A240" s="174"/>
      <c r="B240" s="171"/>
      <c r="C240" s="165"/>
      <c r="D240" s="171"/>
      <c r="E240" s="165"/>
      <c r="F240" s="166"/>
      <c r="G240" s="142" t="s">
        <v>204</v>
      </c>
      <c r="H240" s="115"/>
      <c r="I240" s="115"/>
      <c r="J240" s="115"/>
      <c r="K240" s="115"/>
      <c r="L240" s="115"/>
      <c r="M240" s="115"/>
      <c r="N240" s="115"/>
      <c r="O240" s="115"/>
      <c r="P240" s="116"/>
      <c r="Q240" s="144" t="s">
        <v>255</v>
      </c>
      <c r="R240" s="115"/>
      <c r="S240" s="115"/>
      <c r="T240" s="115"/>
      <c r="U240" s="115"/>
      <c r="V240" s="115"/>
      <c r="W240" s="115"/>
      <c r="X240" s="115"/>
      <c r="Y240" s="115"/>
      <c r="Z240" s="115"/>
      <c r="AA240" s="115"/>
      <c r="AB240" s="114" t="s">
        <v>256</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9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9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9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9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9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222</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310</v>
      </c>
      <c r="AF252" s="140"/>
      <c r="AG252" s="140"/>
      <c r="AH252" s="140"/>
      <c r="AI252" s="140" t="s">
        <v>308</v>
      </c>
      <c r="AJ252" s="140"/>
      <c r="AK252" s="140"/>
      <c r="AL252" s="140"/>
      <c r="AM252" s="140" t="s">
        <v>337</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310</v>
      </c>
      <c r="AF256" s="140"/>
      <c r="AG256" s="140"/>
      <c r="AH256" s="140"/>
      <c r="AI256" s="140" t="s">
        <v>308</v>
      </c>
      <c r="AJ256" s="140"/>
      <c r="AK256" s="140"/>
      <c r="AL256" s="140"/>
      <c r="AM256" s="140" t="s">
        <v>337</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310</v>
      </c>
      <c r="AF260" s="140"/>
      <c r="AG260" s="140"/>
      <c r="AH260" s="140"/>
      <c r="AI260" s="140" t="s">
        <v>308</v>
      </c>
      <c r="AJ260" s="140"/>
      <c r="AK260" s="140"/>
      <c r="AL260" s="140"/>
      <c r="AM260" s="140" t="s">
        <v>337</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310</v>
      </c>
      <c r="AF264" s="140"/>
      <c r="AG264" s="140"/>
      <c r="AH264" s="140"/>
      <c r="AI264" s="140" t="s">
        <v>308</v>
      </c>
      <c r="AJ264" s="140"/>
      <c r="AK264" s="140"/>
      <c r="AL264" s="140"/>
      <c r="AM264" s="140" t="s">
        <v>337</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310</v>
      </c>
      <c r="AF268" s="140"/>
      <c r="AG268" s="140"/>
      <c r="AH268" s="140"/>
      <c r="AI268" s="140" t="s">
        <v>308</v>
      </c>
      <c r="AJ268" s="140"/>
      <c r="AK268" s="140"/>
      <c r="AL268" s="140"/>
      <c r="AM268" s="140" t="s">
        <v>337</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95" hidden="1" customHeight="1" x14ac:dyDescent="0.2">
      <c r="A272" s="174"/>
      <c r="B272" s="171"/>
      <c r="C272" s="165"/>
      <c r="D272" s="171"/>
      <c r="E272" s="165"/>
      <c r="F272" s="166"/>
      <c r="G272" s="142" t="s">
        <v>204</v>
      </c>
      <c r="H272" s="115"/>
      <c r="I272" s="115"/>
      <c r="J272" s="115"/>
      <c r="K272" s="115"/>
      <c r="L272" s="115"/>
      <c r="M272" s="115"/>
      <c r="N272" s="115"/>
      <c r="O272" s="115"/>
      <c r="P272" s="116"/>
      <c r="Q272" s="144" t="s">
        <v>255</v>
      </c>
      <c r="R272" s="115"/>
      <c r="S272" s="115"/>
      <c r="T272" s="115"/>
      <c r="U272" s="115"/>
      <c r="V272" s="115"/>
      <c r="W272" s="115"/>
      <c r="X272" s="115"/>
      <c r="Y272" s="115"/>
      <c r="Z272" s="115"/>
      <c r="AA272" s="115"/>
      <c r="AB272" s="114" t="s">
        <v>256</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9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9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9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9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9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95" hidden="1" customHeight="1" x14ac:dyDescent="0.2">
      <c r="A279" s="174"/>
      <c r="B279" s="171"/>
      <c r="C279" s="165"/>
      <c r="D279" s="171"/>
      <c r="E279" s="165"/>
      <c r="F279" s="166"/>
      <c r="G279" s="142" t="s">
        <v>204</v>
      </c>
      <c r="H279" s="115"/>
      <c r="I279" s="115"/>
      <c r="J279" s="115"/>
      <c r="K279" s="115"/>
      <c r="L279" s="115"/>
      <c r="M279" s="115"/>
      <c r="N279" s="115"/>
      <c r="O279" s="115"/>
      <c r="P279" s="116"/>
      <c r="Q279" s="144" t="s">
        <v>255</v>
      </c>
      <c r="R279" s="115"/>
      <c r="S279" s="115"/>
      <c r="T279" s="115"/>
      <c r="U279" s="115"/>
      <c r="V279" s="115"/>
      <c r="W279" s="115"/>
      <c r="X279" s="115"/>
      <c r="Y279" s="115"/>
      <c r="Z279" s="115"/>
      <c r="AA279" s="115"/>
      <c r="AB279" s="114" t="s">
        <v>256</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9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9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9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9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9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95" hidden="1" customHeight="1" x14ac:dyDescent="0.2">
      <c r="A286" s="174"/>
      <c r="B286" s="171"/>
      <c r="C286" s="165"/>
      <c r="D286" s="171"/>
      <c r="E286" s="165"/>
      <c r="F286" s="166"/>
      <c r="G286" s="142" t="s">
        <v>204</v>
      </c>
      <c r="H286" s="115"/>
      <c r="I286" s="115"/>
      <c r="J286" s="115"/>
      <c r="K286" s="115"/>
      <c r="L286" s="115"/>
      <c r="M286" s="115"/>
      <c r="N286" s="115"/>
      <c r="O286" s="115"/>
      <c r="P286" s="116"/>
      <c r="Q286" s="144" t="s">
        <v>255</v>
      </c>
      <c r="R286" s="115"/>
      <c r="S286" s="115"/>
      <c r="T286" s="115"/>
      <c r="U286" s="115"/>
      <c r="V286" s="115"/>
      <c r="W286" s="115"/>
      <c r="X286" s="115"/>
      <c r="Y286" s="115"/>
      <c r="Z286" s="115"/>
      <c r="AA286" s="115"/>
      <c r="AB286" s="114" t="s">
        <v>256</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9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9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9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9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9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95" hidden="1" customHeight="1" x14ac:dyDescent="0.2">
      <c r="A293" s="174"/>
      <c r="B293" s="171"/>
      <c r="C293" s="165"/>
      <c r="D293" s="171"/>
      <c r="E293" s="165"/>
      <c r="F293" s="166"/>
      <c r="G293" s="142" t="s">
        <v>204</v>
      </c>
      <c r="H293" s="115"/>
      <c r="I293" s="115"/>
      <c r="J293" s="115"/>
      <c r="K293" s="115"/>
      <c r="L293" s="115"/>
      <c r="M293" s="115"/>
      <c r="N293" s="115"/>
      <c r="O293" s="115"/>
      <c r="P293" s="116"/>
      <c r="Q293" s="144" t="s">
        <v>255</v>
      </c>
      <c r="R293" s="115"/>
      <c r="S293" s="115"/>
      <c r="T293" s="115"/>
      <c r="U293" s="115"/>
      <c r="V293" s="115"/>
      <c r="W293" s="115"/>
      <c r="X293" s="115"/>
      <c r="Y293" s="115"/>
      <c r="Z293" s="115"/>
      <c r="AA293" s="115"/>
      <c r="AB293" s="114" t="s">
        <v>256</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9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9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9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9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9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95" hidden="1" customHeight="1" x14ac:dyDescent="0.2">
      <c r="A300" s="174"/>
      <c r="B300" s="171"/>
      <c r="C300" s="165"/>
      <c r="D300" s="171"/>
      <c r="E300" s="165"/>
      <c r="F300" s="166"/>
      <c r="G300" s="142" t="s">
        <v>204</v>
      </c>
      <c r="H300" s="115"/>
      <c r="I300" s="115"/>
      <c r="J300" s="115"/>
      <c r="K300" s="115"/>
      <c r="L300" s="115"/>
      <c r="M300" s="115"/>
      <c r="N300" s="115"/>
      <c r="O300" s="115"/>
      <c r="P300" s="116"/>
      <c r="Q300" s="144" t="s">
        <v>255</v>
      </c>
      <c r="R300" s="115"/>
      <c r="S300" s="115"/>
      <c r="T300" s="115"/>
      <c r="U300" s="115"/>
      <c r="V300" s="115"/>
      <c r="W300" s="115"/>
      <c r="X300" s="115"/>
      <c r="Y300" s="115"/>
      <c r="Z300" s="115"/>
      <c r="AA300" s="115"/>
      <c r="AB300" s="114" t="s">
        <v>256</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9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9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9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9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9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222</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310</v>
      </c>
      <c r="AF312" s="140"/>
      <c r="AG312" s="140"/>
      <c r="AH312" s="140"/>
      <c r="AI312" s="140" t="s">
        <v>308</v>
      </c>
      <c r="AJ312" s="140"/>
      <c r="AK312" s="140"/>
      <c r="AL312" s="140"/>
      <c r="AM312" s="140" t="s">
        <v>337</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310</v>
      </c>
      <c r="AF316" s="140"/>
      <c r="AG316" s="140"/>
      <c r="AH316" s="140"/>
      <c r="AI316" s="140" t="s">
        <v>308</v>
      </c>
      <c r="AJ316" s="140"/>
      <c r="AK316" s="140"/>
      <c r="AL316" s="140"/>
      <c r="AM316" s="140" t="s">
        <v>337</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310</v>
      </c>
      <c r="AF320" s="140"/>
      <c r="AG320" s="140"/>
      <c r="AH320" s="140"/>
      <c r="AI320" s="140" t="s">
        <v>308</v>
      </c>
      <c r="AJ320" s="140"/>
      <c r="AK320" s="140"/>
      <c r="AL320" s="140"/>
      <c r="AM320" s="140" t="s">
        <v>337</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310</v>
      </c>
      <c r="AF324" s="140"/>
      <c r="AG324" s="140"/>
      <c r="AH324" s="140"/>
      <c r="AI324" s="140" t="s">
        <v>308</v>
      </c>
      <c r="AJ324" s="140"/>
      <c r="AK324" s="140"/>
      <c r="AL324" s="140"/>
      <c r="AM324" s="140" t="s">
        <v>337</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310</v>
      </c>
      <c r="AF328" s="140"/>
      <c r="AG328" s="140"/>
      <c r="AH328" s="140"/>
      <c r="AI328" s="140" t="s">
        <v>308</v>
      </c>
      <c r="AJ328" s="140"/>
      <c r="AK328" s="140"/>
      <c r="AL328" s="140"/>
      <c r="AM328" s="140" t="s">
        <v>337</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95" hidden="1" customHeight="1" x14ac:dyDescent="0.2">
      <c r="A332" s="174"/>
      <c r="B332" s="171"/>
      <c r="C332" s="165"/>
      <c r="D332" s="171"/>
      <c r="E332" s="165"/>
      <c r="F332" s="166"/>
      <c r="G332" s="142" t="s">
        <v>204</v>
      </c>
      <c r="H332" s="115"/>
      <c r="I332" s="115"/>
      <c r="J332" s="115"/>
      <c r="K332" s="115"/>
      <c r="L332" s="115"/>
      <c r="M332" s="115"/>
      <c r="N332" s="115"/>
      <c r="O332" s="115"/>
      <c r="P332" s="116"/>
      <c r="Q332" s="144" t="s">
        <v>255</v>
      </c>
      <c r="R332" s="115"/>
      <c r="S332" s="115"/>
      <c r="T332" s="115"/>
      <c r="U332" s="115"/>
      <c r="V332" s="115"/>
      <c r="W332" s="115"/>
      <c r="X332" s="115"/>
      <c r="Y332" s="115"/>
      <c r="Z332" s="115"/>
      <c r="AA332" s="115"/>
      <c r="AB332" s="114" t="s">
        <v>256</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9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9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9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9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9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95" hidden="1" customHeight="1" x14ac:dyDescent="0.2">
      <c r="A339" s="174"/>
      <c r="B339" s="171"/>
      <c r="C339" s="165"/>
      <c r="D339" s="171"/>
      <c r="E339" s="165"/>
      <c r="F339" s="166"/>
      <c r="G339" s="142" t="s">
        <v>204</v>
      </c>
      <c r="H339" s="115"/>
      <c r="I339" s="115"/>
      <c r="J339" s="115"/>
      <c r="K339" s="115"/>
      <c r="L339" s="115"/>
      <c r="M339" s="115"/>
      <c r="N339" s="115"/>
      <c r="O339" s="115"/>
      <c r="P339" s="116"/>
      <c r="Q339" s="144" t="s">
        <v>255</v>
      </c>
      <c r="R339" s="115"/>
      <c r="S339" s="115"/>
      <c r="T339" s="115"/>
      <c r="U339" s="115"/>
      <c r="V339" s="115"/>
      <c r="W339" s="115"/>
      <c r="X339" s="115"/>
      <c r="Y339" s="115"/>
      <c r="Z339" s="115"/>
      <c r="AA339" s="115"/>
      <c r="AB339" s="114" t="s">
        <v>256</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9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9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9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9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9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95" hidden="1" customHeight="1" x14ac:dyDescent="0.2">
      <c r="A346" s="174"/>
      <c r="B346" s="171"/>
      <c r="C346" s="165"/>
      <c r="D346" s="171"/>
      <c r="E346" s="165"/>
      <c r="F346" s="166"/>
      <c r="G346" s="142" t="s">
        <v>204</v>
      </c>
      <c r="H346" s="115"/>
      <c r="I346" s="115"/>
      <c r="J346" s="115"/>
      <c r="K346" s="115"/>
      <c r="L346" s="115"/>
      <c r="M346" s="115"/>
      <c r="N346" s="115"/>
      <c r="O346" s="115"/>
      <c r="P346" s="116"/>
      <c r="Q346" s="144" t="s">
        <v>255</v>
      </c>
      <c r="R346" s="115"/>
      <c r="S346" s="115"/>
      <c r="T346" s="115"/>
      <c r="U346" s="115"/>
      <c r="V346" s="115"/>
      <c r="W346" s="115"/>
      <c r="X346" s="115"/>
      <c r="Y346" s="115"/>
      <c r="Z346" s="115"/>
      <c r="AA346" s="115"/>
      <c r="AB346" s="114" t="s">
        <v>256</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9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9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9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9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9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95" hidden="1" customHeight="1" x14ac:dyDescent="0.2">
      <c r="A353" s="174"/>
      <c r="B353" s="171"/>
      <c r="C353" s="165"/>
      <c r="D353" s="171"/>
      <c r="E353" s="165"/>
      <c r="F353" s="166"/>
      <c r="G353" s="142" t="s">
        <v>204</v>
      </c>
      <c r="H353" s="115"/>
      <c r="I353" s="115"/>
      <c r="J353" s="115"/>
      <c r="K353" s="115"/>
      <c r="L353" s="115"/>
      <c r="M353" s="115"/>
      <c r="N353" s="115"/>
      <c r="O353" s="115"/>
      <c r="P353" s="116"/>
      <c r="Q353" s="144" t="s">
        <v>255</v>
      </c>
      <c r="R353" s="115"/>
      <c r="S353" s="115"/>
      <c r="T353" s="115"/>
      <c r="U353" s="115"/>
      <c r="V353" s="115"/>
      <c r="W353" s="115"/>
      <c r="X353" s="115"/>
      <c r="Y353" s="115"/>
      <c r="Z353" s="115"/>
      <c r="AA353" s="115"/>
      <c r="AB353" s="114" t="s">
        <v>256</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9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9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9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9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9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95" hidden="1" customHeight="1" x14ac:dyDescent="0.2">
      <c r="A360" s="174"/>
      <c r="B360" s="171"/>
      <c r="C360" s="165"/>
      <c r="D360" s="171"/>
      <c r="E360" s="165"/>
      <c r="F360" s="166"/>
      <c r="G360" s="142" t="s">
        <v>204</v>
      </c>
      <c r="H360" s="115"/>
      <c r="I360" s="115"/>
      <c r="J360" s="115"/>
      <c r="K360" s="115"/>
      <c r="L360" s="115"/>
      <c r="M360" s="115"/>
      <c r="N360" s="115"/>
      <c r="O360" s="115"/>
      <c r="P360" s="116"/>
      <c r="Q360" s="144" t="s">
        <v>255</v>
      </c>
      <c r="R360" s="115"/>
      <c r="S360" s="115"/>
      <c r="T360" s="115"/>
      <c r="U360" s="115"/>
      <c r="V360" s="115"/>
      <c r="W360" s="115"/>
      <c r="X360" s="115"/>
      <c r="Y360" s="115"/>
      <c r="Z360" s="115"/>
      <c r="AA360" s="115"/>
      <c r="AB360" s="114" t="s">
        <v>256</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9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9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9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9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9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222</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310</v>
      </c>
      <c r="AF372" s="140"/>
      <c r="AG372" s="140"/>
      <c r="AH372" s="140"/>
      <c r="AI372" s="140" t="s">
        <v>308</v>
      </c>
      <c r="AJ372" s="140"/>
      <c r="AK372" s="140"/>
      <c r="AL372" s="140"/>
      <c r="AM372" s="140" t="s">
        <v>337</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310</v>
      </c>
      <c r="AF376" s="140"/>
      <c r="AG376" s="140"/>
      <c r="AH376" s="140"/>
      <c r="AI376" s="140" t="s">
        <v>308</v>
      </c>
      <c r="AJ376" s="140"/>
      <c r="AK376" s="140"/>
      <c r="AL376" s="140"/>
      <c r="AM376" s="140" t="s">
        <v>337</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310</v>
      </c>
      <c r="AF380" s="140"/>
      <c r="AG380" s="140"/>
      <c r="AH380" s="140"/>
      <c r="AI380" s="140" t="s">
        <v>308</v>
      </c>
      <c r="AJ380" s="140"/>
      <c r="AK380" s="140"/>
      <c r="AL380" s="140"/>
      <c r="AM380" s="140" t="s">
        <v>337</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310</v>
      </c>
      <c r="AF384" s="140"/>
      <c r="AG384" s="140"/>
      <c r="AH384" s="140"/>
      <c r="AI384" s="140" t="s">
        <v>308</v>
      </c>
      <c r="AJ384" s="140"/>
      <c r="AK384" s="140"/>
      <c r="AL384" s="140"/>
      <c r="AM384" s="140" t="s">
        <v>337</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310</v>
      </c>
      <c r="AF388" s="140"/>
      <c r="AG388" s="140"/>
      <c r="AH388" s="140"/>
      <c r="AI388" s="140" t="s">
        <v>308</v>
      </c>
      <c r="AJ388" s="140"/>
      <c r="AK388" s="140"/>
      <c r="AL388" s="140"/>
      <c r="AM388" s="140" t="s">
        <v>337</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95" hidden="1" customHeight="1" x14ac:dyDescent="0.2">
      <c r="A392" s="174"/>
      <c r="B392" s="171"/>
      <c r="C392" s="165"/>
      <c r="D392" s="171"/>
      <c r="E392" s="165"/>
      <c r="F392" s="166"/>
      <c r="G392" s="142" t="s">
        <v>204</v>
      </c>
      <c r="H392" s="115"/>
      <c r="I392" s="115"/>
      <c r="J392" s="115"/>
      <c r="K392" s="115"/>
      <c r="L392" s="115"/>
      <c r="M392" s="115"/>
      <c r="N392" s="115"/>
      <c r="O392" s="115"/>
      <c r="P392" s="116"/>
      <c r="Q392" s="144" t="s">
        <v>255</v>
      </c>
      <c r="R392" s="115"/>
      <c r="S392" s="115"/>
      <c r="T392" s="115"/>
      <c r="U392" s="115"/>
      <c r="V392" s="115"/>
      <c r="W392" s="115"/>
      <c r="X392" s="115"/>
      <c r="Y392" s="115"/>
      <c r="Z392" s="115"/>
      <c r="AA392" s="115"/>
      <c r="AB392" s="114" t="s">
        <v>256</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9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9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9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9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9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95" hidden="1" customHeight="1" x14ac:dyDescent="0.2">
      <c r="A399" s="174"/>
      <c r="B399" s="171"/>
      <c r="C399" s="165"/>
      <c r="D399" s="171"/>
      <c r="E399" s="165"/>
      <c r="F399" s="166"/>
      <c r="G399" s="142" t="s">
        <v>204</v>
      </c>
      <c r="H399" s="115"/>
      <c r="I399" s="115"/>
      <c r="J399" s="115"/>
      <c r="K399" s="115"/>
      <c r="L399" s="115"/>
      <c r="M399" s="115"/>
      <c r="N399" s="115"/>
      <c r="O399" s="115"/>
      <c r="P399" s="116"/>
      <c r="Q399" s="144" t="s">
        <v>255</v>
      </c>
      <c r="R399" s="115"/>
      <c r="S399" s="115"/>
      <c r="T399" s="115"/>
      <c r="U399" s="115"/>
      <c r="V399" s="115"/>
      <c r="W399" s="115"/>
      <c r="X399" s="115"/>
      <c r="Y399" s="115"/>
      <c r="Z399" s="115"/>
      <c r="AA399" s="115"/>
      <c r="AB399" s="114" t="s">
        <v>256</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9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9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9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9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9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95" hidden="1" customHeight="1" x14ac:dyDescent="0.2">
      <c r="A406" s="174"/>
      <c r="B406" s="171"/>
      <c r="C406" s="165"/>
      <c r="D406" s="171"/>
      <c r="E406" s="165"/>
      <c r="F406" s="166"/>
      <c r="G406" s="142" t="s">
        <v>204</v>
      </c>
      <c r="H406" s="115"/>
      <c r="I406" s="115"/>
      <c r="J406" s="115"/>
      <c r="K406" s="115"/>
      <c r="L406" s="115"/>
      <c r="M406" s="115"/>
      <c r="N406" s="115"/>
      <c r="O406" s="115"/>
      <c r="P406" s="116"/>
      <c r="Q406" s="144" t="s">
        <v>255</v>
      </c>
      <c r="R406" s="115"/>
      <c r="S406" s="115"/>
      <c r="T406" s="115"/>
      <c r="U406" s="115"/>
      <c r="V406" s="115"/>
      <c r="W406" s="115"/>
      <c r="X406" s="115"/>
      <c r="Y406" s="115"/>
      <c r="Z406" s="115"/>
      <c r="AA406" s="115"/>
      <c r="AB406" s="114" t="s">
        <v>256</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9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9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9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9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9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95" hidden="1" customHeight="1" x14ac:dyDescent="0.2">
      <c r="A413" s="174"/>
      <c r="B413" s="171"/>
      <c r="C413" s="165"/>
      <c r="D413" s="171"/>
      <c r="E413" s="165"/>
      <c r="F413" s="166"/>
      <c r="G413" s="142" t="s">
        <v>204</v>
      </c>
      <c r="H413" s="115"/>
      <c r="I413" s="115"/>
      <c r="J413" s="115"/>
      <c r="K413" s="115"/>
      <c r="L413" s="115"/>
      <c r="M413" s="115"/>
      <c r="N413" s="115"/>
      <c r="O413" s="115"/>
      <c r="P413" s="116"/>
      <c r="Q413" s="144" t="s">
        <v>255</v>
      </c>
      <c r="R413" s="115"/>
      <c r="S413" s="115"/>
      <c r="T413" s="115"/>
      <c r="U413" s="115"/>
      <c r="V413" s="115"/>
      <c r="W413" s="115"/>
      <c r="X413" s="115"/>
      <c r="Y413" s="115"/>
      <c r="Z413" s="115"/>
      <c r="AA413" s="115"/>
      <c r="AB413" s="114" t="s">
        <v>256</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9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9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9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9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9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95" hidden="1" customHeight="1" x14ac:dyDescent="0.2">
      <c r="A420" s="174"/>
      <c r="B420" s="171"/>
      <c r="C420" s="165"/>
      <c r="D420" s="171"/>
      <c r="E420" s="165"/>
      <c r="F420" s="166"/>
      <c r="G420" s="142" t="s">
        <v>204</v>
      </c>
      <c r="H420" s="115"/>
      <c r="I420" s="115"/>
      <c r="J420" s="115"/>
      <c r="K420" s="115"/>
      <c r="L420" s="115"/>
      <c r="M420" s="115"/>
      <c r="N420" s="115"/>
      <c r="O420" s="115"/>
      <c r="P420" s="116"/>
      <c r="Q420" s="144" t="s">
        <v>255</v>
      </c>
      <c r="R420" s="115"/>
      <c r="S420" s="115"/>
      <c r="T420" s="115"/>
      <c r="U420" s="115"/>
      <c r="V420" s="115"/>
      <c r="W420" s="115"/>
      <c r="X420" s="115"/>
      <c r="Y420" s="115"/>
      <c r="Z420" s="115"/>
      <c r="AA420" s="115"/>
      <c r="AB420" s="114" t="s">
        <v>256</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9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9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9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9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9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222</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340</v>
      </c>
      <c r="D430" s="917"/>
      <c r="E430" s="159" t="s">
        <v>318</v>
      </c>
      <c r="F430" s="884"/>
      <c r="G430" s="885" t="s">
        <v>207</v>
      </c>
      <c r="H430" s="108"/>
      <c r="I430" s="108"/>
      <c r="J430" s="886" t="s">
        <v>492</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2">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331</v>
      </c>
      <c r="AJ431" s="325"/>
      <c r="AK431" s="325"/>
      <c r="AL431" s="144"/>
      <c r="AM431" s="325" t="s">
        <v>344</v>
      </c>
      <c r="AN431" s="325"/>
      <c r="AO431" s="325"/>
      <c r="AP431" s="144"/>
      <c r="AQ431" s="144" t="s">
        <v>187</v>
      </c>
      <c r="AR431" s="115"/>
      <c r="AS431" s="115"/>
      <c r="AT431" s="116"/>
      <c r="AU431" s="121" t="s">
        <v>133</v>
      </c>
      <c r="AV431" s="121"/>
      <c r="AW431" s="121"/>
      <c r="AX431" s="122"/>
    </row>
    <row r="432" spans="1:50" ht="18.75"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495</v>
      </c>
      <c r="AF432" s="185"/>
      <c r="AG432" s="118" t="s">
        <v>188</v>
      </c>
      <c r="AH432" s="119"/>
      <c r="AI432" s="141"/>
      <c r="AJ432" s="141"/>
      <c r="AK432" s="141"/>
      <c r="AL432" s="139"/>
      <c r="AM432" s="141"/>
      <c r="AN432" s="141"/>
      <c r="AO432" s="141"/>
      <c r="AP432" s="139"/>
      <c r="AQ432" s="576" t="s">
        <v>494</v>
      </c>
      <c r="AR432" s="185"/>
      <c r="AS432" s="118" t="s">
        <v>188</v>
      </c>
      <c r="AT432" s="119"/>
      <c r="AU432" s="185" t="s">
        <v>494</v>
      </c>
      <c r="AV432" s="185"/>
      <c r="AW432" s="118" t="s">
        <v>177</v>
      </c>
      <c r="AX432" s="180"/>
    </row>
    <row r="433" spans="1:50" ht="23.25" customHeight="1" x14ac:dyDescent="0.2">
      <c r="A433" s="174"/>
      <c r="B433" s="171"/>
      <c r="C433" s="165"/>
      <c r="D433" s="171"/>
      <c r="E433" s="328"/>
      <c r="F433" s="329"/>
      <c r="G433" s="89" t="s">
        <v>494</v>
      </c>
      <c r="H433" s="90"/>
      <c r="I433" s="90"/>
      <c r="J433" s="90"/>
      <c r="K433" s="90"/>
      <c r="L433" s="90"/>
      <c r="M433" s="90"/>
      <c r="N433" s="90"/>
      <c r="O433" s="90"/>
      <c r="P433" s="90"/>
      <c r="Q433" s="90"/>
      <c r="R433" s="90"/>
      <c r="S433" s="90"/>
      <c r="T433" s="90"/>
      <c r="U433" s="90"/>
      <c r="V433" s="90"/>
      <c r="W433" s="90"/>
      <c r="X433" s="91"/>
      <c r="Y433" s="186" t="s">
        <v>12</v>
      </c>
      <c r="Z433" s="187"/>
      <c r="AA433" s="188"/>
      <c r="AB433" s="198" t="s">
        <v>494</v>
      </c>
      <c r="AC433" s="198"/>
      <c r="AD433" s="198"/>
      <c r="AE433" s="326" t="s">
        <v>494</v>
      </c>
      <c r="AF433" s="192"/>
      <c r="AG433" s="192"/>
      <c r="AH433" s="192"/>
      <c r="AI433" s="326" t="s">
        <v>511</v>
      </c>
      <c r="AJ433" s="192"/>
      <c r="AK433" s="192"/>
      <c r="AL433" s="192"/>
      <c r="AM433" s="326" t="s">
        <v>494</v>
      </c>
      <c r="AN433" s="192"/>
      <c r="AO433" s="192"/>
      <c r="AP433" s="327"/>
      <c r="AQ433" s="326" t="s">
        <v>494</v>
      </c>
      <c r="AR433" s="192"/>
      <c r="AS433" s="192"/>
      <c r="AT433" s="327"/>
      <c r="AU433" s="192" t="s">
        <v>495</v>
      </c>
      <c r="AV433" s="192"/>
      <c r="AW433" s="192"/>
      <c r="AX433" s="193"/>
    </row>
    <row r="434" spans="1:50" ht="23.25"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494</v>
      </c>
      <c r="AC434" s="190"/>
      <c r="AD434" s="190"/>
      <c r="AE434" s="326" t="s">
        <v>494</v>
      </c>
      <c r="AF434" s="192"/>
      <c r="AG434" s="192"/>
      <c r="AH434" s="327"/>
      <c r="AI434" s="326" t="s">
        <v>495</v>
      </c>
      <c r="AJ434" s="192"/>
      <c r="AK434" s="192"/>
      <c r="AL434" s="192"/>
      <c r="AM434" s="326" t="s">
        <v>494</v>
      </c>
      <c r="AN434" s="192"/>
      <c r="AO434" s="192"/>
      <c r="AP434" s="327"/>
      <c r="AQ434" s="326" t="s">
        <v>511</v>
      </c>
      <c r="AR434" s="192"/>
      <c r="AS434" s="192"/>
      <c r="AT434" s="327"/>
      <c r="AU434" s="192" t="s">
        <v>495</v>
      </c>
      <c r="AV434" s="192"/>
      <c r="AW434" s="192"/>
      <c r="AX434" s="193"/>
    </row>
    <row r="435" spans="1:50" ht="23.25"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495</v>
      </c>
      <c r="AF435" s="192"/>
      <c r="AG435" s="192"/>
      <c r="AH435" s="327"/>
      <c r="AI435" s="326" t="s">
        <v>495</v>
      </c>
      <c r="AJ435" s="192"/>
      <c r="AK435" s="192"/>
      <c r="AL435" s="192"/>
      <c r="AM435" s="326" t="s">
        <v>495</v>
      </c>
      <c r="AN435" s="192"/>
      <c r="AO435" s="192"/>
      <c r="AP435" s="327"/>
      <c r="AQ435" s="326" t="s">
        <v>494</v>
      </c>
      <c r="AR435" s="192"/>
      <c r="AS435" s="192"/>
      <c r="AT435" s="327"/>
      <c r="AU435" s="192" t="s">
        <v>494</v>
      </c>
      <c r="AV435" s="192"/>
      <c r="AW435" s="192"/>
      <c r="AX435" s="193"/>
    </row>
    <row r="436" spans="1:50" ht="18.75" hidden="1" customHeight="1" x14ac:dyDescent="0.2">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331</v>
      </c>
      <c r="AJ436" s="325"/>
      <c r="AK436" s="325"/>
      <c r="AL436" s="144"/>
      <c r="AM436" s="325" t="s">
        <v>344</v>
      </c>
      <c r="AN436" s="325"/>
      <c r="AO436" s="325"/>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2">
      <c r="A438" s="174"/>
      <c r="B438" s="171"/>
      <c r="C438" s="165"/>
      <c r="D438" s="171"/>
      <c r="E438" s="328"/>
      <c r="F438" s="329"/>
      <c r="G438" s="89" t="s">
        <v>493</v>
      </c>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2">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331</v>
      </c>
      <c r="AJ441" s="325"/>
      <c r="AK441" s="325"/>
      <c r="AL441" s="144"/>
      <c r="AM441" s="325" t="s">
        <v>344</v>
      </c>
      <c r="AN441" s="325"/>
      <c r="AO441" s="325"/>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2">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331</v>
      </c>
      <c r="AJ446" s="325"/>
      <c r="AK446" s="325"/>
      <c r="AL446" s="144"/>
      <c r="AM446" s="325" t="s">
        <v>344</v>
      </c>
      <c r="AN446" s="325"/>
      <c r="AO446" s="325"/>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2">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331</v>
      </c>
      <c r="AJ451" s="325"/>
      <c r="AK451" s="325"/>
      <c r="AL451" s="144"/>
      <c r="AM451" s="325" t="s">
        <v>344</v>
      </c>
      <c r="AN451" s="325"/>
      <c r="AO451" s="325"/>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2">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331</v>
      </c>
      <c r="AJ456" s="325"/>
      <c r="AK456" s="325"/>
      <c r="AL456" s="144"/>
      <c r="AM456" s="325" t="s">
        <v>344</v>
      </c>
      <c r="AN456" s="325"/>
      <c r="AO456" s="325"/>
      <c r="AP456" s="144"/>
      <c r="AQ456" s="144" t="s">
        <v>187</v>
      </c>
      <c r="AR456" s="115"/>
      <c r="AS456" s="115"/>
      <c r="AT456" s="116"/>
      <c r="AU456" s="121" t="s">
        <v>133</v>
      </c>
      <c r="AV456" s="121"/>
      <c r="AW456" s="121"/>
      <c r="AX456" s="122"/>
    </row>
    <row r="457" spans="1:50" ht="18.75"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495</v>
      </c>
      <c r="AF457" s="185"/>
      <c r="AG457" s="118" t="s">
        <v>188</v>
      </c>
      <c r="AH457" s="119"/>
      <c r="AI457" s="141"/>
      <c r="AJ457" s="141"/>
      <c r="AK457" s="141"/>
      <c r="AL457" s="139"/>
      <c r="AM457" s="141"/>
      <c r="AN457" s="141"/>
      <c r="AO457" s="141"/>
      <c r="AP457" s="139"/>
      <c r="AQ457" s="576" t="s">
        <v>494</v>
      </c>
      <c r="AR457" s="185"/>
      <c r="AS457" s="118" t="s">
        <v>188</v>
      </c>
      <c r="AT457" s="119"/>
      <c r="AU457" s="185" t="s">
        <v>494</v>
      </c>
      <c r="AV457" s="185"/>
      <c r="AW457" s="118" t="s">
        <v>177</v>
      </c>
      <c r="AX457" s="180"/>
    </row>
    <row r="458" spans="1:50" ht="23.25" customHeight="1" x14ac:dyDescent="0.2">
      <c r="A458" s="174"/>
      <c r="B458" s="171"/>
      <c r="C458" s="165"/>
      <c r="D458" s="171"/>
      <c r="E458" s="328"/>
      <c r="F458" s="329"/>
      <c r="G458" s="89" t="s">
        <v>511</v>
      </c>
      <c r="H458" s="90"/>
      <c r="I458" s="90"/>
      <c r="J458" s="90"/>
      <c r="K458" s="90"/>
      <c r="L458" s="90"/>
      <c r="M458" s="90"/>
      <c r="N458" s="90"/>
      <c r="O458" s="90"/>
      <c r="P458" s="90"/>
      <c r="Q458" s="90"/>
      <c r="R458" s="90"/>
      <c r="S458" s="90"/>
      <c r="T458" s="90"/>
      <c r="U458" s="90"/>
      <c r="V458" s="90"/>
      <c r="W458" s="90"/>
      <c r="X458" s="91"/>
      <c r="Y458" s="186" t="s">
        <v>12</v>
      </c>
      <c r="Z458" s="187"/>
      <c r="AA458" s="188"/>
      <c r="AB458" s="198" t="s">
        <v>494</v>
      </c>
      <c r="AC458" s="198"/>
      <c r="AD458" s="198"/>
      <c r="AE458" s="326" t="s">
        <v>494</v>
      </c>
      <c r="AF458" s="192"/>
      <c r="AG458" s="192"/>
      <c r="AH458" s="192"/>
      <c r="AI458" s="326" t="s">
        <v>495</v>
      </c>
      <c r="AJ458" s="192"/>
      <c r="AK458" s="192"/>
      <c r="AL458" s="192"/>
      <c r="AM458" s="326" t="s">
        <v>494</v>
      </c>
      <c r="AN458" s="192"/>
      <c r="AO458" s="192"/>
      <c r="AP458" s="327"/>
      <c r="AQ458" s="326" t="s">
        <v>494</v>
      </c>
      <c r="AR458" s="192"/>
      <c r="AS458" s="192"/>
      <c r="AT458" s="327"/>
      <c r="AU458" s="192" t="s">
        <v>495</v>
      </c>
      <c r="AV458" s="192"/>
      <c r="AW458" s="192"/>
      <c r="AX458" s="193"/>
    </row>
    <row r="459" spans="1:50" ht="23.25"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512</v>
      </c>
      <c r="AC459" s="190"/>
      <c r="AD459" s="190"/>
      <c r="AE459" s="326" t="s">
        <v>496</v>
      </c>
      <c r="AF459" s="192"/>
      <c r="AG459" s="192"/>
      <c r="AH459" s="327"/>
      <c r="AI459" s="326" t="s">
        <v>494</v>
      </c>
      <c r="AJ459" s="192"/>
      <c r="AK459" s="192"/>
      <c r="AL459" s="192"/>
      <c r="AM459" s="326" t="s">
        <v>494</v>
      </c>
      <c r="AN459" s="192"/>
      <c r="AO459" s="192"/>
      <c r="AP459" s="327"/>
      <c r="AQ459" s="326" t="s">
        <v>494</v>
      </c>
      <c r="AR459" s="192"/>
      <c r="AS459" s="192"/>
      <c r="AT459" s="327"/>
      <c r="AU459" s="192" t="s">
        <v>494</v>
      </c>
      <c r="AV459" s="192"/>
      <c r="AW459" s="192"/>
      <c r="AX459" s="193"/>
    </row>
    <row r="460" spans="1:50" ht="23.25" customHeight="1" thickBot="1" x14ac:dyDescent="0.2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494</v>
      </c>
      <c r="AF460" s="192"/>
      <c r="AG460" s="192"/>
      <c r="AH460" s="327"/>
      <c r="AI460" s="326" t="s">
        <v>495</v>
      </c>
      <c r="AJ460" s="192"/>
      <c r="AK460" s="192"/>
      <c r="AL460" s="192"/>
      <c r="AM460" s="326" t="s">
        <v>495</v>
      </c>
      <c r="AN460" s="192"/>
      <c r="AO460" s="192"/>
      <c r="AP460" s="327"/>
      <c r="AQ460" s="326" t="s">
        <v>495</v>
      </c>
      <c r="AR460" s="192"/>
      <c r="AS460" s="192"/>
      <c r="AT460" s="327"/>
      <c r="AU460" s="192" t="s">
        <v>495</v>
      </c>
      <c r="AV460" s="192"/>
      <c r="AW460" s="192"/>
      <c r="AX460" s="193"/>
    </row>
    <row r="461" spans="1:50" ht="18.75" hidden="1" customHeight="1" x14ac:dyDescent="0.2">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331</v>
      </c>
      <c r="AJ461" s="325"/>
      <c r="AK461" s="325"/>
      <c r="AL461" s="144"/>
      <c r="AM461" s="325" t="s">
        <v>344</v>
      </c>
      <c r="AN461" s="325"/>
      <c r="AO461" s="325"/>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2">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331</v>
      </c>
      <c r="AJ466" s="325"/>
      <c r="AK466" s="325"/>
      <c r="AL466" s="144"/>
      <c r="AM466" s="325" t="s">
        <v>344</v>
      </c>
      <c r="AN466" s="325"/>
      <c r="AO466" s="325"/>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2">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331</v>
      </c>
      <c r="AJ471" s="325"/>
      <c r="AK471" s="325"/>
      <c r="AL471" s="144"/>
      <c r="AM471" s="325" t="s">
        <v>344</v>
      </c>
      <c r="AN471" s="325"/>
      <c r="AO471" s="325"/>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2">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331</v>
      </c>
      <c r="AJ476" s="325"/>
      <c r="AK476" s="325"/>
      <c r="AL476" s="144"/>
      <c r="AM476" s="325" t="s">
        <v>344</v>
      </c>
      <c r="AN476" s="325"/>
      <c r="AO476" s="325"/>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2">
      <c r="A481" s="174"/>
      <c r="B481" s="171"/>
      <c r="C481" s="165"/>
      <c r="D481" s="171"/>
      <c r="E481" s="107" t="s">
        <v>327</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2">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322</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2">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331</v>
      </c>
      <c r="AJ485" s="325"/>
      <c r="AK485" s="325"/>
      <c r="AL485" s="144"/>
      <c r="AM485" s="325" t="s">
        <v>344</v>
      </c>
      <c r="AN485" s="325"/>
      <c r="AO485" s="325"/>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2">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331</v>
      </c>
      <c r="AJ490" s="325"/>
      <c r="AK490" s="325"/>
      <c r="AL490" s="144"/>
      <c r="AM490" s="325" t="s">
        <v>344</v>
      </c>
      <c r="AN490" s="325"/>
      <c r="AO490" s="325"/>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2">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331</v>
      </c>
      <c r="AJ495" s="325"/>
      <c r="AK495" s="325"/>
      <c r="AL495" s="144"/>
      <c r="AM495" s="325" t="s">
        <v>344</v>
      </c>
      <c r="AN495" s="325"/>
      <c r="AO495" s="325"/>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2">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331</v>
      </c>
      <c r="AJ500" s="325"/>
      <c r="AK500" s="325"/>
      <c r="AL500" s="144"/>
      <c r="AM500" s="325" t="s">
        <v>344</v>
      </c>
      <c r="AN500" s="325"/>
      <c r="AO500" s="325"/>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2">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331</v>
      </c>
      <c r="AJ505" s="325"/>
      <c r="AK505" s="325"/>
      <c r="AL505" s="144"/>
      <c r="AM505" s="325" t="s">
        <v>344</v>
      </c>
      <c r="AN505" s="325"/>
      <c r="AO505" s="325"/>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2">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331</v>
      </c>
      <c r="AJ510" s="325"/>
      <c r="AK510" s="325"/>
      <c r="AL510" s="144"/>
      <c r="AM510" s="325" t="s">
        <v>344</v>
      </c>
      <c r="AN510" s="325"/>
      <c r="AO510" s="325"/>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2">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331</v>
      </c>
      <c r="AJ515" s="325"/>
      <c r="AK515" s="325"/>
      <c r="AL515" s="144"/>
      <c r="AM515" s="325" t="s">
        <v>344</v>
      </c>
      <c r="AN515" s="325"/>
      <c r="AO515" s="325"/>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2">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331</v>
      </c>
      <c r="AJ520" s="325"/>
      <c r="AK520" s="325"/>
      <c r="AL520" s="144"/>
      <c r="AM520" s="325" t="s">
        <v>344</v>
      </c>
      <c r="AN520" s="325"/>
      <c r="AO520" s="325"/>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2">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331</v>
      </c>
      <c r="AJ525" s="325"/>
      <c r="AK525" s="325"/>
      <c r="AL525" s="144"/>
      <c r="AM525" s="325" t="s">
        <v>344</v>
      </c>
      <c r="AN525" s="325"/>
      <c r="AO525" s="325"/>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2">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331</v>
      </c>
      <c r="AJ530" s="325"/>
      <c r="AK530" s="325"/>
      <c r="AL530" s="144"/>
      <c r="AM530" s="325" t="s">
        <v>344</v>
      </c>
      <c r="AN530" s="325"/>
      <c r="AO530" s="325"/>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2">
      <c r="A535" s="174"/>
      <c r="B535" s="171"/>
      <c r="C535" s="165"/>
      <c r="D535" s="171"/>
      <c r="E535" s="107" t="s">
        <v>328</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323</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2">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331</v>
      </c>
      <c r="AJ539" s="325"/>
      <c r="AK539" s="325"/>
      <c r="AL539" s="144"/>
      <c r="AM539" s="325" t="s">
        <v>344</v>
      </c>
      <c r="AN539" s="325"/>
      <c r="AO539" s="325"/>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2">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331</v>
      </c>
      <c r="AJ544" s="325"/>
      <c r="AK544" s="325"/>
      <c r="AL544" s="144"/>
      <c r="AM544" s="325" t="s">
        <v>344</v>
      </c>
      <c r="AN544" s="325"/>
      <c r="AO544" s="325"/>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2">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331</v>
      </c>
      <c r="AJ549" s="325"/>
      <c r="AK549" s="325"/>
      <c r="AL549" s="144"/>
      <c r="AM549" s="325" t="s">
        <v>344</v>
      </c>
      <c r="AN549" s="325"/>
      <c r="AO549" s="325"/>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2">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331</v>
      </c>
      <c r="AJ554" s="325"/>
      <c r="AK554" s="325"/>
      <c r="AL554" s="144"/>
      <c r="AM554" s="325" t="s">
        <v>344</v>
      </c>
      <c r="AN554" s="325"/>
      <c r="AO554" s="325"/>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2">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331</v>
      </c>
      <c r="AJ559" s="325"/>
      <c r="AK559" s="325"/>
      <c r="AL559" s="144"/>
      <c r="AM559" s="325" t="s">
        <v>344</v>
      </c>
      <c r="AN559" s="325"/>
      <c r="AO559" s="325"/>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2">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331</v>
      </c>
      <c r="AJ564" s="325"/>
      <c r="AK564" s="325"/>
      <c r="AL564" s="144"/>
      <c r="AM564" s="325" t="s">
        <v>344</v>
      </c>
      <c r="AN564" s="325"/>
      <c r="AO564" s="325"/>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2">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331</v>
      </c>
      <c r="AJ569" s="325"/>
      <c r="AK569" s="325"/>
      <c r="AL569" s="144"/>
      <c r="AM569" s="325" t="s">
        <v>344</v>
      </c>
      <c r="AN569" s="325"/>
      <c r="AO569" s="325"/>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2">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331</v>
      </c>
      <c r="AJ574" s="325"/>
      <c r="AK574" s="325"/>
      <c r="AL574" s="144"/>
      <c r="AM574" s="325" t="s">
        <v>344</v>
      </c>
      <c r="AN574" s="325"/>
      <c r="AO574" s="325"/>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2">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331</v>
      </c>
      <c r="AJ579" s="325"/>
      <c r="AK579" s="325"/>
      <c r="AL579" s="144"/>
      <c r="AM579" s="325" t="s">
        <v>344</v>
      </c>
      <c r="AN579" s="325"/>
      <c r="AO579" s="325"/>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2">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331</v>
      </c>
      <c r="AJ584" s="325"/>
      <c r="AK584" s="325"/>
      <c r="AL584" s="144"/>
      <c r="AM584" s="325" t="s">
        <v>344</v>
      </c>
      <c r="AN584" s="325"/>
      <c r="AO584" s="325"/>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2">
      <c r="A589" s="174"/>
      <c r="B589" s="171"/>
      <c r="C589" s="165"/>
      <c r="D589" s="171"/>
      <c r="E589" s="107" t="s">
        <v>328</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322</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2">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331</v>
      </c>
      <c r="AJ593" s="325"/>
      <c r="AK593" s="325"/>
      <c r="AL593" s="144"/>
      <c r="AM593" s="325" t="s">
        <v>344</v>
      </c>
      <c r="AN593" s="325"/>
      <c r="AO593" s="325"/>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2">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331</v>
      </c>
      <c r="AJ598" s="325"/>
      <c r="AK598" s="325"/>
      <c r="AL598" s="144"/>
      <c r="AM598" s="325" t="s">
        <v>344</v>
      </c>
      <c r="AN598" s="325"/>
      <c r="AO598" s="325"/>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2">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331</v>
      </c>
      <c r="AJ603" s="325"/>
      <c r="AK603" s="325"/>
      <c r="AL603" s="144"/>
      <c r="AM603" s="325" t="s">
        <v>344</v>
      </c>
      <c r="AN603" s="325"/>
      <c r="AO603" s="325"/>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2">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331</v>
      </c>
      <c r="AJ608" s="325"/>
      <c r="AK608" s="325"/>
      <c r="AL608" s="144"/>
      <c r="AM608" s="325" t="s">
        <v>344</v>
      </c>
      <c r="AN608" s="325"/>
      <c r="AO608" s="325"/>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2">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331</v>
      </c>
      <c r="AJ613" s="325"/>
      <c r="AK613" s="325"/>
      <c r="AL613" s="144"/>
      <c r="AM613" s="325" t="s">
        <v>344</v>
      </c>
      <c r="AN613" s="325"/>
      <c r="AO613" s="325"/>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2">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331</v>
      </c>
      <c r="AJ618" s="325"/>
      <c r="AK618" s="325"/>
      <c r="AL618" s="144"/>
      <c r="AM618" s="325" t="s">
        <v>344</v>
      </c>
      <c r="AN618" s="325"/>
      <c r="AO618" s="325"/>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2">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331</v>
      </c>
      <c r="AJ623" s="325"/>
      <c r="AK623" s="325"/>
      <c r="AL623" s="144"/>
      <c r="AM623" s="325" t="s">
        <v>344</v>
      </c>
      <c r="AN623" s="325"/>
      <c r="AO623" s="325"/>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2">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331</v>
      </c>
      <c r="AJ628" s="325"/>
      <c r="AK628" s="325"/>
      <c r="AL628" s="144"/>
      <c r="AM628" s="325" t="s">
        <v>344</v>
      </c>
      <c r="AN628" s="325"/>
      <c r="AO628" s="325"/>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2">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331</v>
      </c>
      <c r="AJ633" s="325"/>
      <c r="AK633" s="325"/>
      <c r="AL633" s="144"/>
      <c r="AM633" s="325" t="s">
        <v>344</v>
      </c>
      <c r="AN633" s="325"/>
      <c r="AO633" s="325"/>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2">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331</v>
      </c>
      <c r="AJ638" s="325"/>
      <c r="AK638" s="325"/>
      <c r="AL638" s="144"/>
      <c r="AM638" s="325" t="s">
        <v>344</v>
      </c>
      <c r="AN638" s="325"/>
      <c r="AO638" s="325"/>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2">
      <c r="A643" s="174"/>
      <c r="B643" s="171"/>
      <c r="C643" s="165"/>
      <c r="D643" s="171"/>
      <c r="E643" s="107" t="s">
        <v>328</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323</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331</v>
      </c>
      <c r="AJ647" s="325"/>
      <c r="AK647" s="325"/>
      <c r="AL647" s="144"/>
      <c r="AM647" s="325" t="s">
        <v>344</v>
      </c>
      <c r="AN647" s="325"/>
      <c r="AO647" s="325"/>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2">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331</v>
      </c>
      <c r="AJ652" s="325"/>
      <c r="AK652" s="325"/>
      <c r="AL652" s="144"/>
      <c r="AM652" s="325" t="s">
        <v>344</v>
      </c>
      <c r="AN652" s="325"/>
      <c r="AO652" s="325"/>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2">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331</v>
      </c>
      <c r="AJ657" s="325"/>
      <c r="AK657" s="325"/>
      <c r="AL657" s="144"/>
      <c r="AM657" s="325" t="s">
        <v>344</v>
      </c>
      <c r="AN657" s="325"/>
      <c r="AO657" s="325"/>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2">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331</v>
      </c>
      <c r="AJ662" s="325"/>
      <c r="AK662" s="325"/>
      <c r="AL662" s="144"/>
      <c r="AM662" s="325" t="s">
        <v>344</v>
      </c>
      <c r="AN662" s="325"/>
      <c r="AO662" s="325"/>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2">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331</v>
      </c>
      <c r="AJ667" s="325"/>
      <c r="AK667" s="325"/>
      <c r="AL667" s="144"/>
      <c r="AM667" s="325" t="s">
        <v>344</v>
      </c>
      <c r="AN667" s="325"/>
      <c r="AO667" s="325"/>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2">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331</v>
      </c>
      <c r="AJ672" s="325"/>
      <c r="AK672" s="325"/>
      <c r="AL672" s="144"/>
      <c r="AM672" s="325" t="s">
        <v>344</v>
      </c>
      <c r="AN672" s="325"/>
      <c r="AO672" s="325"/>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331</v>
      </c>
      <c r="AJ677" s="325"/>
      <c r="AK677" s="325"/>
      <c r="AL677" s="144"/>
      <c r="AM677" s="325" t="s">
        <v>344</v>
      </c>
      <c r="AN677" s="325"/>
      <c r="AO677" s="325"/>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331</v>
      </c>
      <c r="AJ682" s="325"/>
      <c r="AK682" s="325"/>
      <c r="AL682" s="144"/>
      <c r="AM682" s="325" t="s">
        <v>344</v>
      </c>
      <c r="AN682" s="325"/>
      <c r="AO682" s="325"/>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331</v>
      </c>
      <c r="AJ687" s="325"/>
      <c r="AK687" s="325"/>
      <c r="AL687" s="144"/>
      <c r="AM687" s="325" t="s">
        <v>344</v>
      </c>
      <c r="AN687" s="325"/>
      <c r="AO687" s="325"/>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331</v>
      </c>
      <c r="AJ692" s="325"/>
      <c r="AK692" s="325"/>
      <c r="AL692" s="144"/>
      <c r="AM692" s="325" t="s">
        <v>344</v>
      </c>
      <c r="AN692" s="325"/>
      <c r="AO692" s="325"/>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2">
      <c r="A697" s="174"/>
      <c r="B697" s="171"/>
      <c r="C697" s="165"/>
      <c r="D697" s="171"/>
      <c r="E697" s="107" t="s">
        <v>328</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56.25" customHeight="1" x14ac:dyDescent="0.2">
      <c r="A702" s="856" t="s">
        <v>139</v>
      </c>
      <c r="B702" s="857"/>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480</v>
      </c>
      <c r="AE702" s="332"/>
      <c r="AF702" s="332"/>
      <c r="AG702" s="371" t="s">
        <v>513</v>
      </c>
      <c r="AH702" s="372"/>
      <c r="AI702" s="372"/>
      <c r="AJ702" s="372"/>
      <c r="AK702" s="372"/>
      <c r="AL702" s="372"/>
      <c r="AM702" s="372"/>
      <c r="AN702" s="372"/>
      <c r="AO702" s="372"/>
      <c r="AP702" s="372"/>
      <c r="AQ702" s="372"/>
      <c r="AR702" s="372"/>
      <c r="AS702" s="372"/>
      <c r="AT702" s="372"/>
      <c r="AU702" s="372"/>
      <c r="AV702" s="372"/>
      <c r="AW702" s="372"/>
      <c r="AX702" s="373"/>
    </row>
    <row r="703" spans="1:50" ht="54" customHeight="1" x14ac:dyDescent="0.2">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480</v>
      </c>
      <c r="AE703" s="313"/>
      <c r="AF703" s="313"/>
      <c r="AG703" s="86" t="s">
        <v>514</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2">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480</v>
      </c>
      <c r="AE704" s="769"/>
      <c r="AF704" s="769"/>
      <c r="AG704" s="152" t="s">
        <v>515</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9" t="s">
        <v>38</v>
      </c>
      <c r="B705" s="630"/>
      <c r="C705" s="807" t="s">
        <v>40</v>
      </c>
      <c r="D705" s="808"/>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09"/>
      <c r="AD705" s="703" t="s">
        <v>480</v>
      </c>
      <c r="AE705" s="704"/>
      <c r="AF705" s="704"/>
      <c r="AG705" s="110" t="s">
        <v>629</v>
      </c>
      <c r="AH705" s="90"/>
      <c r="AI705" s="90"/>
      <c r="AJ705" s="90"/>
      <c r="AK705" s="90"/>
      <c r="AL705" s="90"/>
      <c r="AM705" s="90"/>
      <c r="AN705" s="90"/>
      <c r="AO705" s="90"/>
      <c r="AP705" s="90"/>
      <c r="AQ705" s="90"/>
      <c r="AR705" s="90"/>
      <c r="AS705" s="90"/>
      <c r="AT705" s="90"/>
      <c r="AU705" s="90"/>
      <c r="AV705" s="90"/>
      <c r="AW705" s="90"/>
      <c r="AX705" s="111"/>
    </row>
    <row r="706" spans="1:50" ht="35.4" customHeight="1" x14ac:dyDescent="0.2">
      <c r="A706" s="631"/>
      <c r="B706" s="632"/>
      <c r="C706" s="780"/>
      <c r="D706" s="781"/>
      <c r="E706" s="719" t="s">
        <v>299</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2" t="s">
        <v>516</v>
      </c>
      <c r="AE706" s="313"/>
      <c r="AF706" s="652"/>
      <c r="AG706" s="152"/>
      <c r="AH706" s="93"/>
      <c r="AI706" s="93"/>
      <c r="AJ706" s="93"/>
      <c r="AK706" s="93"/>
      <c r="AL706" s="93"/>
      <c r="AM706" s="93"/>
      <c r="AN706" s="93"/>
      <c r="AO706" s="93"/>
      <c r="AP706" s="93"/>
      <c r="AQ706" s="93"/>
      <c r="AR706" s="93"/>
      <c r="AS706" s="93"/>
      <c r="AT706" s="93"/>
      <c r="AU706" s="93"/>
      <c r="AV706" s="93"/>
      <c r="AW706" s="93"/>
      <c r="AX706" s="153"/>
    </row>
    <row r="707" spans="1:50" ht="86.25" customHeight="1" x14ac:dyDescent="0.2">
      <c r="A707" s="631"/>
      <c r="B707" s="632"/>
      <c r="C707" s="782"/>
      <c r="D707" s="783"/>
      <c r="E707" s="722" t="s">
        <v>241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1" t="s">
        <v>516</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52.5" customHeight="1" x14ac:dyDescent="0.2">
      <c r="A708" s="631"/>
      <c r="B708" s="633"/>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517</v>
      </c>
      <c r="AE708" s="591"/>
      <c r="AF708" s="591"/>
      <c r="AG708" s="609" t="s">
        <v>621</v>
      </c>
      <c r="AH708" s="610"/>
      <c r="AI708" s="610"/>
      <c r="AJ708" s="610"/>
      <c r="AK708" s="610"/>
      <c r="AL708" s="610"/>
      <c r="AM708" s="610"/>
      <c r="AN708" s="610"/>
      <c r="AO708" s="610"/>
      <c r="AP708" s="610"/>
      <c r="AQ708" s="610"/>
      <c r="AR708" s="610"/>
      <c r="AS708" s="610"/>
      <c r="AT708" s="610"/>
      <c r="AU708" s="610"/>
      <c r="AV708" s="610"/>
      <c r="AW708" s="610"/>
      <c r="AX708" s="611"/>
    </row>
    <row r="709" spans="1:50" ht="38.25" customHeight="1" x14ac:dyDescent="0.2">
      <c r="A709" s="631"/>
      <c r="B709" s="633"/>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480</v>
      </c>
      <c r="AE709" s="313"/>
      <c r="AF709" s="313"/>
      <c r="AG709" s="86" t="s">
        <v>518</v>
      </c>
      <c r="AH709" s="87"/>
      <c r="AI709" s="87"/>
      <c r="AJ709" s="87"/>
      <c r="AK709" s="87"/>
      <c r="AL709" s="87"/>
      <c r="AM709" s="87"/>
      <c r="AN709" s="87"/>
      <c r="AO709" s="87"/>
      <c r="AP709" s="87"/>
      <c r="AQ709" s="87"/>
      <c r="AR709" s="87"/>
      <c r="AS709" s="87"/>
      <c r="AT709" s="87"/>
      <c r="AU709" s="87"/>
      <c r="AV709" s="87"/>
      <c r="AW709" s="87"/>
      <c r="AX709" s="88"/>
    </row>
    <row r="710" spans="1:50" ht="26.4" customHeight="1" x14ac:dyDescent="0.2">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517</v>
      </c>
      <c r="AE710" s="313"/>
      <c r="AF710" s="313"/>
      <c r="AG710" s="86" t="s">
        <v>519</v>
      </c>
      <c r="AH710" s="87"/>
      <c r="AI710" s="87"/>
      <c r="AJ710" s="87"/>
      <c r="AK710" s="87"/>
      <c r="AL710" s="87"/>
      <c r="AM710" s="87"/>
      <c r="AN710" s="87"/>
      <c r="AO710" s="87"/>
      <c r="AP710" s="87"/>
      <c r="AQ710" s="87"/>
      <c r="AR710" s="87"/>
      <c r="AS710" s="87"/>
      <c r="AT710" s="87"/>
      <c r="AU710" s="87"/>
      <c r="AV710" s="87"/>
      <c r="AW710" s="87"/>
      <c r="AX710" s="88"/>
    </row>
    <row r="711" spans="1:50" ht="26.4" customHeight="1" x14ac:dyDescent="0.2">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480</v>
      </c>
      <c r="AE711" s="313"/>
      <c r="AF711" s="313"/>
      <c r="AG711" s="86" t="s">
        <v>520</v>
      </c>
      <c r="AH711" s="87"/>
      <c r="AI711" s="87"/>
      <c r="AJ711" s="87"/>
      <c r="AK711" s="87"/>
      <c r="AL711" s="87"/>
      <c r="AM711" s="87"/>
      <c r="AN711" s="87"/>
      <c r="AO711" s="87"/>
      <c r="AP711" s="87"/>
      <c r="AQ711" s="87"/>
      <c r="AR711" s="87"/>
      <c r="AS711" s="87"/>
      <c r="AT711" s="87"/>
      <c r="AU711" s="87"/>
      <c r="AV711" s="87"/>
      <c r="AW711" s="87"/>
      <c r="AX711" s="88"/>
    </row>
    <row r="712" spans="1:50" ht="26.4" customHeight="1" x14ac:dyDescent="0.2">
      <c r="A712" s="631"/>
      <c r="B712" s="633"/>
      <c r="C712" s="377" t="s">
        <v>266</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517</v>
      </c>
      <c r="AE712" s="769"/>
      <c r="AF712" s="769"/>
      <c r="AG712" s="796" t="s">
        <v>521</v>
      </c>
      <c r="AH712" s="797"/>
      <c r="AI712" s="797"/>
      <c r="AJ712" s="797"/>
      <c r="AK712" s="797"/>
      <c r="AL712" s="797"/>
      <c r="AM712" s="797"/>
      <c r="AN712" s="797"/>
      <c r="AO712" s="797"/>
      <c r="AP712" s="797"/>
      <c r="AQ712" s="797"/>
      <c r="AR712" s="797"/>
      <c r="AS712" s="797"/>
      <c r="AT712" s="797"/>
      <c r="AU712" s="797"/>
      <c r="AV712" s="797"/>
      <c r="AW712" s="797"/>
      <c r="AX712" s="798"/>
    </row>
    <row r="713" spans="1:50" ht="26.4" customHeight="1" x14ac:dyDescent="0.2">
      <c r="A713" s="631"/>
      <c r="B713" s="633"/>
      <c r="C713" s="967" t="s">
        <v>267</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517</v>
      </c>
      <c r="AE713" s="313"/>
      <c r="AF713" s="652"/>
      <c r="AG713" s="86" t="s">
        <v>522</v>
      </c>
      <c r="AH713" s="87"/>
      <c r="AI713" s="87"/>
      <c r="AJ713" s="87"/>
      <c r="AK713" s="87"/>
      <c r="AL713" s="87"/>
      <c r="AM713" s="87"/>
      <c r="AN713" s="87"/>
      <c r="AO713" s="87"/>
      <c r="AP713" s="87"/>
      <c r="AQ713" s="87"/>
      <c r="AR713" s="87"/>
      <c r="AS713" s="87"/>
      <c r="AT713" s="87"/>
      <c r="AU713" s="87"/>
      <c r="AV713" s="87"/>
      <c r="AW713" s="87"/>
      <c r="AX713" s="88"/>
    </row>
    <row r="714" spans="1:50" ht="40.950000000000003" customHeight="1" x14ac:dyDescent="0.2">
      <c r="A714" s="634"/>
      <c r="B714" s="635"/>
      <c r="C714" s="636" t="s">
        <v>244</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3" t="s">
        <v>480</v>
      </c>
      <c r="AE714" s="794"/>
      <c r="AF714" s="795"/>
      <c r="AG714" s="725" t="s">
        <v>523</v>
      </c>
      <c r="AH714" s="726"/>
      <c r="AI714" s="726"/>
      <c r="AJ714" s="726"/>
      <c r="AK714" s="726"/>
      <c r="AL714" s="726"/>
      <c r="AM714" s="726"/>
      <c r="AN714" s="726"/>
      <c r="AO714" s="726"/>
      <c r="AP714" s="726"/>
      <c r="AQ714" s="726"/>
      <c r="AR714" s="726"/>
      <c r="AS714" s="726"/>
      <c r="AT714" s="726"/>
      <c r="AU714" s="726"/>
      <c r="AV714" s="726"/>
      <c r="AW714" s="726"/>
      <c r="AX714" s="727"/>
    </row>
    <row r="715" spans="1:50" ht="60.75" customHeight="1" x14ac:dyDescent="0.2">
      <c r="A715" s="629" t="s">
        <v>39</v>
      </c>
      <c r="B715" s="770"/>
      <c r="C715" s="771" t="s">
        <v>245</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480</v>
      </c>
      <c r="AE715" s="591"/>
      <c r="AF715" s="645"/>
      <c r="AG715" s="609" t="s">
        <v>525</v>
      </c>
      <c r="AH715" s="610"/>
      <c r="AI715" s="610"/>
      <c r="AJ715" s="610"/>
      <c r="AK715" s="610"/>
      <c r="AL715" s="610"/>
      <c r="AM715" s="610"/>
      <c r="AN715" s="610"/>
      <c r="AO715" s="610"/>
      <c r="AP715" s="610"/>
      <c r="AQ715" s="610"/>
      <c r="AR715" s="610"/>
      <c r="AS715" s="610"/>
      <c r="AT715" s="610"/>
      <c r="AU715" s="610"/>
      <c r="AV715" s="610"/>
      <c r="AW715" s="610"/>
      <c r="AX715" s="611"/>
    </row>
    <row r="716" spans="1:50" ht="53.4" customHeight="1" x14ac:dyDescent="0.2">
      <c r="A716" s="631"/>
      <c r="B716" s="633"/>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5" t="s">
        <v>480</v>
      </c>
      <c r="AE716" s="616"/>
      <c r="AF716" s="616"/>
      <c r="AG716" s="609" t="s">
        <v>524</v>
      </c>
      <c r="AH716" s="610"/>
      <c r="AI716" s="610"/>
      <c r="AJ716" s="610"/>
      <c r="AK716" s="610"/>
      <c r="AL716" s="610"/>
      <c r="AM716" s="610"/>
      <c r="AN716" s="610"/>
      <c r="AO716" s="610"/>
      <c r="AP716" s="610"/>
      <c r="AQ716" s="610"/>
      <c r="AR716" s="610"/>
      <c r="AS716" s="610"/>
      <c r="AT716" s="610"/>
      <c r="AU716" s="610"/>
      <c r="AV716" s="610"/>
      <c r="AW716" s="610"/>
      <c r="AX716" s="611"/>
    </row>
    <row r="717" spans="1:50" ht="57.75" customHeight="1" x14ac:dyDescent="0.2">
      <c r="A717" s="631"/>
      <c r="B717" s="633"/>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480</v>
      </c>
      <c r="AE717" s="313"/>
      <c r="AF717" s="313"/>
      <c r="AG717" s="86" t="s">
        <v>526</v>
      </c>
      <c r="AH717" s="87"/>
      <c r="AI717" s="87"/>
      <c r="AJ717" s="87"/>
      <c r="AK717" s="87"/>
      <c r="AL717" s="87"/>
      <c r="AM717" s="87"/>
      <c r="AN717" s="87"/>
      <c r="AO717" s="87"/>
      <c r="AP717" s="87"/>
      <c r="AQ717" s="87"/>
      <c r="AR717" s="87"/>
      <c r="AS717" s="87"/>
      <c r="AT717" s="87"/>
      <c r="AU717" s="87"/>
      <c r="AV717" s="87"/>
      <c r="AW717" s="87"/>
      <c r="AX717" s="88"/>
    </row>
    <row r="718" spans="1:50" ht="38.25" customHeight="1" x14ac:dyDescent="0.2">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480</v>
      </c>
      <c r="AE718" s="313"/>
      <c r="AF718" s="313"/>
      <c r="AG718" s="112" t="s">
        <v>527</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2" t="s">
        <v>57</v>
      </c>
      <c r="B719" s="763"/>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0" t="s">
        <v>517</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649999999999999" customHeight="1" x14ac:dyDescent="0.2">
      <c r="A720" s="764"/>
      <c r="B720" s="765"/>
      <c r="C720" s="286" t="s">
        <v>259</v>
      </c>
      <c r="D720" s="284"/>
      <c r="E720" s="284"/>
      <c r="F720" s="287"/>
      <c r="G720" s="283" t="s">
        <v>260</v>
      </c>
      <c r="H720" s="284"/>
      <c r="I720" s="284"/>
      <c r="J720" s="284"/>
      <c r="K720" s="284"/>
      <c r="L720" s="284"/>
      <c r="M720" s="284"/>
      <c r="N720" s="283" t="s">
        <v>263</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2">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2">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2">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2">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2">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95" customHeight="1" x14ac:dyDescent="0.2">
      <c r="A726" s="629" t="s">
        <v>47</v>
      </c>
      <c r="B726" s="788"/>
      <c r="C726" s="801" t="s">
        <v>52</v>
      </c>
      <c r="D726" s="823"/>
      <c r="E726" s="823"/>
      <c r="F726" s="824"/>
      <c r="G726" s="563" t="s">
        <v>528</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95" customHeight="1" thickBot="1" x14ac:dyDescent="0.25">
      <c r="A727" s="789"/>
      <c r="B727" s="790"/>
      <c r="C727" s="734" t="s">
        <v>56</v>
      </c>
      <c r="D727" s="735"/>
      <c r="E727" s="735"/>
      <c r="F727" s="736"/>
      <c r="G727" s="561" t="s">
        <v>529</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39.9" customHeight="1" thickBot="1" x14ac:dyDescent="0.25">
      <c r="A729" s="623" t="s">
        <v>624</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2">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40.5" customHeight="1" thickBot="1" x14ac:dyDescent="0.25">
      <c r="A731" s="785" t="s">
        <v>137</v>
      </c>
      <c r="B731" s="786"/>
      <c r="C731" s="786"/>
      <c r="D731" s="786"/>
      <c r="E731" s="787"/>
      <c r="F731" s="718" t="s">
        <v>625</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2">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35.4" customHeight="1" thickBot="1" x14ac:dyDescent="0.25">
      <c r="A733" s="662" t="s">
        <v>137</v>
      </c>
      <c r="B733" s="663"/>
      <c r="C733" s="663"/>
      <c r="D733" s="663"/>
      <c r="E733" s="664"/>
      <c r="F733" s="626" t="s">
        <v>626</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2">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39.450000000000003" customHeight="1" thickBot="1" x14ac:dyDescent="0.25">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2">
      <c r="A736" s="639" t="s">
        <v>272</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2">
      <c r="A737" s="974" t="s">
        <v>321</v>
      </c>
      <c r="B737" s="195"/>
      <c r="C737" s="195"/>
      <c r="D737" s="196"/>
      <c r="E737" s="975" t="s">
        <v>530</v>
      </c>
      <c r="F737" s="975"/>
      <c r="G737" s="975"/>
      <c r="H737" s="975"/>
      <c r="I737" s="975"/>
      <c r="J737" s="975"/>
      <c r="K737" s="975"/>
      <c r="L737" s="975"/>
      <c r="M737" s="975"/>
      <c r="N737" s="351" t="s">
        <v>316</v>
      </c>
      <c r="O737" s="351"/>
      <c r="P737" s="351"/>
      <c r="Q737" s="351"/>
      <c r="R737" s="975" t="s">
        <v>530</v>
      </c>
      <c r="S737" s="975"/>
      <c r="T737" s="975"/>
      <c r="U737" s="975"/>
      <c r="V737" s="975"/>
      <c r="W737" s="975"/>
      <c r="X737" s="975"/>
      <c r="Y737" s="975"/>
      <c r="Z737" s="975"/>
      <c r="AA737" s="351" t="s">
        <v>315</v>
      </c>
      <c r="AB737" s="351"/>
      <c r="AC737" s="351"/>
      <c r="AD737" s="351"/>
      <c r="AE737" s="975" t="s">
        <v>531</v>
      </c>
      <c r="AF737" s="975"/>
      <c r="AG737" s="975"/>
      <c r="AH737" s="975"/>
      <c r="AI737" s="975"/>
      <c r="AJ737" s="975"/>
      <c r="AK737" s="975"/>
      <c r="AL737" s="975"/>
      <c r="AM737" s="975"/>
      <c r="AN737" s="351" t="s">
        <v>314</v>
      </c>
      <c r="AO737" s="351"/>
      <c r="AP737" s="351"/>
      <c r="AQ737" s="351"/>
      <c r="AR737" s="981" t="s">
        <v>532</v>
      </c>
      <c r="AS737" s="982"/>
      <c r="AT737" s="982"/>
      <c r="AU737" s="982"/>
      <c r="AV737" s="982"/>
      <c r="AW737" s="982"/>
      <c r="AX737" s="983"/>
      <c r="AY737" s="74"/>
      <c r="AZ737" s="74"/>
    </row>
    <row r="738" spans="1:52" ht="24.75" customHeight="1" x14ac:dyDescent="0.2">
      <c r="A738" s="974" t="s">
        <v>313</v>
      </c>
      <c r="B738" s="195"/>
      <c r="C738" s="195"/>
      <c r="D738" s="196"/>
      <c r="E738" s="975" t="s">
        <v>533</v>
      </c>
      <c r="F738" s="975"/>
      <c r="G738" s="975"/>
      <c r="H738" s="975"/>
      <c r="I738" s="975"/>
      <c r="J738" s="975"/>
      <c r="K738" s="975"/>
      <c r="L738" s="975"/>
      <c r="M738" s="975"/>
      <c r="N738" s="351" t="s">
        <v>312</v>
      </c>
      <c r="O738" s="351"/>
      <c r="P738" s="351"/>
      <c r="Q738" s="351"/>
      <c r="R738" s="975" t="s">
        <v>534</v>
      </c>
      <c r="S738" s="975"/>
      <c r="T738" s="975"/>
      <c r="U738" s="975"/>
      <c r="V738" s="975"/>
      <c r="W738" s="975"/>
      <c r="X738" s="975"/>
      <c r="Y738" s="975"/>
      <c r="Z738" s="975"/>
      <c r="AA738" s="351" t="s">
        <v>311</v>
      </c>
      <c r="AB738" s="351"/>
      <c r="AC738" s="351"/>
      <c r="AD738" s="351"/>
      <c r="AE738" s="975" t="s">
        <v>535</v>
      </c>
      <c r="AF738" s="975"/>
      <c r="AG738" s="975"/>
      <c r="AH738" s="975"/>
      <c r="AI738" s="975"/>
      <c r="AJ738" s="975"/>
      <c r="AK738" s="975"/>
      <c r="AL738" s="975"/>
      <c r="AM738" s="975"/>
      <c r="AN738" s="351" t="s">
        <v>310</v>
      </c>
      <c r="AO738" s="351"/>
      <c r="AP738" s="351"/>
      <c r="AQ738" s="351"/>
      <c r="AR738" s="981" t="s">
        <v>536</v>
      </c>
      <c r="AS738" s="982"/>
      <c r="AT738" s="982"/>
      <c r="AU738" s="982"/>
      <c r="AV738" s="982"/>
      <c r="AW738" s="982"/>
      <c r="AX738" s="983"/>
    </row>
    <row r="739" spans="1:52" ht="24.75" customHeight="1" x14ac:dyDescent="0.2">
      <c r="A739" s="974" t="s">
        <v>309</v>
      </c>
      <c r="B739" s="195"/>
      <c r="C739" s="195"/>
      <c r="D739" s="196"/>
      <c r="E739" s="975" t="s">
        <v>537</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5">
      <c r="A740" s="956" t="s">
        <v>333</v>
      </c>
      <c r="B740" s="957"/>
      <c r="C740" s="957"/>
      <c r="D740" s="958"/>
      <c r="E740" s="959" t="s">
        <v>475</v>
      </c>
      <c r="F740" s="960"/>
      <c r="G740" s="960"/>
      <c r="H740" s="78" t="str">
        <f>IF(E740="", "", "(")</f>
        <v>(</v>
      </c>
      <c r="I740" s="960"/>
      <c r="J740" s="960"/>
      <c r="K740" s="78" t="str">
        <f>IF(OR(I740="　", I740=""), "", "-")</f>
        <v/>
      </c>
      <c r="L740" s="961">
        <v>75</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2">
      <c r="A741" s="600" t="s">
        <v>302</v>
      </c>
      <c r="B741" s="601"/>
      <c r="C741" s="601"/>
      <c r="D741" s="601"/>
      <c r="E741" s="601"/>
      <c r="F741" s="602"/>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customHeight="1" x14ac:dyDescent="0.2">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4" customHeight="1" x14ac:dyDescent="0.2">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2">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2">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2">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2">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2">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2">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2">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2">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2">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2">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2">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2">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2">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17" t="s">
        <v>304</v>
      </c>
      <c r="B780" s="618"/>
      <c r="C780" s="618"/>
      <c r="D780" s="618"/>
      <c r="E780" s="618"/>
      <c r="F780" s="619"/>
      <c r="G780" s="581" t="s">
        <v>538</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547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2">
      <c r="A781" s="620"/>
      <c r="B781" s="621"/>
      <c r="C781" s="621"/>
      <c r="D781" s="621"/>
      <c r="E781" s="621"/>
      <c r="F781" s="622"/>
      <c r="G781" s="801" t="s">
        <v>17</v>
      </c>
      <c r="H781" s="657"/>
      <c r="I781" s="657"/>
      <c r="J781" s="657"/>
      <c r="K781" s="657"/>
      <c r="L781" s="656" t="s">
        <v>18</v>
      </c>
      <c r="M781" s="657"/>
      <c r="N781" s="657"/>
      <c r="O781" s="657"/>
      <c r="P781" s="657"/>
      <c r="Q781" s="657"/>
      <c r="R781" s="657"/>
      <c r="S781" s="657"/>
      <c r="T781" s="657"/>
      <c r="U781" s="657"/>
      <c r="V781" s="657"/>
      <c r="W781" s="657"/>
      <c r="X781" s="658"/>
      <c r="Y781" s="642" t="s">
        <v>19</v>
      </c>
      <c r="Z781" s="643"/>
      <c r="AA781" s="643"/>
      <c r="AB781" s="784"/>
      <c r="AC781" s="801" t="s">
        <v>17</v>
      </c>
      <c r="AD781" s="657"/>
      <c r="AE781" s="657"/>
      <c r="AF781" s="657"/>
      <c r="AG781" s="657"/>
      <c r="AH781" s="656" t="s">
        <v>18</v>
      </c>
      <c r="AI781" s="657"/>
      <c r="AJ781" s="657"/>
      <c r="AK781" s="657"/>
      <c r="AL781" s="657"/>
      <c r="AM781" s="657"/>
      <c r="AN781" s="657"/>
      <c r="AO781" s="657"/>
      <c r="AP781" s="657"/>
      <c r="AQ781" s="657"/>
      <c r="AR781" s="657"/>
      <c r="AS781" s="657"/>
      <c r="AT781" s="658"/>
      <c r="AU781" s="642" t="s">
        <v>19</v>
      </c>
      <c r="AV781" s="643"/>
      <c r="AW781" s="643"/>
      <c r="AX781" s="644"/>
    </row>
    <row r="782" spans="1:50" ht="24.75" customHeight="1" x14ac:dyDescent="0.2">
      <c r="A782" s="620"/>
      <c r="B782" s="621"/>
      <c r="C782" s="621"/>
      <c r="D782" s="621"/>
      <c r="E782" s="621"/>
      <c r="F782" s="622"/>
      <c r="G782" s="659" t="s">
        <v>539</v>
      </c>
      <c r="H782" s="660"/>
      <c r="I782" s="660"/>
      <c r="J782" s="660"/>
      <c r="K782" s="661"/>
      <c r="L782" s="653" t="s">
        <v>540</v>
      </c>
      <c r="M782" s="654"/>
      <c r="N782" s="654"/>
      <c r="O782" s="654"/>
      <c r="P782" s="654"/>
      <c r="Q782" s="654"/>
      <c r="R782" s="654"/>
      <c r="S782" s="654"/>
      <c r="T782" s="654"/>
      <c r="U782" s="654"/>
      <c r="V782" s="654"/>
      <c r="W782" s="654"/>
      <c r="X782" s="655"/>
      <c r="Y782" s="374">
        <v>10.9</v>
      </c>
      <c r="Z782" s="375"/>
      <c r="AA782" s="375"/>
      <c r="AB782" s="791"/>
      <c r="AC782" s="659" t="s">
        <v>542</v>
      </c>
      <c r="AD782" s="660"/>
      <c r="AE782" s="660"/>
      <c r="AF782" s="660"/>
      <c r="AG782" s="661"/>
      <c r="AH782" s="653" t="s">
        <v>559</v>
      </c>
      <c r="AI782" s="654"/>
      <c r="AJ782" s="654"/>
      <c r="AK782" s="654"/>
      <c r="AL782" s="654"/>
      <c r="AM782" s="654"/>
      <c r="AN782" s="654"/>
      <c r="AO782" s="654"/>
      <c r="AP782" s="654"/>
      <c r="AQ782" s="654"/>
      <c r="AR782" s="654"/>
      <c r="AS782" s="654"/>
      <c r="AT782" s="655"/>
      <c r="AU782" s="374">
        <v>7</v>
      </c>
      <c r="AV782" s="375"/>
      <c r="AW782" s="375"/>
      <c r="AX782" s="376"/>
    </row>
    <row r="783" spans="1:50" ht="24.75" customHeight="1" x14ac:dyDescent="0.2">
      <c r="A783" s="620"/>
      <c r="B783" s="621"/>
      <c r="C783" s="621"/>
      <c r="D783" s="621"/>
      <c r="E783" s="621"/>
      <c r="F783" s="622"/>
      <c r="G783" s="592" t="s">
        <v>542</v>
      </c>
      <c r="H783" s="593"/>
      <c r="I783" s="593"/>
      <c r="J783" s="593"/>
      <c r="K783" s="594"/>
      <c r="L783" s="584" t="s">
        <v>541</v>
      </c>
      <c r="M783" s="585"/>
      <c r="N783" s="585"/>
      <c r="O783" s="585"/>
      <c r="P783" s="585"/>
      <c r="Q783" s="585"/>
      <c r="R783" s="585"/>
      <c r="S783" s="585"/>
      <c r="T783" s="585"/>
      <c r="U783" s="585"/>
      <c r="V783" s="585"/>
      <c r="W783" s="585"/>
      <c r="X783" s="586"/>
      <c r="Y783" s="587">
        <v>8.9</v>
      </c>
      <c r="Z783" s="588"/>
      <c r="AA783" s="588"/>
      <c r="AB783" s="598"/>
      <c r="AC783" s="592" t="s">
        <v>544</v>
      </c>
      <c r="AD783" s="593"/>
      <c r="AE783" s="593"/>
      <c r="AF783" s="593"/>
      <c r="AG783" s="594"/>
      <c r="AH783" s="584" t="s">
        <v>560</v>
      </c>
      <c r="AI783" s="585"/>
      <c r="AJ783" s="585"/>
      <c r="AK783" s="585"/>
      <c r="AL783" s="585"/>
      <c r="AM783" s="585"/>
      <c r="AN783" s="585"/>
      <c r="AO783" s="585"/>
      <c r="AP783" s="585"/>
      <c r="AQ783" s="585"/>
      <c r="AR783" s="585"/>
      <c r="AS783" s="585"/>
      <c r="AT783" s="586"/>
      <c r="AU783" s="587">
        <v>6.2</v>
      </c>
      <c r="AV783" s="588"/>
      <c r="AW783" s="588"/>
      <c r="AX783" s="589"/>
    </row>
    <row r="784" spans="1:50" ht="24.75" customHeight="1" x14ac:dyDescent="0.2">
      <c r="A784" s="620"/>
      <c r="B784" s="621"/>
      <c r="C784" s="621"/>
      <c r="D784" s="621"/>
      <c r="E784" s="621"/>
      <c r="F784" s="622"/>
      <c r="G784" s="592" t="s">
        <v>543</v>
      </c>
      <c r="H784" s="593"/>
      <c r="I784" s="593"/>
      <c r="J784" s="593"/>
      <c r="K784" s="594"/>
      <c r="L784" s="584" t="s">
        <v>552</v>
      </c>
      <c r="M784" s="585"/>
      <c r="N784" s="585"/>
      <c r="O784" s="585"/>
      <c r="P784" s="585"/>
      <c r="Q784" s="585"/>
      <c r="R784" s="585"/>
      <c r="S784" s="585"/>
      <c r="T784" s="585"/>
      <c r="U784" s="585"/>
      <c r="V784" s="585"/>
      <c r="W784" s="585"/>
      <c r="X784" s="586"/>
      <c r="Y784" s="587">
        <v>7.3</v>
      </c>
      <c r="Z784" s="588"/>
      <c r="AA784" s="588"/>
      <c r="AB784" s="598"/>
      <c r="AC784" s="592" t="s">
        <v>551</v>
      </c>
      <c r="AD784" s="593"/>
      <c r="AE784" s="593"/>
      <c r="AF784" s="593"/>
      <c r="AG784" s="594"/>
      <c r="AH784" s="584" t="s">
        <v>561</v>
      </c>
      <c r="AI784" s="585"/>
      <c r="AJ784" s="585"/>
      <c r="AK784" s="585"/>
      <c r="AL784" s="585"/>
      <c r="AM784" s="585"/>
      <c r="AN784" s="585"/>
      <c r="AO784" s="585"/>
      <c r="AP784" s="585"/>
      <c r="AQ784" s="585"/>
      <c r="AR784" s="585"/>
      <c r="AS784" s="585"/>
      <c r="AT784" s="586"/>
      <c r="AU784" s="587">
        <v>1.5</v>
      </c>
      <c r="AV784" s="588"/>
      <c r="AW784" s="588"/>
      <c r="AX784" s="589"/>
    </row>
    <row r="785" spans="1:50" ht="24.75" customHeight="1" x14ac:dyDescent="0.2">
      <c r="A785" s="620"/>
      <c r="B785" s="621"/>
      <c r="C785" s="621"/>
      <c r="D785" s="621"/>
      <c r="E785" s="621"/>
      <c r="F785" s="622"/>
      <c r="G785" s="592" t="s">
        <v>544</v>
      </c>
      <c r="H785" s="593"/>
      <c r="I785" s="593"/>
      <c r="J785" s="593"/>
      <c r="K785" s="594"/>
      <c r="L785" s="584" t="s">
        <v>545</v>
      </c>
      <c r="M785" s="585"/>
      <c r="N785" s="585"/>
      <c r="O785" s="585"/>
      <c r="P785" s="585"/>
      <c r="Q785" s="585"/>
      <c r="R785" s="585"/>
      <c r="S785" s="585"/>
      <c r="T785" s="585"/>
      <c r="U785" s="585"/>
      <c r="V785" s="585"/>
      <c r="W785" s="585"/>
      <c r="X785" s="586"/>
      <c r="Y785" s="587">
        <v>5.4</v>
      </c>
      <c r="Z785" s="588"/>
      <c r="AA785" s="588"/>
      <c r="AB785" s="598"/>
      <c r="AC785" s="592" t="s">
        <v>562</v>
      </c>
      <c r="AD785" s="593"/>
      <c r="AE785" s="593"/>
      <c r="AF785" s="593"/>
      <c r="AG785" s="594"/>
      <c r="AH785" s="584"/>
      <c r="AI785" s="585"/>
      <c r="AJ785" s="585"/>
      <c r="AK785" s="585"/>
      <c r="AL785" s="585"/>
      <c r="AM785" s="585"/>
      <c r="AN785" s="585"/>
      <c r="AO785" s="585"/>
      <c r="AP785" s="585"/>
      <c r="AQ785" s="585"/>
      <c r="AR785" s="585"/>
      <c r="AS785" s="585"/>
      <c r="AT785" s="586"/>
      <c r="AU785" s="587">
        <v>1.1000000000000001</v>
      </c>
      <c r="AV785" s="588"/>
      <c r="AW785" s="588"/>
      <c r="AX785" s="589"/>
    </row>
    <row r="786" spans="1:50" ht="24.75" customHeight="1" x14ac:dyDescent="0.2">
      <c r="A786" s="620"/>
      <c r="B786" s="621"/>
      <c r="C786" s="621"/>
      <c r="D786" s="621"/>
      <c r="E786" s="621"/>
      <c r="F786" s="622"/>
      <c r="G786" s="592" t="s">
        <v>487</v>
      </c>
      <c r="H786" s="593"/>
      <c r="I786" s="593"/>
      <c r="J786" s="593"/>
      <c r="K786" s="594"/>
      <c r="L786" s="584" t="s">
        <v>546</v>
      </c>
      <c r="M786" s="585"/>
      <c r="N786" s="585"/>
      <c r="O786" s="585"/>
      <c r="P786" s="585"/>
      <c r="Q786" s="585"/>
      <c r="R786" s="585"/>
      <c r="S786" s="585"/>
      <c r="T786" s="585"/>
      <c r="U786" s="585"/>
      <c r="V786" s="585"/>
      <c r="W786" s="585"/>
      <c r="X786" s="586"/>
      <c r="Y786" s="587">
        <v>2.2999999999999998</v>
      </c>
      <c r="Z786" s="588"/>
      <c r="AA786" s="588"/>
      <c r="AB786" s="598"/>
      <c r="AC786" s="592" t="s">
        <v>563</v>
      </c>
      <c r="AD786" s="593"/>
      <c r="AE786" s="593"/>
      <c r="AF786" s="593"/>
      <c r="AG786" s="594"/>
      <c r="AH786" s="584" t="s">
        <v>564</v>
      </c>
      <c r="AI786" s="585"/>
      <c r="AJ786" s="585"/>
      <c r="AK786" s="585"/>
      <c r="AL786" s="585"/>
      <c r="AM786" s="585"/>
      <c r="AN786" s="585"/>
      <c r="AO786" s="585"/>
      <c r="AP786" s="585"/>
      <c r="AQ786" s="585"/>
      <c r="AR786" s="585"/>
      <c r="AS786" s="585"/>
      <c r="AT786" s="586"/>
      <c r="AU786" s="587">
        <v>1</v>
      </c>
      <c r="AV786" s="588"/>
      <c r="AW786" s="588"/>
      <c r="AX786" s="589"/>
    </row>
    <row r="787" spans="1:50" ht="24.75" customHeight="1" x14ac:dyDescent="0.2">
      <c r="A787" s="620"/>
      <c r="B787" s="621"/>
      <c r="C787" s="621"/>
      <c r="D787" s="621"/>
      <c r="E787" s="621"/>
      <c r="F787" s="622"/>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2">
      <c r="A788" s="620"/>
      <c r="B788" s="621"/>
      <c r="C788" s="621"/>
      <c r="D788" s="621"/>
      <c r="E788" s="621"/>
      <c r="F788" s="622"/>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2">
      <c r="A789" s="620"/>
      <c r="B789" s="621"/>
      <c r="C789" s="621"/>
      <c r="D789" s="621"/>
      <c r="E789" s="621"/>
      <c r="F789" s="622"/>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2">
      <c r="A790" s="620"/>
      <c r="B790" s="621"/>
      <c r="C790" s="621"/>
      <c r="D790" s="621"/>
      <c r="E790" s="621"/>
      <c r="F790" s="622"/>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2">
      <c r="A791" s="620"/>
      <c r="B791" s="621"/>
      <c r="C791" s="621"/>
      <c r="D791" s="621"/>
      <c r="E791" s="621"/>
      <c r="F791" s="622"/>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thickBot="1" x14ac:dyDescent="0.25">
      <c r="A792" s="620"/>
      <c r="B792" s="621"/>
      <c r="C792" s="621"/>
      <c r="D792" s="621"/>
      <c r="E792" s="621"/>
      <c r="F792" s="622"/>
      <c r="G792" s="812" t="s">
        <v>20</v>
      </c>
      <c r="H792" s="813"/>
      <c r="I792" s="813"/>
      <c r="J792" s="813"/>
      <c r="K792" s="813"/>
      <c r="L792" s="814"/>
      <c r="M792" s="815"/>
      <c r="N792" s="815"/>
      <c r="O792" s="815"/>
      <c r="P792" s="815"/>
      <c r="Q792" s="815"/>
      <c r="R792" s="815"/>
      <c r="S792" s="815"/>
      <c r="T792" s="815"/>
      <c r="U792" s="815"/>
      <c r="V792" s="815"/>
      <c r="W792" s="815"/>
      <c r="X792" s="816"/>
      <c r="Y792" s="817">
        <f>SUM(Y782:AB791)</f>
        <v>34.799999999999997</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16.799999999999997</v>
      </c>
      <c r="AV792" s="818"/>
      <c r="AW792" s="818"/>
      <c r="AX792" s="820"/>
    </row>
    <row r="793" spans="1:50" ht="24.75" customHeight="1" x14ac:dyDescent="0.2">
      <c r="A793" s="620"/>
      <c r="B793" s="621"/>
      <c r="C793" s="621"/>
      <c r="D793" s="621"/>
      <c r="E793" s="621"/>
      <c r="F793" s="622"/>
      <c r="G793" s="581" t="s">
        <v>558</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567</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customHeight="1" x14ac:dyDescent="0.2">
      <c r="A794" s="620"/>
      <c r="B794" s="621"/>
      <c r="C794" s="621"/>
      <c r="D794" s="621"/>
      <c r="E794" s="621"/>
      <c r="F794" s="622"/>
      <c r="G794" s="801" t="s">
        <v>17</v>
      </c>
      <c r="H794" s="657"/>
      <c r="I794" s="657"/>
      <c r="J794" s="657"/>
      <c r="K794" s="657"/>
      <c r="L794" s="656" t="s">
        <v>18</v>
      </c>
      <c r="M794" s="657"/>
      <c r="N794" s="657"/>
      <c r="O794" s="657"/>
      <c r="P794" s="657"/>
      <c r="Q794" s="657"/>
      <c r="R794" s="657"/>
      <c r="S794" s="657"/>
      <c r="T794" s="657"/>
      <c r="U794" s="657"/>
      <c r="V794" s="657"/>
      <c r="W794" s="657"/>
      <c r="X794" s="658"/>
      <c r="Y794" s="642" t="s">
        <v>19</v>
      </c>
      <c r="Z794" s="643"/>
      <c r="AA794" s="643"/>
      <c r="AB794" s="784"/>
      <c r="AC794" s="801" t="s">
        <v>17</v>
      </c>
      <c r="AD794" s="657"/>
      <c r="AE794" s="657"/>
      <c r="AF794" s="657"/>
      <c r="AG794" s="657"/>
      <c r="AH794" s="656" t="s">
        <v>18</v>
      </c>
      <c r="AI794" s="657"/>
      <c r="AJ794" s="657"/>
      <c r="AK794" s="657"/>
      <c r="AL794" s="657"/>
      <c r="AM794" s="657"/>
      <c r="AN794" s="657"/>
      <c r="AO794" s="657"/>
      <c r="AP794" s="657"/>
      <c r="AQ794" s="657"/>
      <c r="AR794" s="657"/>
      <c r="AS794" s="657"/>
      <c r="AT794" s="658"/>
      <c r="AU794" s="642" t="s">
        <v>19</v>
      </c>
      <c r="AV794" s="643"/>
      <c r="AW794" s="643"/>
      <c r="AX794" s="644"/>
    </row>
    <row r="795" spans="1:50" ht="24.75" customHeight="1" x14ac:dyDescent="0.2">
      <c r="A795" s="620"/>
      <c r="B795" s="621"/>
      <c r="C795" s="621"/>
      <c r="D795" s="621"/>
      <c r="E795" s="621"/>
      <c r="F795" s="622"/>
      <c r="G795" s="659" t="s">
        <v>544</v>
      </c>
      <c r="H795" s="660"/>
      <c r="I795" s="660"/>
      <c r="J795" s="660"/>
      <c r="K795" s="661"/>
      <c r="L795" s="653" t="s">
        <v>548</v>
      </c>
      <c r="M795" s="654"/>
      <c r="N795" s="654"/>
      <c r="O795" s="654"/>
      <c r="P795" s="654"/>
      <c r="Q795" s="654"/>
      <c r="R795" s="654"/>
      <c r="S795" s="654"/>
      <c r="T795" s="654"/>
      <c r="U795" s="654"/>
      <c r="V795" s="654"/>
      <c r="W795" s="654"/>
      <c r="X795" s="655"/>
      <c r="Y795" s="374">
        <v>6.4</v>
      </c>
      <c r="Z795" s="375"/>
      <c r="AA795" s="375"/>
      <c r="AB795" s="376"/>
      <c r="AC795" s="659" t="s">
        <v>570</v>
      </c>
      <c r="AD795" s="660"/>
      <c r="AE795" s="660"/>
      <c r="AF795" s="660"/>
      <c r="AG795" s="661"/>
      <c r="AH795" s="653" t="s">
        <v>571</v>
      </c>
      <c r="AI795" s="654"/>
      <c r="AJ795" s="654"/>
      <c r="AK795" s="654"/>
      <c r="AL795" s="654"/>
      <c r="AM795" s="654"/>
      <c r="AN795" s="654"/>
      <c r="AO795" s="654"/>
      <c r="AP795" s="654"/>
      <c r="AQ795" s="654"/>
      <c r="AR795" s="654"/>
      <c r="AS795" s="654"/>
      <c r="AT795" s="655"/>
      <c r="AU795" s="374">
        <v>20</v>
      </c>
      <c r="AV795" s="375"/>
      <c r="AW795" s="375"/>
      <c r="AX795" s="376"/>
    </row>
    <row r="796" spans="1:50" ht="24.75" customHeight="1" x14ac:dyDescent="0.2">
      <c r="A796" s="620"/>
      <c r="B796" s="621"/>
      <c r="C796" s="621"/>
      <c r="D796" s="621"/>
      <c r="E796" s="621"/>
      <c r="F796" s="622"/>
      <c r="G796" s="592" t="s">
        <v>549</v>
      </c>
      <c r="H796" s="593"/>
      <c r="I796" s="593"/>
      <c r="J796" s="593"/>
      <c r="K796" s="594"/>
      <c r="L796" s="584" t="s">
        <v>550</v>
      </c>
      <c r="M796" s="585"/>
      <c r="N796" s="585"/>
      <c r="O796" s="585"/>
      <c r="P796" s="585"/>
      <c r="Q796" s="585"/>
      <c r="R796" s="585"/>
      <c r="S796" s="585"/>
      <c r="T796" s="585"/>
      <c r="U796" s="585"/>
      <c r="V796" s="585"/>
      <c r="W796" s="585"/>
      <c r="X796" s="586"/>
      <c r="Y796" s="587">
        <v>3.3</v>
      </c>
      <c r="Z796" s="588"/>
      <c r="AA796" s="588"/>
      <c r="AB796" s="589"/>
      <c r="AC796" s="592" t="s">
        <v>572</v>
      </c>
      <c r="AD796" s="593"/>
      <c r="AE796" s="593"/>
      <c r="AF796" s="593"/>
      <c r="AG796" s="594"/>
      <c r="AH796" s="584" t="s">
        <v>573</v>
      </c>
      <c r="AI796" s="585"/>
      <c r="AJ796" s="585"/>
      <c r="AK796" s="585"/>
      <c r="AL796" s="585"/>
      <c r="AM796" s="585"/>
      <c r="AN796" s="585"/>
      <c r="AO796" s="585"/>
      <c r="AP796" s="585"/>
      <c r="AQ796" s="585"/>
      <c r="AR796" s="585"/>
      <c r="AS796" s="585"/>
      <c r="AT796" s="586"/>
      <c r="AU796" s="587">
        <v>4</v>
      </c>
      <c r="AV796" s="588"/>
      <c r="AW796" s="588"/>
      <c r="AX796" s="589"/>
    </row>
    <row r="797" spans="1:50" ht="24.75" customHeight="1" x14ac:dyDescent="0.2">
      <c r="A797" s="620"/>
      <c r="B797" s="621"/>
      <c r="C797" s="621"/>
      <c r="D797" s="621"/>
      <c r="E797" s="621"/>
      <c r="F797" s="622"/>
      <c r="G797" s="592" t="s">
        <v>551</v>
      </c>
      <c r="H797" s="593"/>
      <c r="I797" s="593"/>
      <c r="J797" s="593"/>
      <c r="K797" s="594"/>
      <c r="L797" s="584" t="s">
        <v>552</v>
      </c>
      <c r="M797" s="585"/>
      <c r="N797" s="585"/>
      <c r="O797" s="585"/>
      <c r="P797" s="585"/>
      <c r="Q797" s="585"/>
      <c r="R797" s="585"/>
      <c r="S797" s="585"/>
      <c r="T797" s="585"/>
      <c r="U797" s="585"/>
      <c r="V797" s="585"/>
      <c r="W797" s="585"/>
      <c r="X797" s="586"/>
      <c r="Y797" s="587">
        <v>2.9</v>
      </c>
      <c r="Z797" s="588"/>
      <c r="AA797" s="588"/>
      <c r="AB797" s="589"/>
      <c r="AC797" s="592" t="s">
        <v>551</v>
      </c>
      <c r="AD797" s="593"/>
      <c r="AE797" s="593"/>
      <c r="AF797" s="593"/>
      <c r="AG797" s="594"/>
      <c r="AH797" s="584" t="s">
        <v>577</v>
      </c>
      <c r="AI797" s="585"/>
      <c r="AJ797" s="585"/>
      <c r="AK797" s="585"/>
      <c r="AL797" s="585"/>
      <c r="AM797" s="585"/>
      <c r="AN797" s="585"/>
      <c r="AO797" s="585"/>
      <c r="AP797" s="585"/>
      <c r="AQ797" s="585"/>
      <c r="AR797" s="585"/>
      <c r="AS797" s="585"/>
      <c r="AT797" s="586"/>
      <c r="AU797" s="587">
        <v>3</v>
      </c>
      <c r="AV797" s="588"/>
      <c r="AW797" s="588"/>
      <c r="AX797" s="589"/>
    </row>
    <row r="798" spans="1:50" ht="24.75" customHeight="1" x14ac:dyDescent="0.2">
      <c r="A798" s="620"/>
      <c r="B798" s="621"/>
      <c r="C798" s="621"/>
      <c r="D798" s="621"/>
      <c r="E798" s="621"/>
      <c r="F798" s="622"/>
      <c r="G798" s="592" t="s">
        <v>542</v>
      </c>
      <c r="H798" s="593"/>
      <c r="I798" s="593"/>
      <c r="J798" s="593"/>
      <c r="K798" s="594"/>
      <c r="L798" s="584" t="s">
        <v>553</v>
      </c>
      <c r="M798" s="585"/>
      <c r="N798" s="585"/>
      <c r="O798" s="585"/>
      <c r="P798" s="585"/>
      <c r="Q798" s="585"/>
      <c r="R798" s="585"/>
      <c r="S798" s="585"/>
      <c r="T798" s="585"/>
      <c r="U798" s="585"/>
      <c r="V798" s="585"/>
      <c r="W798" s="585"/>
      <c r="X798" s="586"/>
      <c r="Y798" s="587">
        <v>0.5</v>
      </c>
      <c r="Z798" s="588"/>
      <c r="AA798" s="588"/>
      <c r="AB798" s="589"/>
      <c r="AC798" s="592" t="s">
        <v>544</v>
      </c>
      <c r="AD798" s="593"/>
      <c r="AE798" s="593"/>
      <c r="AF798" s="593"/>
      <c r="AG798" s="594"/>
      <c r="AH798" s="584" t="s">
        <v>574</v>
      </c>
      <c r="AI798" s="585"/>
      <c r="AJ798" s="585"/>
      <c r="AK798" s="585"/>
      <c r="AL798" s="585"/>
      <c r="AM798" s="585"/>
      <c r="AN798" s="585"/>
      <c r="AO798" s="585"/>
      <c r="AP798" s="585"/>
      <c r="AQ798" s="585"/>
      <c r="AR798" s="585"/>
      <c r="AS798" s="585"/>
      <c r="AT798" s="586"/>
      <c r="AU798" s="587">
        <v>2</v>
      </c>
      <c r="AV798" s="588"/>
      <c r="AW798" s="588"/>
      <c r="AX798" s="589"/>
    </row>
    <row r="799" spans="1:50" ht="24.75" customHeight="1" x14ac:dyDescent="0.2">
      <c r="A799" s="620"/>
      <c r="B799" s="621"/>
      <c r="C799" s="621"/>
      <c r="D799" s="621"/>
      <c r="E799" s="621"/>
      <c r="F799" s="622"/>
      <c r="G799" s="592" t="s">
        <v>554</v>
      </c>
      <c r="H799" s="593"/>
      <c r="I799" s="593"/>
      <c r="J799" s="593"/>
      <c r="K799" s="594"/>
      <c r="L799" s="584" t="s">
        <v>555</v>
      </c>
      <c r="M799" s="585"/>
      <c r="N799" s="585"/>
      <c r="O799" s="585"/>
      <c r="P799" s="585"/>
      <c r="Q799" s="585"/>
      <c r="R799" s="585"/>
      <c r="S799" s="585"/>
      <c r="T799" s="585"/>
      <c r="U799" s="585"/>
      <c r="V799" s="585"/>
      <c r="W799" s="585"/>
      <c r="X799" s="586"/>
      <c r="Y799" s="587">
        <v>0.5</v>
      </c>
      <c r="Z799" s="588"/>
      <c r="AA799" s="588"/>
      <c r="AB799" s="589"/>
      <c r="AC799" s="592" t="s">
        <v>575</v>
      </c>
      <c r="AD799" s="593"/>
      <c r="AE799" s="593"/>
      <c r="AF799" s="593"/>
      <c r="AG799" s="594"/>
      <c r="AH799" s="584" t="s">
        <v>576</v>
      </c>
      <c r="AI799" s="585"/>
      <c r="AJ799" s="585"/>
      <c r="AK799" s="585"/>
      <c r="AL799" s="585"/>
      <c r="AM799" s="585"/>
      <c r="AN799" s="585"/>
      <c r="AO799" s="585"/>
      <c r="AP799" s="585"/>
      <c r="AQ799" s="585"/>
      <c r="AR799" s="585"/>
      <c r="AS799" s="585"/>
      <c r="AT799" s="586"/>
      <c r="AU799" s="587">
        <v>1</v>
      </c>
      <c r="AV799" s="588"/>
      <c r="AW799" s="588"/>
      <c r="AX799" s="589"/>
    </row>
    <row r="800" spans="1:50" ht="24.75" customHeight="1" x14ac:dyDescent="0.2">
      <c r="A800" s="620"/>
      <c r="B800" s="621"/>
      <c r="C800" s="621"/>
      <c r="D800" s="621"/>
      <c r="E800" s="621"/>
      <c r="F800" s="622"/>
      <c r="G800" s="592" t="s">
        <v>556</v>
      </c>
      <c r="H800" s="593"/>
      <c r="I800" s="593"/>
      <c r="J800" s="593"/>
      <c r="K800" s="594"/>
      <c r="L800" s="584" t="s">
        <v>557</v>
      </c>
      <c r="M800" s="585"/>
      <c r="N800" s="585"/>
      <c r="O800" s="585"/>
      <c r="P800" s="585"/>
      <c r="Q800" s="585"/>
      <c r="R800" s="585"/>
      <c r="S800" s="585"/>
      <c r="T800" s="585"/>
      <c r="U800" s="585"/>
      <c r="V800" s="585"/>
      <c r="W800" s="585"/>
      <c r="X800" s="586"/>
      <c r="Y800" s="587">
        <v>0.1</v>
      </c>
      <c r="Z800" s="588"/>
      <c r="AA800" s="588"/>
      <c r="AB800" s="589"/>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x14ac:dyDescent="0.2">
      <c r="A801" s="620"/>
      <c r="B801" s="621"/>
      <c r="C801" s="621"/>
      <c r="D801" s="621"/>
      <c r="E801" s="621"/>
      <c r="F801" s="622"/>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x14ac:dyDescent="0.2">
      <c r="A802" s="620"/>
      <c r="B802" s="621"/>
      <c r="C802" s="621"/>
      <c r="D802" s="621"/>
      <c r="E802" s="621"/>
      <c r="F802" s="622"/>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2">
      <c r="A803" s="620"/>
      <c r="B803" s="621"/>
      <c r="C803" s="621"/>
      <c r="D803" s="621"/>
      <c r="E803" s="621"/>
      <c r="F803" s="622"/>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x14ac:dyDescent="0.2">
      <c r="A804" s="620"/>
      <c r="B804" s="621"/>
      <c r="C804" s="621"/>
      <c r="D804" s="621"/>
      <c r="E804" s="621"/>
      <c r="F804" s="622"/>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customHeight="1" thickBot="1" x14ac:dyDescent="0.25">
      <c r="A805" s="620"/>
      <c r="B805" s="621"/>
      <c r="C805" s="621"/>
      <c r="D805" s="621"/>
      <c r="E805" s="621"/>
      <c r="F805" s="622"/>
      <c r="G805" s="812" t="s">
        <v>20</v>
      </c>
      <c r="H805" s="813"/>
      <c r="I805" s="813"/>
      <c r="J805" s="813"/>
      <c r="K805" s="813"/>
      <c r="L805" s="814"/>
      <c r="M805" s="815"/>
      <c r="N805" s="815"/>
      <c r="O805" s="815"/>
      <c r="P805" s="815"/>
      <c r="Q805" s="815"/>
      <c r="R805" s="815"/>
      <c r="S805" s="815"/>
      <c r="T805" s="815"/>
      <c r="U805" s="815"/>
      <c r="V805" s="815"/>
      <c r="W805" s="815"/>
      <c r="X805" s="816"/>
      <c r="Y805" s="817">
        <f>SUM(Y795:AB804)</f>
        <v>13.7</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30</v>
      </c>
      <c r="AV805" s="818"/>
      <c r="AW805" s="818"/>
      <c r="AX805" s="820"/>
    </row>
    <row r="806" spans="1:50" ht="24.75" customHeight="1" x14ac:dyDescent="0.2">
      <c r="A806" s="620"/>
      <c r="B806" s="621"/>
      <c r="C806" s="621"/>
      <c r="D806" s="621"/>
      <c r="E806" s="621"/>
      <c r="F806" s="622"/>
      <c r="G806" s="581" t="s">
        <v>565</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568</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customHeight="1" x14ac:dyDescent="0.2">
      <c r="A807" s="620"/>
      <c r="B807" s="621"/>
      <c r="C807" s="621"/>
      <c r="D807" s="621"/>
      <c r="E807" s="621"/>
      <c r="F807" s="622"/>
      <c r="G807" s="801" t="s">
        <v>17</v>
      </c>
      <c r="H807" s="657"/>
      <c r="I807" s="657"/>
      <c r="J807" s="657"/>
      <c r="K807" s="657"/>
      <c r="L807" s="656" t="s">
        <v>18</v>
      </c>
      <c r="M807" s="657"/>
      <c r="N807" s="657"/>
      <c r="O807" s="657"/>
      <c r="P807" s="657"/>
      <c r="Q807" s="657"/>
      <c r="R807" s="657"/>
      <c r="S807" s="657"/>
      <c r="T807" s="657"/>
      <c r="U807" s="657"/>
      <c r="V807" s="657"/>
      <c r="W807" s="657"/>
      <c r="X807" s="658"/>
      <c r="Y807" s="642" t="s">
        <v>19</v>
      </c>
      <c r="Z807" s="643"/>
      <c r="AA807" s="643"/>
      <c r="AB807" s="784"/>
      <c r="AC807" s="801" t="s">
        <v>17</v>
      </c>
      <c r="AD807" s="657"/>
      <c r="AE807" s="657"/>
      <c r="AF807" s="657"/>
      <c r="AG807" s="657"/>
      <c r="AH807" s="656" t="s">
        <v>18</v>
      </c>
      <c r="AI807" s="657"/>
      <c r="AJ807" s="657"/>
      <c r="AK807" s="657"/>
      <c r="AL807" s="657"/>
      <c r="AM807" s="657"/>
      <c r="AN807" s="657"/>
      <c r="AO807" s="657"/>
      <c r="AP807" s="657"/>
      <c r="AQ807" s="657"/>
      <c r="AR807" s="657"/>
      <c r="AS807" s="657"/>
      <c r="AT807" s="658"/>
      <c r="AU807" s="642" t="s">
        <v>19</v>
      </c>
      <c r="AV807" s="643"/>
      <c r="AW807" s="643"/>
      <c r="AX807" s="644"/>
    </row>
    <row r="808" spans="1:50" ht="24.75" customHeight="1" x14ac:dyDescent="0.2">
      <c r="A808" s="620"/>
      <c r="B808" s="621"/>
      <c r="C808" s="621"/>
      <c r="D808" s="621"/>
      <c r="E808" s="621"/>
      <c r="F808" s="622"/>
      <c r="G808" s="659" t="s">
        <v>566</v>
      </c>
      <c r="H808" s="660"/>
      <c r="I808" s="660"/>
      <c r="J808" s="660"/>
      <c r="K808" s="661"/>
      <c r="L808" s="653" t="s">
        <v>582</v>
      </c>
      <c r="M808" s="654"/>
      <c r="N808" s="654"/>
      <c r="O808" s="654"/>
      <c r="P808" s="654"/>
      <c r="Q808" s="654"/>
      <c r="R808" s="654"/>
      <c r="S808" s="654"/>
      <c r="T808" s="654"/>
      <c r="U808" s="654"/>
      <c r="V808" s="654"/>
      <c r="W808" s="654"/>
      <c r="X808" s="655"/>
      <c r="Y808" s="374">
        <v>18</v>
      </c>
      <c r="Z808" s="375"/>
      <c r="AA808" s="375"/>
      <c r="AB808" s="791"/>
      <c r="AC808" s="659" t="s">
        <v>544</v>
      </c>
      <c r="AD808" s="660"/>
      <c r="AE808" s="660"/>
      <c r="AF808" s="660"/>
      <c r="AG808" s="661"/>
      <c r="AH808" s="653" t="s">
        <v>560</v>
      </c>
      <c r="AI808" s="654"/>
      <c r="AJ808" s="654"/>
      <c r="AK808" s="654"/>
      <c r="AL808" s="654"/>
      <c r="AM808" s="654"/>
      <c r="AN808" s="654"/>
      <c r="AO808" s="654"/>
      <c r="AP808" s="654"/>
      <c r="AQ808" s="654"/>
      <c r="AR808" s="654"/>
      <c r="AS808" s="654"/>
      <c r="AT808" s="655"/>
      <c r="AU808" s="374">
        <v>3.4</v>
      </c>
      <c r="AV808" s="375"/>
      <c r="AW808" s="375"/>
      <c r="AX808" s="376"/>
    </row>
    <row r="809" spans="1:50" ht="24.75" customHeight="1" x14ac:dyDescent="0.2">
      <c r="A809" s="620"/>
      <c r="B809" s="621"/>
      <c r="C809" s="621"/>
      <c r="D809" s="621"/>
      <c r="E809" s="621"/>
      <c r="F809" s="622"/>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t="s">
        <v>562</v>
      </c>
      <c r="AD809" s="593"/>
      <c r="AE809" s="593"/>
      <c r="AF809" s="593"/>
      <c r="AG809" s="594"/>
      <c r="AH809" s="584"/>
      <c r="AI809" s="585"/>
      <c r="AJ809" s="585"/>
      <c r="AK809" s="585"/>
      <c r="AL809" s="585"/>
      <c r="AM809" s="585"/>
      <c r="AN809" s="585"/>
      <c r="AO809" s="585"/>
      <c r="AP809" s="585"/>
      <c r="AQ809" s="585"/>
      <c r="AR809" s="585"/>
      <c r="AS809" s="585"/>
      <c r="AT809" s="586"/>
      <c r="AU809" s="587">
        <v>0.3</v>
      </c>
      <c r="AV809" s="588"/>
      <c r="AW809" s="588"/>
      <c r="AX809" s="589"/>
    </row>
    <row r="810" spans="1:50" ht="24.75" customHeight="1" x14ac:dyDescent="0.2">
      <c r="A810" s="620"/>
      <c r="B810" s="621"/>
      <c r="C810" s="621"/>
      <c r="D810" s="621"/>
      <c r="E810" s="621"/>
      <c r="F810" s="622"/>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t="s">
        <v>551</v>
      </c>
      <c r="AD810" s="593"/>
      <c r="AE810" s="593"/>
      <c r="AF810" s="593"/>
      <c r="AG810" s="594"/>
      <c r="AH810" s="584" t="s">
        <v>569</v>
      </c>
      <c r="AI810" s="585"/>
      <c r="AJ810" s="585"/>
      <c r="AK810" s="585"/>
      <c r="AL810" s="585"/>
      <c r="AM810" s="585"/>
      <c r="AN810" s="585"/>
      <c r="AO810" s="585"/>
      <c r="AP810" s="585"/>
      <c r="AQ810" s="585"/>
      <c r="AR810" s="585"/>
      <c r="AS810" s="585"/>
      <c r="AT810" s="586"/>
      <c r="AU810" s="587">
        <v>0.1</v>
      </c>
      <c r="AV810" s="588"/>
      <c r="AW810" s="588"/>
      <c r="AX810" s="589"/>
    </row>
    <row r="811" spans="1:50" ht="24.75" customHeight="1" x14ac:dyDescent="0.2">
      <c r="A811" s="620"/>
      <c r="B811" s="621"/>
      <c r="C811" s="621"/>
      <c r="D811" s="621"/>
      <c r="E811" s="621"/>
      <c r="F811" s="622"/>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x14ac:dyDescent="0.2">
      <c r="A812" s="620"/>
      <c r="B812" s="621"/>
      <c r="C812" s="621"/>
      <c r="D812" s="621"/>
      <c r="E812" s="621"/>
      <c r="F812" s="622"/>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customHeight="1" x14ac:dyDescent="0.2">
      <c r="A813" s="620"/>
      <c r="B813" s="621"/>
      <c r="C813" s="621"/>
      <c r="D813" s="621"/>
      <c r="E813" s="621"/>
      <c r="F813" s="622"/>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customHeight="1" x14ac:dyDescent="0.2">
      <c r="A814" s="620"/>
      <c r="B814" s="621"/>
      <c r="C814" s="621"/>
      <c r="D814" s="621"/>
      <c r="E814" s="621"/>
      <c r="F814" s="622"/>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customHeight="1" x14ac:dyDescent="0.2">
      <c r="A815" s="620"/>
      <c r="B815" s="621"/>
      <c r="C815" s="621"/>
      <c r="D815" s="621"/>
      <c r="E815" s="621"/>
      <c r="F815" s="622"/>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customHeight="1" x14ac:dyDescent="0.2">
      <c r="A816" s="620"/>
      <c r="B816" s="621"/>
      <c r="C816" s="621"/>
      <c r="D816" s="621"/>
      <c r="E816" s="621"/>
      <c r="F816" s="622"/>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x14ac:dyDescent="0.2">
      <c r="A817" s="620"/>
      <c r="B817" s="621"/>
      <c r="C817" s="621"/>
      <c r="D817" s="621"/>
      <c r="E817" s="621"/>
      <c r="F817" s="622"/>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customHeight="1" thickBot="1" x14ac:dyDescent="0.25">
      <c r="A818" s="620"/>
      <c r="B818" s="621"/>
      <c r="C818" s="621"/>
      <c r="D818" s="621"/>
      <c r="E818" s="621"/>
      <c r="F818" s="622"/>
      <c r="G818" s="812" t="s">
        <v>20</v>
      </c>
      <c r="H818" s="813"/>
      <c r="I818" s="813"/>
      <c r="J818" s="813"/>
      <c r="K818" s="813"/>
      <c r="L818" s="814"/>
      <c r="M818" s="815"/>
      <c r="N818" s="815"/>
      <c r="O818" s="815"/>
      <c r="P818" s="815"/>
      <c r="Q818" s="815"/>
      <c r="R818" s="815"/>
      <c r="S818" s="815"/>
      <c r="T818" s="815"/>
      <c r="U818" s="815"/>
      <c r="V818" s="815"/>
      <c r="W818" s="815"/>
      <c r="X818" s="816"/>
      <c r="Y818" s="817">
        <f>SUM(Y808:AB817)</f>
        <v>18</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3.8</v>
      </c>
      <c r="AV818" s="818"/>
      <c r="AW818" s="818"/>
      <c r="AX818" s="820"/>
    </row>
    <row r="819" spans="1:50" ht="24.75" customHeight="1" x14ac:dyDescent="0.2">
      <c r="A819" s="620"/>
      <c r="B819" s="621"/>
      <c r="C819" s="621"/>
      <c r="D819" s="621"/>
      <c r="E819" s="621"/>
      <c r="F819" s="622"/>
      <c r="G819" s="581" t="s">
        <v>579</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customHeight="1" x14ac:dyDescent="0.2">
      <c r="A820" s="620"/>
      <c r="B820" s="621"/>
      <c r="C820" s="621"/>
      <c r="D820" s="621"/>
      <c r="E820" s="621"/>
      <c r="F820" s="622"/>
      <c r="G820" s="801" t="s">
        <v>17</v>
      </c>
      <c r="H820" s="657"/>
      <c r="I820" s="657"/>
      <c r="J820" s="657"/>
      <c r="K820" s="657"/>
      <c r="L820" s="656" t="s">
        <v>18</v>
      </c>
      <c r="M820" s="657"/>
      <c r="N820" s="657"/>
      <c r="O820" s="657"/>
      <c r="P820" s="657"/>
      <c r="Q820" s="657"/>
      <c r="R820" s="657"/>
      <c r="S820" s="657"/>
      <c r="T820" s="657"/>
      <c r="U820" s="657"/>
      <c r="V820" s="657"/>
      <c r="W820" s="657"/>
      <c r="X820" s="658"/>
      <c r="Y820" s="642" t="s">
        <v>19</v>
      </c>
      <c r="Z820" s="643"/>
      <c r="AA820" s="643"/>
      <c r="AB820" s="784"/>
      <c r="AC820" s="801" t="s">
        <v>17</v>
      </c>
      <c r="AD820" s="657"/>
      <c r="AE820" s="657"/>
      <c r="AF820" s="657"/>
      <c r="AG820" s="657"/>
      <c r="AH820" s="656" t="s">
        <v>18</v>
      </c>
      <c r="AI820" s="657"/>
      <c r="AJ820" s="657"/>
      <c r="AK820" s="657"/>
      <c r="AL820" s="657"/>
      <c r="AM820" s="657"/>
      <c r="AN820" s="657"/>
      <c r="AO820" s="657"/>
      <c r="AP820" s="657"/>
      <c r="AQ820" s="657"/>
      <c r="AR820" s="657"/>
      <c r="AS820" s="657"/>
      <c r="AT820" s="658"/>
      <c r="AU820" s="642" t="s">
        <v>19</v>
      </c>
      <c r="AV820" s="643"/>
      <c r="AW820" s="643"/>
      <c r="AX820" s="644"/>
    </row>
    <row r="821" spans="1:50" s="16" customFormat="1" ht="24.75" customHeight="1" x14ac:dyDescent="0.2">
      <c r="A821" s="620"/>
      <c r="B821" s="621"/>
      <c r="C821" s="621"/>
      <c r="D821" s="621"/>
      <c r="E821" s="621"/>
      <c r="F821" s="622"/>
      <c r="G821" s="659" t="s">
        <v>572</v>
      </c>
      <c r="H821" s="660"/>
      <c r="I821" s="660"/>
      <c r="J821" s="660"/>
      <c r="K821" s="661"/>
      <c r="L821" s="653" t="s">
        <v>578</v>
      </c>
      <c r="M821" s="654"/>
      <c r="N821" s="654"/>
      <c r="O821" s="654"/>
      <c r="P821" s="654"/>
      <c r="Q821" s="654"/>
      <c r="R821" s="654"/>
      <c r="S821" s="654"/>
      <c r="T821" s="654"/>
      <c r="U821" s="654"/>
      <c r="V821" s="654"/>
      <c r="W821" s="654"/>
      <c r="X821" s="655"/>
      <c r="Y821" s="374">
        <v>2.5</v>
      </c>
      <c r="Z821" s="375"/>
      <c r="AA821" s="375"/>
      <c r="AB821" s="791"/>
      <c r="AC821" s="659"/>
      <c r="AD821" s="660"/>
      <c r="AE821" s="660"/>
      <c r="AF821" s="660"/>
      <c r="AG821" s="661"/>
      <c r="AH821" s="653"/>
      <c r="AI821" s="654"/>
      <c r="AJ821" s="654"/>
      <c r="AK821" s="654"/>
      <c r="AL821" s="654"/>
      <c r="AM821" s="654"/>
      <c r="AN821" s="654"/>
      <c r="AO821" s="654"/>
      <c r="AP821" s="654"/>
      <c r="AQ821" s="654"/>
      <c r="AR821" s="654"/>
      <c r="AS821" s="654"/>
      <c r="AT821" s="655"/>
      <c r="AU821" s="374"/>
      <c r="AV821" s="375"/>
      <c r="AW821" s="375"/>
      <c r="AX821" s="376"/>
    </row>
    <row r="822" spans="1:50" ht="24.75" hidden="1" customHeight="1" x14ac:dyDescent="0.2">
      <c r="A822" s="620"/>
      <c r="B822" s="621"/>
      <c r="C822" s="621"/>
      <c r="D822" s="621"/>
      <c r="E822" s="621"/>
      <c r="F822" s="622"/>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2">
      <c r="A823" s="620"/>
      <c r="B823" s="621"/>
      <c r="C823" s="621"/>
      <c r="D823" s="621"/>
      <c r="E823" s="621"/>
      <c r="F823" s="622"/>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2">
      <c r="A824" s="620"/>
      <c r="B824" s="621"/>
      <c r="C824" s="621"/>
      <c r="D824" s="621"/>
      <c r="E824" s="621"/>
      <c r="F824" s="622"/>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2">
      <c r="A825" s="620"/>
      <c r="B825" s="621"/>
      <c r="C825" s="621"/>
      <c r="D825" s="621"/>
      <c r="E825" s="621"/>
      <c r="F825" s="622"/>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2">
      <c r="A826" s="620"/>
      <c r="B826" s="621"/>
      <c r="C826" s="621"/>
      <c r="D826" s="621"/>
      <c r="E826" s="621"/>
      <c r="F826" s="622"/>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2">
      <c r="A827" s="620"/>
      <c r="B827" s="621"/>
      <c r="C827" s="621"/>
      <c r="D827" s="621"/>
      <c r="E827" s="621"/>
      <c r="F827" s="622"/>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2">
      <c r="A828" s="620"/>
      <c r="B828" s="621"/>
      <c r="C828" s="621"/>
      <c r="D828" s="621"/>
      <c r="E828" s="621"/>
      <c r="F828" s="622"/>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customHeight="1" x14ac:dyDescent="0.2">
      <c r="A829" s="620"/>
      <c r="B829" s="621"/>
      <c r="C829" s="621"/>
      <c r="D829" s="621"/>
      <c r="E829" s="621"/>
      <c r="F829" s="622"/>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customHeight="1" x14ac:dyDescent="0.2">
      <c r="A830" s="620"/>
      <c r="B830" s="621"/>
      <c r="C830" s="621"/>
      <c r="D830" s="621"/>
      <c r="E830" s="621"/>
      <c r="F830" s="622"/>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customHeight="1" x14ac:dyDescent="0.2">
      <c r="A831" s="620"/>
      <c r="B831" s="621"/>
      <c r="C831" s="621"/>
      <c r="D831" s="621"/>
      <c r="E831" s="621"/>
      <c r="F831" s="622"/>
      <c r="G831" s="812" t="s">
        <v>20</v>
      </c>
      <c r="H831" s="813"/>
      <c r="I831" s="813"/>
      <c r="J831" s="813"/>
      <c r="K831" s="813"/>
      <c r="L831" s="814"/>
      <c r="M831" s="815"/>
      <c r="N831" s="815"/>
      <c r="O831" s="815"/>
      <c r="P831" s="815"/>
      <c r="Q831" s="815"/>
      <c r="R831" s="815"/>
      <c r="S831" s="815"/>
      <c r="T831" s="815"/>
      <c r="U831" s="815"/>
      <c r="V831" s="815"/>
      <c r="W831" s="815"/>
      <c r="X831" s="816"/>
      <c r="Y831" s="817">
        <f>SUM(Y821:AB830)</f>
        <v>2.5</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5">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264</v>
      </c>
      <c r="AM832" s="265"/>
      <c r="AN832" s="265"/>
      <c r="AO832" s="67" t="s">
        <v>262</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134" t="s">
        <v>223</v>
      </c>
      <c r="K837" s="351"/>
      <c r="L837" s="351"/>
      <c r="M837" s="351"/>
      <c r="N837" s="351"/>
      <c r="O837" s="351"/>
      <c r="P837" s="352" t="s">
        <v>199</v>
      </c>
      <c r="Q837" s="352"/>
      <c r="R837" s="352"/>
      <c r="S837" s="352"/>
      <c r="T837" s="352"/>
      <c r="U837" s="352"/>
      <c r="V837" s="352"/>
      <c r="W837" s="352"/>
      <c r="X837" s="352"/>
      <c r="Y837" s="353" t="s">
        <v>221</v>
      </c>
      <c r="Z837" s="354"/>
      <c r="AA837" s="354"/>
      <c r="AB837" s="354"/>
      <c r="AC837" s="134" t="s">
        <v>258</v>
      </c>
      <c r="AD837" s="134"/>
      <c r="AE837" s="134"/>
      <c r="AF837" s="134"/>
      <c r="AG837" s="134"/>
      <c r="AH837" s="353" t="s">
        <v>286</v>
      </c>
      <c r="AI837" s="350"/>
      <c r="AJ837" s="350"/>
      <c r="AK837" s="350"/>
      <c r="AL837" s="350" t="s">
        <v>21</v>
      </c>
      <c r="AM837" s="350"/>
      <c r="AN837" s="350"/>
      <c r="AO837" s="355"/>
      <c r="AP837" s="356" t="s">
        <v>224</v>
      </c>
      <c r="AQ837" s="356"/>
      <c r="AR837" s="356"/>
      <c r="AS837" s="356"/>
      <c r="AT837" s="356"/>
      <c r="AU837" s="356"/>
      <c r="AV837" s="356"/>
      <c r="AW837" s="356"/>
      <c r="AX837" s="356"/>
    </row>
    <row r="838" spans="1:50" ht="50.25" customHeight="1" x14ac:dyDescent="0.2">
      <c r="A838" s="362">
        <v>1</v>
      </c>
      <c r="B838" s="362">
        <v>1</v>
      </c>
      <c r="C838" s="347" t="s">
        <v>580</v>
      </c>
      <c r="D838" s="333"/>
      <c r="E838" s="333"/>
      <c r="F838" s="333"/>
      <c r="G838" s="333"/>
      <c r="H838" s="333"/>
      <c r="I838" s="333"/>
      <c r="J838" s="334">
        <v>3010401011971</v>
      </c>
      <c r="K838" s="335"/>
      <c r="L838" s="335"/>
      <c r="M838" s="335"/>
      <c r="N838" s="335"/>
      <c r="O838" s="335"/>
      <c r="P838" s="348" t="s">
        <v>581</v>
      </c>
      <c r="Q838" s="336"/>
      <c r="R838" s="336"/>
      <c r="S838" s="336"/>
      <c r="T838" s="336"/>
      <c r="U838" s="336"/>
      <c r="V838" s="336"/>
      <c r="W838" s="336"/>
      <c r="X838" s="336"/>
      <c r="Y838" s="337">
        <v>34.799999999999997</v>
      </c>
      <c r="Z838" s="338"/>
      <c r="AA838" s="338"/>
      <c r="AB838" s="339"/>
      <c r="AC838" s="349" t="s">
        <v>291</v>
      </c>
      <c r="AD838" s="357"/>
      <c r="AE838" s="357"/>
      <c r="AF838" s="357"/>
      <c r="AG838" s="357"/>
      <c r="AH838" s="358">
        <v>1</v>
      </c>
      <c r="AI838" s="359"/>
      <c r="AJ838" s="359"/>
      <c r="AK838" s="359"/>
      <c r="AL838" s="343">
        <v>99</v>
      </c>
      <c r="AM838" s="344"/>
      <c r="AN838" s="344"/>
      <c r="AO838" s="345"/>
      <c r="AP838" s="346"/>
      <c r="AQ838" s="346"/>
      <c r="AR838" s="346"/>
      <c r="AS838" s="346"/>
      <c r="AT838" s="346"/>
      <c r="AU838" s="346"/>
      <c r="AV838" s="346"/>
      <c r="AW838" s="346"/>
      <c r="AX838" s="346"/>
    </row>
    <row r="839" spans="1:50" ht="44.4" hidden="1" customHeight="1" x14ac:dyDescent="0.2">
      <c r="A839" s="362">
        <v>2</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2">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49.95" hidden="1" customHeight="1" x14ac:dyDescent="0.2">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48" hidden="1" customHeight="1" x14ac:dyDescent="0.2">
      <c r="A842" s="362">
        <v>5</v>
      </c>
      <c r="B842" s="362">
        <v>1</v>
      </c>
      <c r="C842" s="347"/>
      <c r="D842" s="333"/>
      <c r="E842" s="333"/>
      <c r="F842" s="333"/>
      <c r="G842" s="333"/>
      <c r="H842" s="333"/>
      <c r="I842" s="333"/>
      <c r="J842" s="334"/>
      <c r="K842" s="335"/>
      <c r="L842" s="335"/>
      <c r="M842" s="335"/>
      <c r="N842" s="335"/>
      <c r="O842" s="335"/>
      <c r="P842" s="348"/>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6</v>
      </c>
      <c r="B843" s="362">
        <v>1</v>
      </c>
      <c r="C843" s="347"/>
      <c r="D843" s="333"/>
      <c r="E843" s="333"/>
      <c r="F843" s="333"/>
      <c r="G843" s="333"/>
      <c r="H843" s="333"/>
      <c r="I843" s="333"/>
      <c r="J843" s="334"/>
      <c r="K843" s="335"/>
      <c r="L843" s="335"/>
      <c r="M843" s="335"/>
      <c r="N843" s="335"/>
      <c r="O843" s="335"/>
      <c r="P843" s="348"/>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7</v>
      </c>
      <c r="B844" s="362">
        <v>1</v>
      </c>
      <c r="C844" s="347"/>
      <c r="D844" s="333"/>
      <c r="E844" s="333"/>
      <c r="F844" s="333"/>
      <c r="G844" s="333"/>
      <c r="H844" s="333"/>
      <c r="I844" s="333"/>
      <c r="J844" s="334"/>
      <c r="K844" s="335"/>
      <c r="L844" s="335"/>
      <c r="M844" s="335"/>
      <c r="N844" s="335"/>
      <c r="O844" s="335"/>
      <c r="P844" s="348"/>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8</v>
      </c>
      <c r="B845" s="362">
        <v>1</v>
      </c>
      <c r="C845" s="347"/>
      <c r="D845" s="333"/>
      <c r="E845" s="333"/>
      <c r="F845" s="333"/>
      <c r="G845" s="333"/>
      <c r="H845" s="333"/>
      <c r="I845" s="333"/>
      <c r="J845" s="334"/>
      <c r="K845" s="335"/>
      <c r="L845" s="335"/>
      <c r="M845" s="335"/>
      <c r="N845" s="335"/>
      <c r="O845" s="335"/>
      <c r="P845" s="348"/>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9</v>
      </c>
      <c r="B846" s="362">
        <v>1</v>
      </c>
      <c r="C846" s="347"/>
      <c r="D846" s="333"/>
      <c r="E846" s="333"/>
      <c r="F846" s="333"/>
      <c r="G846" s="333"/>
      <c r="H846" s="333"/>
      <c r="I846" s="333"/>
      <c r="J846" s="334"/>
      <c r="K846" s="335"/>
      <c r="L846" s="335"/>
      <c r="M846" s="335"/>
      <c r="N846" s="335"/>
      <c r="O846" s="335"/>
      <c r="P846" s="348"/>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10</v>
      </c>
      <c r="B847" s="362">
        <v>1</v>
      </c>
      <c r="C847" s="347"/>
      <c r="D847" s="333"/>
      <c r="E847" s="333"/>
      <c r="F847" s="333"/>
      <c r="G847" s="333"/>
      <c r="H847" s="333"/>
      <c r="I847" s="333"/>
      <c r="J847" s="334"/>
      <c r="K847" s="335"/>
      <c r="L847" s="335"/>
      <c r="M847" s="335"/>
      <c r="N847" s="335"/>
      <c r="O847" s="335"/>
      <c r="P847" s="348"/>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11</v>
      </c>
      <c r="B848" s="362">
        <v>1</v>
      </c>
      <c r="C848" s="347"/>
      <c r="D848" s="333"/>
      <c r="E848" s="333"/>
      <c r="F848" s="333"/>
      <c r="G848" s="333"/>
      <c r="H848" s="333"/>
      <c r="I848" s="333"/>
      <c r="J848" s="334"/>
      <c r="K848" s="335"/>
      <c r="L848" s="335"/>
      <c r="M848" s="335"/>
      <c r="N848" s="335"/>
      <c r="O848" s="335"/>
      <c r="P848" s="348"/>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12</v>
      </c>
      <c r="B849" s="362">
        <v>1</v>
      </c>
      <c r="C849" s="347"/>
      <c r="D849" s="333"/>
      <c r="E849" s="333"/>
      <c r="F849" s="333"/>
      <c r="G849" s="333"/>
      <c r="H849" s="333"/>
      <c r="I849" s="333"/>
      <c r="J849" s="334"/>
      <c r="K849" s="335"/>
      <c r="L849" s="335"/>
      <c r="M849" s="335"/>
      <c r="N849" s="335"/>
      <c r="O849" s="335"/>
      <c r="P849" s="348"/>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13</v>
      </c>
      <c r="B850" s="362">
        <v>1</v>
      </c>
      <c r="C850" s="347"/>
      <c r="D850" s="333"/>
      <c r="E850" s="333"/>
      <c r="F850" s="333"/>
      <c r="G850" s="333"/>
      <c r="H850" s="333"/>
      <c r="I850" s="333"/>
      <c r="J850" s="334"/>
      <c r="K850" s="335"/>
      <c r="L850" s="335"/>
      <c r="M850" s="335"/>
      <c r="N850" s="335"/>
      <c r="O850" s="335"/>
      <c r="P850" s="348"/>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14</v>
      </c>
      <c r="B851" s="362">
        <v>1</v>
      </c>
      <c r="C851" s="347"/>
      <c r="D851" s="333"/>
      <c r="E851" s="333"/>
      <c r="F851" s="333"/>
      <c r="G851" s="333"/>
      <c r="H851" s="333"/>
      <c r="I851" s="333"/>
      <c r="J851" s="334"/>
      <c r="K851" s="335"/>
      <c r="L851" s="335"/>
      <c r="M851" s="335"/>
      <c r="N851" s="335"/>
      <c r="O851" s="335"/>
      <c r="P851" s="348"/>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15</v>
      </c>
      <c r="B852" s="362">
        <v>1</v>
      </c>
      <c r="C852" s="347"/>
      <c r="D852" s="333"/>
      <c r="E852" s="333"/>
      <c r="F852" s="333"/>
      <c r="G852" s="333"/>
      <c r="H852" s="333"/>
      <c r="I852" s="333"/>
      <c r="J852" s="334"/>
      <c r="K852" s="335"/>
      <c r="L852" s="335"/>
      <c r="M852" s="335"/>
      <c r="N852" s="335"/>
      <c r="O852" s="335"/>
      <c r="P852" s="348"/>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2">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2">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2">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30"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30"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30" customHeight="1" x14ac:dyDescent="0.2">
      <c r="A870" s="350"/>
      <c r="B870" s="350"/>
      <c r="C870" s="350" t="s">
        <v>26</v>
      </c>
      <c r="D870" s="350"/>
      <c r="E870" s="350"/>
      <c r="F870" s="350"/>
      <c r="G870" s="350"/>
      <c r="H870" s="350"/>
      <c r="I870" s="350"/>
      <c r="J870" s="134" t="s">
        <v>223</v>
      </c>
      <c r="K870" s="351"/>
      <c r="L870" s="351"/>
      <c r="M870" s="351"/>
      <c r="N870" s="351"/>
      <c r="O870" s="351"/>
      <c r="P870" s="352" t="s">
        <v>199</v>
      </c>
      <c r="Q870" s="352"/>
      <c r="R870" s="352"/>
      <c r="S870" s="352"/>
      <c r="T870" s="352"/>
      <c r="U870" s="352"/>
      <c r="V870" s="352"/>
      <c r="W870" s="352"/>
      <c r="X870" s="352"/>
      <c r="Y870" s="353" t="s">
        <v>221</v>
      </c>
      <c r="Z870" s="354"/>
      <c r="AA870" s="354"/>
      <c r="AB870" s="354"/>
      <c r="AC870" s="134" t="s">
        <v>258</v>
      </c>
      <c r="AD870" s="134"/>
      <c r="AE870" s="134"/>
      <c r="AF870" s="134"/>
      <c r="AG870" s="134"/>
      <c r="AH870" s="353" t="s">
        <v>286</v>
      </c>
      <c r="AI870" s="350"/>
      <c r="AJ870" s="350"/>
      <c r="AK870" s="350"/>
      <c r="AL870" s="350" t="s">
        <v>21</v>
      </c>
      <c r="AM870" s="350"/>
      <c r="AN870" s="350"/>
      <c r="AO870" s="355"/>
      <c r="AP870" s="356" t="s">
        <v>224</v>
      </c>
      <c r="AQ870" s="356"/>
      <c r="AR870" s="356"/>
      <c r="AS870" s="356"/>
      <c r="AT870" s="356"/>
      <c r="AU870" s="356"/>
      <c r="AV870" s="356"/>
      <c r="AW870" s="356"/>
      <c r="AX870" s="356"/>
    </row>
    <row r="871" spans="1:50" ht="30" customHeight="1" x14ac:dyDescent="0.2">
      <c r="A871" s="362">
        <v>1</v>
      </c>
      <c r="B871" s="362">
        <v>1</v>
      </c>
      <c r="C871" s="347" t="s">
        <v>590</v>
      </c>
      <c r="D871" s="333"/>
      <c r="E871" s="333"/>
      <c r="F871" s="333"/>
      <c r="G871" s="333"/>
      <c r="H871" s="333"/>
      <c r="I871" s="333"/>
      <c r="J871" s="334">
        <v>8010405010569</v>
      </c>
      <c r="K871" s="335"/>
      <c r="L871" s="335"/>
      <c r="M871" s="335"/>
      <c r="N871" s="335"/>
      <c r="O871" s="335"/>
      <c r="P871" s="348" t="s">
        <v>591</v>
      </c>
      <c r="Q871" s="336"/>
      <c r="R871" s="336"/>
      <c r="S871" s="336"/>
      <c r="T871" s="336"/>
      <c r="U871" s="336"/>
      <c r="V871" s="336"/>
      <c r="W871" s="336"/>
      <c r="X871" s="336"/>
      <c r="Y871" s="337">
        <v>16.8</v>
      </c>
      <c r="Z871" s="338"/>
      <c r="AA871" s="338"/>
      <c r="AB871" s="339"/>
      <c r="AC871" s="349" t="s">
        <v>297</v>
      </c>
      <c r="AD871" s="357"/>
      <c r="AE871" s="357"/>
      <c r="AF871" s="357"/>
      <c r="AG871" s="357"/>
      <c r="AH871" s="358" t="s">
        <v>592</v>
      </c>
      <c r="AI871" s="359"/>
      <c r="AJ871" s="359"/>
      <c r="AK871" s="359"/>
      <c r="AL871" s="343" t="s">
        <v>593</v>
      </c>
      <c r="AM871" s="344"/>
      <c r="AN871" s="344"/>
      <c r="AO871" s="345"/>
      <c r="AP871" s="346"/>
      <c r="AQ871" s="346"/>
      <c r="AR871" s="346"/>
      <c r="AS871" s="346"/>
      <c r="AT871" s="346"/>
      <c r="AU871" s="346"/>
      <c r="AV871" s="346"/>
      <c r="AW871" s="346"/>
      <c r="AX871" s="346"/>
    </row>
    <row r="872" spans="1:50" ht="30" hidden="1" customHeight="1" x14ac:dyDescent="0.2">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2">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2">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2">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2">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30"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30" customHeight="1" x14ac:dyDescent="0.2">
      <c r="A902" s="49"/>
      <c r="B902" s="53" t="s">
        <v>243</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30" customHeight="1" x14ac:dyDescent="0.2">
      <c r="A903" s="350"/>
      <c r="B903" s="350"/>
      <c r="C903" s="350" t="s">
        <v>26</v>
      </c>
      <c r="D903" s="350"/>
      <c r="E903" s="350"/>
      <c r="F903" s="350"/>
      <c r="G903" s="350"/>
      <c r="H903" s="350"/>
      <c r="I903" s="350"/>
      <c r="J903" s="134" t="s">
        <v>223</v>
      </c>
      <c r="K903" s="351"/>
      <c r="L903" s="351"/>
      <c r="M903" s="351"/>
      <c r="N903" s="351"/>
      <c r="O903" s="351"/>
      <c r="P903" s="352" t="s">
        <v>199</v>
      </c>
      <c r="Q903" s="352"/>
      <c r="R903" s="352"/>
      <c r="S903" s="352"/>
      <c r="T903" s="352"/>
      <c r="U903" s="352"/>
      <c r="V903" s="352"/>
      <c r="W903" s="352"/>
      <c r="X903" s="352"/>
      <c r="Y903" s="353" t="s">
        <v>221</v>
      </c>
      <c r="Z903" s="354"/>
      <c r="AA903" s="354"/>
      <c r="AB903" s="354"/>
      <c r="AC903" s="134" t="s">
        <v>258</v>
      </c>
      <c r="AD903" s="134"/>
      <c r="AE903" s="134"/>
      <c r="AF903" s="134"/>
      <c r="AG903" s="134"/>
      <c r="AH903" s="353" t="s">
        <v>286</v>
      </c>
      <c r="AI903" s="350"/>
      <c r="AJ903" s="350"/>
      <c r="AK903" s="350"/>
      <c r="AL903" s="350" t="s">
        <v>21</v>
      </c>
      <c r="AM903" s="350"/>
      <c r="AN903" s="350"/>
      <c r="AO903" s="355"/>
      <c r="AP903" s="356" t="s">
        <v>224</v>
      </c>
      <c r="AQ903" s="356"/>
      <c r="AR903" s="356"/>
      <c r="AS903" s="356"/>
      <c r="AT903" s="356"/>
      <c r="AU903" s="356"/>
      <c r="AV903" s="356"/>
      <c r="AW903" s="356"/>
      <c r="AX903" s="356"/>
    </row>
    <row r="904" spans="1:50" ht="44.4" customHeight="1" x14ac:dyDescent="0.2">
      <c r="A904" s="362">
        <v>1</v>
      </c>
      <c r="B904" s="362">
        <v>1</v>
      </c>
      <c r="C904" s="347" t="s">
        <v>594</v>
      </c>
      <c r="D904" s="333"/>
      <c r="E904" s="333"/>
      <c r="F904" s="333"/>
      <c r="G904" s="333"/>
      <c r="H904" s="333"/>
      <c r="I904" s="333"/>
      <c r="J904" s="334">
        <v>8021005009182</v>
      </c>
      <c r="K904" s="335"/>
      <c r="L904" s="335"/>
      <c r="M904" s="335"/>
      <c r="N904" s="335"/>
      <c r="O904" s="335"/>
      <c r="P904" s="348" t="s">
        <v>595</v>
      </c>
      <c r="Q904" s="336"/>
      <c r="R904" s="336"/>
      <c r="S904" s="336"/>
      <c r="T904" s="336"/>
      <c r="U904" s="336"/>
      <c r="V904" s="336"/>
      <c r="W904" s="336"/>
      <c r="X904" s="336"/>
      <c r="Y904" s="337">
        <v>13.7</v>
      </c>
      <c r="Z904" s="338"/>
      <c r="AA904" s="338"/>
      <c r="AB904" s="339"/>
      <c r="AC904" s="349" t="s">
        <v>291</v>
      </c>
      <c r="AD904" s="357"/>
      <c r="AE904" s="357"/>
      <c r="AF904" s="357"/>
      <c r="AG904" s="357"/>
      <c r="AH904" s="358">
        <v>1</v>
      </c>
      <c r="AI904" s="359"/>
      <c r="AJ904" s="359"/>
      <c r="AK904" s="359"/>
      <c r="AL904" s="343">
        <v>87</v>
      </c>
      <c r="AM904" s="344"/>
      <c r="AN904" s="344"/>
      <c r="AO904" s="345"/>
      <c r="AP904" s="346"/>
      <c r="AQ904" s="346"/>
      <c r="AR904" s="346"/>
      <c r="AS904" s="346"/>
      <c r="AT904" s="346"/>
      <c r="AU904" s="346"/>
      <c r="AV904" s="346"/>
      <c r="AW904" s="346"/>
      <c r="AX904" s="346"/>
    </row>
    <row r="905" spans="1:50" ht="30" hidden="1" customHeight="1" x14ac:dyDescent="0.2">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2">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2">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2">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2">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30"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30"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30" customHeight="1" x14ac:dyDescent="0.2">
      <c r="A936" s="350"/>
      <c r="B936" s="350"/>
      <c r="C936" s="350" t="s">
        <v>26</v>
      </c>
      <c r="D936" s="350"/>
      <c r="E936" s="350"/>
      <c r="F936" s="350"/>
      <c r="G936" s="350"/>
      <c r="H936" s="350"/>
      <c r="I936" s="350"/>
      <c r="J936" s="134" t="s">
        <v>223</v>
      </c>
      <c r="K936" s="351"/>
      <c r="L936" s="351"/>
      <c r="M936" s="351"/>
      <c r="N936" s="351"/>
      <c r="O936" s="351"/>
      <c r="P936" s="352" t="s">
        <v>199</v>
      </c>
      <c r="Q936" s="352"/>
      <c r="R936" s="352"/>
      <c r="S936" s="352"/>
      <c r="T936" s="352"/>
      <c r="U936" s="352"/>
      <c r="V936" s="352"/>
      <c r="W936" s="352"/>
      <c r="X936" s="352"/>
      <c r="Y936" s="353" t="s">
        <v>221</v>
      </c>
      <c r="Z936" s="354"/>
      <c r="AA936" s="354"/>
      <c r="AB936" s="354"/>
      <c r="AC936" s="134" t="s">
        <v>258</v>
      </c>
      <c r="AD936" s="134"/>
      <c r="AE936" s="134"/>
      <c r="AF936" s="134"/>
      <c r="AG936" s="134"/>
      <c r="AH936" s="353" t="s">
        <v>286</v>
      </c>
      <c r="AI936" s="350"/>
      <c r="AJ936" s="350"/>
      <c r="AK936" s="350"/>
      <c r="AL936" s="350" t="s">
        <v>21</v>
      </c>
      <c r="AM936" s="350"/>
      <c r="AN936" s="350"/>
      <c r="AO936" s="355"/>
      <c r="AP936" s="356" t="s">
        <v>224</v>
      </c>
      <c r="AQ936" s="356"/>
      <c r="AR936" s="356"/>
      <c r="AS936" s="356"/>
      <c r="AT936" s="356"/>
      <c r="AU936" s="356"/>
      <c r="AV936" s="356"/>
      <c r="AW936" s="356"/>
      <c r="AX936" s="356"/>
    </row>
    <row r="937" spans="1:50" ht="43.5" customHeight="1" x14ac:dyDescent="0.2">
      <c r="A937" s="362">
        <v>1</v>
      </c>
      <c r="B937" s="362">
        <v>1</v>
      </c>
      <c r="C937" s="347" t="s">
        <v>588</v>
      </c>
      <c r="D937" s="333"/>
      <c r="E937" s="333"/>
      <c r="F937" s="333"/>
      <c r="G937" s="333"/>
      <c r="H937" s="333"/>
      <c r="I937" s="333"/>
      <c r="J937" s="334">
        <v>4010601042469</v>
      </c>
      <c r="K937" s="335"/>
      <c r="L937" s="335"/>
      <c r="M937" s="335"/>
      <c r="N937" s="335"/>
      <c r="O937" s="335"/>
      <c r="P937" s="348" t="s">
        <v>589</v>
      </c>
      <c r="Q937" s="336"/>
      <c r="R937" s="336"/>
      <c r="S937" s="336"/>
      <c r="T937" s="336"/>
      <c r="U937" s="336"/>
      <c r="V937" s="336"/>
      <c r="W937" s="336"/>
      <c r="X937" s="336"/>
      <c r="Y937" s="337">
        <v>30</v>
      </c>
      <c r="Z937" s="338"/>
      <c r="AA937" s="338"/>
      <c r="AB937" s="339"/>
      <c r="AC937" s="349" t="s">
        <v>290</v>
      </c>
      <c r="AD937" s="357"/>
      <c r="AE937" s="357"/>
      <c r="AF937" s="357"/>
      <c r="AG937" s="357"/>
      <c r="AH937" s="358">
        <v>5</v>
      </c>
      <c r="AI937" s="359"/>
      <c r="AJ937" s="359"/>
      <c r="AK937" s="359"/>
      <c r="AL937" s="343">
        <v>73</v>
      </c>
      <c r="AM937" s="344"/>
      <c r="AN937" s="344"/>
      <c r="AO937" s="345"/>
      <c r="AP937" s="346"/>
      <c r="AQ937" s="346"/>
      <c r="AR937" s="346"/>
      <c r="AS937" s="346"/>
      <c r="AT937" s="346"/>
      <c r="AU937" s="346"/>
      <c r="AV937" s="346"/>
      <c r="AW937" s="346"/>
      <c r="AX937" s="346"/>
    </row>
    <row r="938" spans="1:50" ht="30" hidden="1" customHeight="1" x14ac:dyDescent="0.2">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2">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2">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2">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7.5" hidden="1" customHeight="1" x14ac:dyDescent="0.2">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2">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30"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30"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30" customHeight="1" x14ac:dyDescent="0.2">
      <c r="A969" s="350"/>
      <c r="B969" s="350"/>
      <c r="C969" s="350" t="s">
        <v>26</v>
      </c>
      <c r="D969" s="350"/>
      <c r="E969" s="350"/>
      <c r="F969" s="350"/>
      <c r="G969" s="350"/>
      <c r="H969" s="350"/>
      <c r="I969" s="350"/>
      <c r="J969" s="134" t="s">
        <v>223</v>
      </c>
      <c r="K969" s="351"/>
      <c r="L969" s="351"/>
      <c r="M969" s="351"/>
      <c r="N969" s="351"/>
      <c r="O969" s="351"/>
      <c r="P969" s="352" t="s">
        <v>199</v>
      </c>
      <c r="Q969" s="352"/>
      <c r="R969" s="352"/>
      <c r="S969" s="352"/>
      <c r="T969" s="352"/>
      <c r="U969" s="352"/>
      <c r="V969" s="352"/>
      <c r="W969" s="352"/>
      <c r="X969" s="352"/>
      <c r="Y969" s="353" t="s">
        <v>221</v>
      </c>
      <c r="Z969" s="354"/>
      <c r="AA969" s="354"/>
      <c r="AB969" s="354"/>
      <c r="AC969" s="134" t="s">
        <v>258</v>
      </c>
      <c r="AD969" s="134"/>
      <c r="AE969" s="134"/>
      <c r="AF969" s="134"/>
      <c r="AG969" s="134"/>
      <c r="AH969" s="353" t="s">
        <v>286</v>
      </c>
      <c r="AI969" s="350"/>
      <c r="AJ969" s="350"/>
      <c r="AK969" s="350"/>
      <c r="AL969" s="350" t="s">
        <v>21</v>
      </c>
      <c r="AM969" s="350"/>
      <c r="AN969" s="350"/>
      <c r="AO969" s="355"/>
      <c r="AP969" s="356" t="s">
        <v>224</v>
      </c>
      <c r="AQ969" s="356"/>
      <c r="AR969" s="356"/>
      <c r="AS969" s="356"/>
      <c r="AT969" s="356"/>
      <c r="AU969" s="356"/>
      <c r="AV969" s="356"/>
      <c r="AW969" s="356"/>
      <c r="AX969" s="356"/>
    </row>
    <row r="970" spans="1:50" ht="30" customHeight="1" x14ac:dyDescent="0.2">
      <c r="A970" s="362">
        <v>1</v>
      </c>
      <c r="B970" s="362">
        <v>1</v>
      </c>
      <c r="C970" s="347" t="s">
        <v>596</v>
      </c>
      <c r="D970" s="333"/>
      <c r="E970" s="333"/>
      <c r="F970" s="333"/>
      <c r="G970" s="333"/>
      <c r="H970" s="333"/>
      <c r="I970" s="333"/>
      <c r="J970" s="334">
        <v>6011101002696</v>
      </c>
      <c r="K970" s="335"/>
      <c r="L970" s="335"/>
      <c r="M970" s="335"/>
      <c r="N970" s="335"/>
      <c r="O970" s="335"/>
      <c r="P970" s="348" t="s">
        <v>597</v>
      </c>
      <c r="Q970" s="336"/>
      <c r="R970" s="336"/>
      <c r="S970" s="336"/>
      <c r="T970" s="336"/>
      <c r="U970" s="336"/>
      <c r="V970" s="336"/>
      <c r="W970" s="336"/>
      <c r="X970" s="336"/>
      <c r="Y970" s="337">
        <v>18</v>
      </c>
      <c r="Z970" s="338"/>
      <c r="AA970" s="338"/>
      <c r="AB970" s="339"/>
      <c r="AC970" s="349" t="s">
        <v>297</v>
      </c>
      <c r="AD970" s="357"/>
      <c r="AE970" s="357"/>
      <c r="AF970" s="357"/>
      <c r="AG970" s="357"/>
      <c r="AH970" s="358" t="s">
        <v>593</v>
      </c>
      <c r="AI970" s="359"/>
      <c r="AJ970" s="359"/>
      <c r="AK970" s="359"/>
      <c r="AL970" s="343" t="s">
        <v>593</v>
      </c>
      <c r="AM970" s="344"/>
      <c r="AN970" s="344"/>
      <c r="AO970" s="345"/>
      <c r="AP970" s="346"/>
      <c r="AQ970" s="346"/>
      <c r="AR970" s="346"/>
      <c r="AS970" s="346"/>
      <c r="AT970" s="346"/>
      <c r="AU970" s="346"/>
      <c r="AV970" s="346"/>
      <c r="AW970" s="346"/>
      <c r="AX970" s="346"/>
    </row>
    <row r="971" spans="1:50" ht="30" hidden="1" customHeight="1" x14ac:dyDescent="0.2">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2">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2">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2">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2">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30"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30"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30" customHeight="1" x14ac:dyDescent="0.2">
      <c r="A1002" s="350"/>
      <c r="B1002" s="350"/>
      <c r="C1002" s="350" t="s">
        <v>26</v>
      </c>
      <c r="D1002" s="350"/>
      <c r="E1002" s="350"/>
      <c r="F1002" s="350"/>
      <c r="G1002" s="350"/>
      <c r="H1002" s="350"/>
      <c r="I1002" s="350"/>
      <c r="J1002" s="134" t="s">
        <v>223</v>
      </c>
      <c r="K1002" s="351"/>
      <c r="L1002" s="351"/>
      <c r="M1002" s="351"/>
      <c r="N1002" s="351"/>
      <c r="O1002" s="351"/>
      <c r="P1002" s="352" t="s">
        <v>199</v>
      </c>
      <c r="Q1002" s="352"/>
      <c r="R1002" s="352"/>
      <c r="S1002" s="352"/>
      <c r="T1002" s="352"/>
      <c r="U1002" s="352"/>
      <c r="V1002" s="352"/>
      <c r="W1002" s="352"/>
      <c r="X1002" s="352"/>
      <c r="Y1002" s="353" t="s">
        <v>221</v>
      </c>
      <c r="Z1002" s="354"/>
      <c r="AA1002" s="354"/>
      <c r="AB1002" s="354"/>
      <c r="AC1002" s="134" t="s">
        <v>258</v>
      </c>
      <c r="AD1002" s="134"/>
      <c r="AE1002" s="134"/>
      <c r="AF1002" s="134"/>
      <c r="AG1002" s="134"/>
      <c r="AH1002" s="353" t="s">
        <v>286</v>
      </c>
      <c r="AI1002" s="350"/>
      <c r="AJ1002" s="350"/>
      <c r="AK1002" s="350"/>
      <c r="AL1002" s="350" t="s">
        <v>21</v>
      </c>
      <c r="AM1002" s="350"/>
      <c r="AN1002" s="350"/>
      <c r="AO1002" s="355"/>
      <c r="AP1002" s="356" t="s">
        <v>224</v>
      </c>
      <c r="AQ1002" s="356"/>
      <c r="AR1002" s="356"/>
      <c r="AS1002" s="356"/>
      <c r="AT1002" s="356"/>
      <c r="AU1002" s="356"/>
      <c r="AV1002" s="356"/>
      <c r="AW1002" s="356"/>
      <c r="AX1002" s="356"/>
    </row>
    <row r="1003" spans="1:50" ht="62.4" customHeight="1" x14ac:dyDescent="0.2">
      <c r="A1003" s="362">
        <v>1</v>
      </c>
      <c r="B1003" s="362">
        <v>1</v>
      </c>
      <c r="C1003" s="347" t="s">
        <v>598</v>
      </c>
      <c r="D1003" s="333"/>
      <c r="E1003" s="333"/>
      <c r="F1003" s="333"/>
      <c r="G1003" s="333"/>
      <c r="H1003" s="333"/>
      <c r="I1003" s="333"/>
      <c r="J1003" s="334">
        <v>8010405010569</v>
      </c>
      <c r="K1003" s="335"/>
      <c r="L1003" s="335"/>
      <c r="M1003" s="335"/>
      <c r="N1003" s="335"/>
      <c r="O1003" s="335"/>
      <c r="P1003" s="348" t="s">
        <v>599</v>
      </c>
      <c r="Q1003" s="336"/>
      <c r="R1003" s="336"/>
      <c r="S1003" s="336"/>
      <c r="T1003" s="336"/>
      <c r="U1003" s="336"/>
      <c r="V1003" s="336"/>
      <c r="W1003" s="336"/>
      <c r="X1003" s="336"/>
      <c r="Y1003" s="337">
        <v>3.8</v>
      </c>
      <c r="Z1003" s="338"/>
      <c r="AA1003" s="338"/>
      <c r="AB1003" s="339"/>
      <c r="AC1003" s="349" t="s">
        <v>290</v>
      </c>
      <c r="AD1003" s="357"/>
      <c r="AE1003" s="357"/>
      <c r="AF1003" s="357"/>
      <c r="AG1003" s="357"/>
      <c r="AH1003" s="358">
        <v>1</v>
      </c>
      <c r="AI1003" s="359"/>
      <c r="AJ1003" s="359"/>
      <c r="AK1003" s="359"/>
      <c r="AL1003" s="343">
        <v>98</v>
      </c>
      <c r="AM1003" s="344"/>
      <c r="AN1003" s="344"/>
      <c r="AO1003" s="345"/>
      <c r="AP1003" s="346"/>
      <c r="AQ1003" s="346"/>
      <c r="AR1003" s="346"/>
      <c r="AS1003" s="346"/>
      <c r="AT1003" s="346"/>
      <c r="AU1003" s="346"/>
      <c r="AV1003" s="346"/>
      <c r="AW1003" s="346"/>
      <c r="AX1003" s="346"/>
    </row>
    <row r="1004" spans="1:50" ht="30" hidden="1" customHeight="1" x14ac:dyDescent="0.2">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2">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2">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2">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2">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30"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30"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30" customHeight="1" x14ac:dyDescent="0.2">
      <c r="A1035" s="350"/>
      <c r="B1035" s="350"/>
      <c r="C1035" s="350" t="s">
        <v>26</v>
      </c>
      <c r="D1035" s="350"/>
      <c r="E1035" s="350"/>
      <c r="F1035" s="350"/>
      <c r="G1035" s="350"/>
      <c r="H1035" s="350"/>
      <c r="I1035" s="350"/>
      <c r="J1035" s="134" t="s">
        <v>223</v>
      </c>
      <c r="K1035" s="351"/>
      <c r="L1035" s="351"/>
      <c r="M1035" s="351"/>
      <c r="N1035" s="351"/>
      <c r="O1035" s="351"/>
      <c r="P1035" s="352" t="s">
        <v>199</v>
      </c>
      <c r="Q1035" s="352"/>
      <c r="R1035" s="352"/>
      <c r="S1035" s="352"/>
      <c r="T1035" s="352"/>
      <c r="U1035" s="352"/>
      <c r="V1035" s="352"/>
      <c r="W1035" s="352"/>
      <c r="X1035" s="352"/>
      <c r="Y1035" s="353" t="s">
        <v>221</v>
      </c>
      <c r="Z1035" s="354"/>
      <c r="AA1035" s="354"/>
      <c r="AB1035" s="354"/>
      <c r="AC1035" s="134" t="s">
        <v>258</v>
      </c>
      <c r="AD1035" s="134"/>
      <c r="AE1035" s="134"/>
      <c r="AF1035" s="134"/>
      <c r="AG1035" s="134"/>
      <c r="AH1035" s="353" t="s">
        <v>286</v>
      </c>
      <c r="AI1035" s="350"/>
      <c r="AJ1035" s="350"/>
      <c r="AK1035" s="350"/>
      <c r="AL1035" s="350" t="s">
        <v>21</v>
      </c>
      <c r="AM1035" s="350"/>
      <c r="AN1035" s="350"/>
      <c r="AO1035" s="355"/>
      <c r="AP1035" s="356" t="s">
        <v>224</v>
      </c>
      <c r="AQ1035" s="356"/>
      <c r="AR1035" s="356"/>
      <c r="AS1035" s="356"/>
      <c r="AT1035" s="356"/>
      <c r="AU1035" s="356"/>
      <c r="AV1035" s="356"/>
      <c r="AW1035" s="356"/>
      <c r="AX1035" s="356"/>
    </row>
    <row r="1036" spans="1:50" ht="30" customHeight="1" x14ac:dyDescent="0.2">
      <c r="A1036" s="362">
        <v>1</v>
      </c>
      <c r="B1036" s="362">
        <v>1</v>
      </c>
      <c r="C1036" s="347" t="s">
        <v>600</v>
      </c>
      <c r="D1036" s="333"/>
      <c r="E1036" s="333"/>
      <c r="F1036" s="333"/>
      <c r="G1036" s="333"/>
      <c r="H1036" s="333"/>
      <c r="I1036" s="333"/>
      <c r="J1036" s="334">
        <v>8700150002453</v>
      </c>
      <c r="K1036" s="335"/>
      <c r="L1036" s="335"/>
      <c r="M1036" s="335"/>
      <c r="N1036" s="335"/>
      <c r="O1036" s="335"/>
      <c r="P1036" s="348" t="s">
        <v>601</v>
      </c>
      <c r="Q1036" s="336"/>
      <c r="R1036" s="336"/>
      <c r="S1036" s="336"/>
      <c r="T1036" s="336"/>
      <c r="U1036" s="336"/>
      <c r="V1036" s="336"/>
      <c r="W1036" s="336"/>
      <c r="X1036" s="336"/>
      <c r="Y1036" s="337">
        <v>2.5</v>
      </c>
      <c r="Z1036" s="338"/>
      <c r="AA1036" s="338"/>
      <c r="AB1036" s="339"/>
      <c r="AC1036" s="349" t="s">
        <v>297</v>
      </c>
      <c r="AD1036" s="357"/>
      <c r="AE1036" s="357"/>
      <c r="AF1036" s="357"/>
      <c r="AG1036" s="357"/>
      <c r="AH1036" s="358" t="s">
        <v>602</v>
      </c>
      <c r="AI1036" s="359"/>
      <c r="AJ1036" s="359"/>
      <c r="AK1036" s="359"/>
      <c r="AL1036" s="343" t="s">
        <v>592</v>
      </c>
      <c r="AM1036" s="344"/>
      <c r="AN1036" s="344"/>
      <c r="AO1036" s="345"/>
      <c r="AP1036" s="346"/>
      <c r="AQ1036" s="346"/>
      <c r="AR1036" s="346"/>
      <c r="AS1036" s="346"/>
      <c r="AT1036" s="346"/>
      <c r="AU1036" s="346"/>
      <c r="AV1036" s="346"/>
      <c r="AW1036" s="346"/>
      <c r="AX1036" s="346"/>
    </row>
    <row r="1037" spans="1:50" ht="30" customHeight="1" x14ac:dyDescent="0.2">
      <c r="A1037" s="362">
        <v>2</v>
      </c>
      <c r="B1037" s="362">
        <v>1</v>
      </c>
      <c r="C1037" s="347" t="s">
        <v>603</v>
      </c>
      <c r="D1037" s="333"/>
      <c r="E1037" s="333"/>
      <c r="F1037" s="333"/>
      <c r="G1037" s="333"/>
      <c r="H1037" s="333"/>
      <c r="I1037" s="333"/>
      <c r="J1037" s="334">
        <v>2010001033161</v>
      </c>
      <c r="K1037" s="335"/>
      <c r="L1037" s="335"/>
      <c r="M1037" s="335"/>
      <c r="N1037" s="335"/>
      <c r="O1037" s="335"/>
      <c r="P1037" s="348" t="s">
        <v>604</v>
      </c>
      <c r="Q1037" s="336"/>
      <c r="R1037" s="336"/>
      <c r="S1037" s="336"/>
      <c r="T1037" s="336"/>
      <c r="U1037" s="336"/>
      <c r="V1037" s="336"/>
      <c r="W1037" s="336"/>
      <c r="X1037" s="336"/>
      <c r="Y1037" s="337">
        <v>1.6</v>
      </c>
      <c r="Z1037" s="338"/>
      <c r="AA1037" s="338"/>
      <c r="AB1037" s="339"/>
      <c r="AC1037" s="349" t="s">
        <v>297</v>
      </c>
      <c r="AD1037" s="349"/>
      <c r="AE1037" s="349"/>
      <c r="AF1037" s="349"/>
      <c r="AG1037" s="349"/>
      <c r="AH1037" s="358" t="s">
        <v>605</v>
      </c>
      <c r="AI1037" s="359"/>
      <c r="AJ1037" s="359"/>
      <c r="AK1037" s="359"/>
      <c r="AL1037" s="343" t="s">
        <v>593</v>
      </c>
      <c r="AM1037" s="344"/>
      <c r="AN1037" s="344"/>
      <c r="AO1037" s="345"/>
      <c r="AP1037" s="346"/>
      <c r="AQ1037" s="346"/>
      <c r="AR1037" s="346"/>
      <c r="AS1037" s="346"/>
      <c r="AT1037" s="346"/>
      <c r="AU1037" s="346"/>
      <c r="AV1037" s="346"/>
      <c r="AW1037" s="346"/>
      <c r="AX1037" s="346"/>
    </row>
    <row r="1038" spans="1:50" ht="30" customHeight="1" x14ac:dyDescent="0.2">
      <c r="A1038" s="362">
        <v>3</v>
      </c>
      <c r="B1038" s="362">
        <v>1</v>
      </c>
      <c r="C1038" s="347" t="s">
        <v>598</v>
      </c>
      <c r="D1038" s="333"/>
      <c r="E1038" s="333"/>
      <c r="F1038" s="333"/>
      <c r="G1038" s="333"/>
      <c r="H1038" s="333"/>
      <c r="I1038" s="333"/>
      <c r="J1038" s="334">
        <v>8010405010569</v>
      </c>
      <c r="K1038" s="335"/>
      <c r="L1038" s="335"/>
      <c r="M1038" s="335"/>
      <c r="N1038" s="335"/>
      <c r="O1038" s="335"/>
      <c r="P1038" s="348" t="s">
        <v>606</v>
      </c>
      <c r="Q1038" s="336"/>
      <c r="R1038" s="336"/>
      <c r="S1038" s="336"/>
      <c r="T1038" s="336"/>
      <c r="U1038" s="336"/>
      <c r="V1038" s="336"/>
      <c r="W1038" s="336"/>
      <c r="X1038" s="336"/>
      <c r="Y1038" s="337">
        <v>1</v>
      </c>
      <c r="Z1038" s="338"/>
      <c r="AA1038" s="338"/>
      <c r="AB1038" s="339"/>
      <c r="AC1038" s="349" t="s">
        <v>296</v>
      </c>
      <c r="AD1038" s="349"/>
      <c r="AE1038" s="349"/>
      <c r="AF1038" s="349"/>
      <c r="AG1038" s="349"/>
      <c r="AH1038" s="341" t="s">
        <v>605</v>
      </c>
      <c r="AI1038" s="342"/>
      <c r="AJ1038" s="342"/>
      <c r="AK1038" s="342"/>
      <c r="AL1038" s="343" t="s">
        <v>593</v>
      </c>
      <c r="AM1038" s="344"/>
      <c r="AN1038" s="344"/>
      <c r="AO1038" s="345"/>
      <c r="AP1038" s="346"/>
      <c r="AQ1038" s="346"/>
      <c r="AR1038" s="346"/>
      <c r="AS1038" s="346"/>
      <c r="AT1038" s="346"/>
      <c r="AU1038" s="346"/>
      <c r="AV1038" s="346"/>
      <c r="AW1038" s="346"/>
      <c r="AX1038" s="346"/>
    </row>
    <row r="1039" spans="1:50" ht="30" customHeight="1" x14ac:dyDescent="0.2">
      <c r="A1039" s="362">
        <v>4</v>
      </c>
      <c r="B1039" s="362">
        <v>1</v>
      </c>
      <c r="C1039" s="347" t="s">
        <v>607</v>
      </c>
      <c r="D1039" s="333"/>
      <c r="E1039" s="333"/>
      <c r="F1039" s="333"/>
      <c r="G1039" s="333"/>
      <c r="H1039" s="333"/>
      <c r="I1039" s="333"/>
      <c r="J1039" s="334">
        <v>8021005009182</v>
      </c>
      <c r="K1039" s="335"/>
      <c r="L1039" s="335"/>
      <c r="M1039" s="335"/>
      <c r="N1039" s="335"/>
      <c r="O1039" s="335"/>
      <c r="P1039" s="348" t="s">
        <v>608</v>
      </c>
      <c r="Q1039" s="336"/>
      <c r="R1039" s="336"/>
      <c r="S1039" s="336"/>
      <c r="T1039" s="336"/>
      <c r="U1039" s="336"/>
      <c r="V1039" s="336"/>
      <c r="W1039" s="336"/>
      <c r="X1039" s="336"/>
      <c r="Y1039" s="337">
        <v>1</v>
      </c>
      <c r="Z1039" s="338"/>
      <c r="AA1039" s="338"/>
      <c r="AB1039" s="339"/>
      <c r="AC1039" s="349" t="s">
        <v>296</v>
      </c>
      <c r="AD1039" s="349"/>
      <c r="AE1039" s="349"/>
      <c r="AF1039" s="349"/>
      <c r="AG1039" s="349"/>
      <c r="AH1039" s="341" t="s">
        <v>593</v>
      </c>
      <c r="AI1039" s="342"/>
      <c r="AJ1039" s="342"/>
      <c r="AK1039" s="342"/>
      <c r="AL1039" s="343" t="s">
        <v>617</v>
      </c>
      <c r="AM1039" s="344"/>
      <c r="AN1039" s="344"/>
      <c r="AO1039" s="345"/>
      <c r="AP1039" s="346"/>
      <c r="AQ1039" s="346"/>
      <c r="AR1039" s="346"/>
      <c r="AS1039" s="346"/>
      <c r="AT1039" s="346"/>
      <c r="AU1039" s="346"/>
      <c r="AV1039" s="346"/>
      <c r="AW1039" s="346"/>
      <c r="AX1039" s="346"/>
    </row>
    <row r="1040" spans="1:50" ht="30" customHeight="1" x14ac:dyDescent="0.2">
      <c r="A1040" s="362">
        <v>5</v>
      </c>
      <c r="B1040" s="362">
        <v>1</v>
      </c>
      <c r="C1040" s="347" t="s">
        <v>609</v>
      </c>
      <c r="D1040" s="333"/>
      <c r="E1040" s="333"/>
      <c r="F1040" s="333"/>
      <c r="G1040" s="333"/>
      <c r="H1040" s="333"/>
      <c r="I1040" s="333"/>
      <c r="J1040" s="334">
        <v>2010001033161</v>
      </c>
      <c r="K1040" s="335"/>
      <c r="L1040" s="335"/>
      <c r="M1040" s="335"/>
      <c r="N1040" s="335"/>
      <c r="O1040" s="335"/>
      <c r="P1040" s="348" t="s">
        <v>610</v>
      </c>
      <c r="Q1040" s="336"/>
      <c r="R1040" s="336"/>
      <c r="S1040" s="336"/>
      <c r="T1040" s="336"/>
      <c r="U1040" s="336"/>
      <c r="V1040" s="336"/>
      <c r="W1040" s="336"/>
      <c r="X1040" s="336"/>
      <c r="Y1040" s="337">
        <v>0.9</v>
      </c>
      <c r="Z1040" s="338"/>
      <c r="AA1040" s="338"/>
      <c r="AB1040" s="339"/>
      <c r="AC1040" s="340" t="s">
        <v>297</v>
      </c>
      <c r="AD1040" s="340"/>
      <c r="AE1040" s="340"/>
      <c r="AF1040" s="340"/>
      <c r="AG1040" s="340"/>
      <c r="AH1040" s="341" t="s">
        <v>593</v>
      </c>
      <c r="AI1040" s="342"/>
      <c r="AJ1040" s="342"/>
      <c r="AK1040" s="342"/>
      <c r="AL1040" s="343" t="s">
        <v>593</v>
      </c>
      <c r="AM1040" s="344"/>
      <c r="AN1040" s="344"/>
      <c r="AO1040" s="345"/>
      <c r="AP1040" s="346"/>
      <c r="AQ1040" s="346"/>
      <c r="AR1040" s="346"/>
      <c r="AS1040" s="346"/>
      <c r="AT1040" s="346"/>
      <c r="AU1040" s="346"/>
      <c r="AV1040" s="346"/>
      <c r="AW1040" s="346"/>
      <c r="AX1040" s="346"/>
    </row>
    <row r="1041" spans="1:50" ht="30" customHeight="1" x14ac:dyDescent="0.2">
      <c r="A1041" s="362">
        <v>6</v>
      </c>
      <c r="B1041" s="362">
        <v>1</v>
      </c>
      <c r="C1041" s="347" t="s">
        <v>611</v>
      </c>
      <c r="D1041" s="333"/>
      <c r="E1041" s="333"/>
      <c r="F1041" s="333"/>
      <c r="G1041" s="333"/>
      <c r="H1041" s="333"/>
      <c r="I1041" s="333"/>
      <c r="J1041" s="334">
        <v>8010001092202</v>
      </c>
      <c r="K1041" s="335"/>
      <c r="L1041" s="335"/>
      <c r="M1041" s="335"/>
      <c r="N1041" s="335"/>
      <c r="O1041" s="335"/>
      <c r="P1041" s="348" t="s">
        <v>612</v>
      </c>
      <c r="Q1041" s="336"/>
      <c r="R1041" s="336"/>
      <c r="S1041" s="336"/>
      <c r="T1041" s="336"/>
      <c r="U1041" s="336"/>
      <c r="V1041" s="336"/>
      <c r="W1041" s="336"/>
      <c r="X1041" s="336"/>
      <c r="Y1041" s="337">
        <v>0.6</v>
      </c>
      <c r="Z1041" s="338"/>
      <c r="AA1041" s="338"/>
      <c r="AB1041" s="339"/>
      <c r="AC1041" s="340" t="s">
        <v>296</v>
      </c>
      <c r="AD1041" s="340"/>
      <c r="AE1041" s="340"/>
      <c r="AF1041" s="340"/>
      <c r="AG1041" s="340"/>
      <c r="AH1041" s="341" t="s">
        <v>593</v>
      </c>
      <c r="AI1041" s="342"/>
      <c r="AJ1041" s="342"/>
      <c r="AK1041" s="342"/>
      <c r="AL1041" s="343" t="s">
        <v>593</v>
      </c>
      <c r="AM1041" s="344"/>
      <c r="AN1041" s="344"/>
      <c r="AO1041" s="345"/>
      <c r="AP1041" s="346"/>
      <c r="AQ1041" s="346"/>
      <c r="AR1041" s="346"/>
      <c r="AS1041" s="346"/>
      <c r="AT1041" s="346"/>
      <c r="AU1041" s="346"/>
      <c r="AV1041" s="346"/>
      <c r="AW1041" s="346"/>
      <c r="AX1041" s="346"/>
    </row>
    <row r="1042" spans="1:50" ht="30" customHeight="1" x14ac:dyDescent="0.2">
      <c r="A1042" s="362">
        <v>7</v>
      </c>
      <c r="B1042" s="362">
        <v>1</v>
      </c>
      <c r="C1042" s="347" t="s">
        <v>613</v>
      </c>
      <c r="D1042" s="333"/>
      <c r="E1042" s="333"/>
      <c r="F1042" s="333"/>
      <c r="G1042" s="333"/>
      <c r="H1042" s="333"/>
      <c r="I1042" s="333"/>
      <c r="J1042" s="334"/>
      <c r="K1042" s="335"/>
      <c r="L1042" s="335"/>
      <c r="M1042" s="335"/>
      <c r="N1042" s="335"/>
      <c r="O1042" s="335"/>
      <c r="P1042" s="348" t="s">
        <v>614</v>
      </c>
      <c r="Q1042" s="336"/>
      <c r="R1042" s="336"/>
      <c r="S1042" s="336"/>
      <c r="T1042" s="336"/>
      <c r="U1042" s="336"/>
      <c r="V1042" s="336"/>
      <c r="W1042" s="336"/>
      <c r="X1042" s="336"/>
      <c r="Y1042" s="337">
        <v>0.6</v>
      </c>
      <c r="Z1042" s="338"/>
      <c r="AA1042" s="338"/>
      <c r="AB1042" s="339"/>
      <c r="AC1042" s="340" t="s">
        <v>297</v>
      </c>
      <c r="AD1042" s="340"/>
      <c r="AE1042" s="340"/>
      <c r="AF1042" s="340"/>
      <c r="AG1042" s="340"/>
      <c r="AH1042" s="341" t="s">
        <v>617</v>
      </c>
      <c r="AI1042" s="342"/>
      <c r="AJ1042" s="342"/>
      <c r="AK1042" s="342"/>
      <c r="AL1042" s="343" t="s">
        <v>593</v>
      </c>
      <c r="AM1042" s="344"/>
      <c r="AN1042" s="344"/>
      <c r="AO1042" s="345"/>
      <c r="AP1042" s="346"/>
      <c r="AQ1042" s="346"/>
      <c r="AR1042" s="346"/>
      <c r="AS1042" s="346"/>
      <c r="AT1042" s="346"/>
      <c r="AU1042" s="346"/>
      <c r="AV1042" s="346"/>
      <c r="AW1042" s="346"/>
      <c r="AX1042" s="346"/>
    </row>
    <row r="1043" spans="1:50" ht="30" customHeight="1" x14ac:dyDescent="0.2">
      <c r="A1043" s="362">
        <v>8</v>
      </c>
      <c r="B1043" s="362">
        <v>1</v>
      </c>
      <c r="C1043" s="347" t="s">
        <v>596</v>
      </c>
      <c r="D1043" s="333"/>
      <c r="E1043" s="333"/>
      <c r="F1043" s="333"/>
      <c r="G1043" s="333"/>
      <c r="H1043" s="333"/>
      <c r="I1043" s="333"/>
      <c r="J1043" s="334">
        <v>6011101002696</v>
      </c>
      <c r="K1043" s="335"/>
      <c r="L1043" s="335"/>
      <c r="M1043" s="335"/>
      <c r="N1043" s="335"/>
      <c r="O1043" s="335"/>
      <c r="P1043" s="348" t="s">
        <v>615</v>
      </c>
      <c r="Q1043" s="336"/>
      <c r="R1043" s="336"/>
      <c r="S1043" s="336"/>
      <c r="T1043" s="336"/>
      <c r="U1043" s="336"/>
      <c r="V1043" s="336"/>
      <c r="W1043" s="336"/>
      <c r="X1043" s="336"/>
      <c r="Y1043" s="337">
        <v>0.4</v>
      </c>
      <c r="Z1043" s="338"/>
      <c r="AA1043" s="338"/>
      <c r="AB1043" s="339"/>
      <c r="AC1043" s="340" t="s">
        <v>297</v>
      </c>
      <c r="AD1043" s="340"/>
      <c r="AE1043" s="340"/>
      <c r="AF1043" s="340"/>
      <c r="AG1043" s="340"/>
      <c r="AH1043" s="341" t="s">
        <v>593</v>
      </c>
      <c r="AI1043" s="342"/>
      <c r="AJ1043" s="342"/>
      <c r="AK1043" s="342"/>
      <c r="AL1043" s="343" t="s">
        <v>593</v>
      </c>
      <c r="AM1043" s="344"/>
      <c r="AN1043" s="344"/>
      <c r="AO1043" s="345"/>
      <c r="AP1043" s="346"/>
      <c r="AQ1043" s="346"/>
      <c r="AR1043" s="346"/>
      <c r="AS1043" s="346"/>
      <c r="AT1043" s="346"/>
      <c r="AU1043" s="346"/>
      <c r="AV1043" s="346"/>
      <c r="AW1043" s="346"/>
      <c r="AX1043" s="346"/>
    </row>
    <row r="1044" spans="1:50" ht="30" customHeight="1" x14ac:dyDescent="0.2">
      <c r="A1044" s="362">
        <v>9</v>
      </c>
      <c r="B1044" s="362">
        <v>1</v>
      </c>
      <c r="C1044" s="347" t="s">
        <v>619</v>
      </c>
      <c r="D1044" s="333"/>
      <c r="E1044" s="333"/>
      <c r="F1044" s="333"/>
      <c r="G1044" s="333"/>
      <c r="H1044" s="333"/>
      <c r="I1044" s="333"/>
      <c r="J1044" s="334"/>
      <c r="K1044" s="335"/>
      <c r="L1044" s="335"/>
      <c r="M1044" s="335"/>
      <c r="N1044" s="335"/>
      <c r="O1044" s="335"/>
      <c r="P1044" s="348" t="s">
        <v>616</v>
      </c>
      <c r="Q1044" s="336"/>
      <c r="R1044" s="336"/>
      <c r="S1044" s="336"/>
      <c r="T1044" s="336"/>
      <c r="U1044" s="336"/>
      <c r="V1044" s="336"/>
      <c r="W1044" s="336"/>
      <c r="X1044" s="336"/>
      <c r="Y1044" s="337">
        <v>0.3</v>
      </c>
      <c r="Z1044" s="338"/>
      <c r="AA1044" s="338"/>
      <c r="AB1044" s="339"/>
      <c r="AC1044" s="340" t="s">
        <v>297</v>
      </c>
      <c r="AD1044" s="340"/>
      <c r="AE1044" s="340"/>
      <c r="AF1044" s="340"/>
      <c r="AG1044" s="340"/>
      <c r="AH1044" s="341" t="s">
        <v>593</v>
      </c>
      <c r="AI1044" s="342"/>
      <c r="AJ1044" s="342"/>
      <c r="AK1044" s="342"/>
      <c r="AL1044" s="343" t="s">
        <v>593</v>
      </c>
      <c r="AM1044" s="344"/>
      <c r="AN1044" s="344"/>
      <c r="AO1044" s="345"/>
      <c r="AP1044" s="346"/>
      <c r="AQ1044" s="346"/>
      <c r="AR1044" s="346"/>
      <c r="AS1044" s="346"/>
      <c r="AT1044" s="346"/>
      <c r="AU1044" s="346"/>
      <c r="AV1044" s="346"/>
      <c r="AW1044" s="346"/>
      <c r="AX1044" s="346"/>
    </row>
    <row r="1045" spans="1:50" ht="44.25" customHeight="1" x14ac:dyDescent="0.2">
      <c r="A1045" s="362">
        <v>10</v>
      </c>
      <c r="B1045" s="362">
        <v>1</v>
      </c>
      <c r="C1045" s="347" t="s">
        <v>623</v>
      </c>
      <c r="D1045" s="333"/>
      <c r="E1045" s="333"/>
      <c r="F1045" s="333"/>
      <c r="G1045" s="333"/>
      <c r="H1045" s="333"/>
      <c r="I1045" s="333"/>
      <c r="J1045" s="334"/>
      <c r="K1045" s="335"/>
      <c r="L1045" s="335"/>
      <c r="M1045" s="335"/>
      <c r="N1045" s="335"/>
      <c r="O1045" s="335"/>
      <c r="P1045" s="348" t="s">
        <v>622</v>
      </c>
      <c r="Q1045" s="336"/>
      <c r="R1045" s="336"/>
      <c r="S1045" s="336"/>
      <c r="T1045" s="336"/>
      <c r="U1045" s="336"/>
      <c r="V1045" s="336"/>
      <c r="W1045" s="336"/>
      <c r="X1045" s="336"/>
      <c r="Y1045" s="337">
        <v>0.3</v>
      </c>
      <c r="Z1045" s="338"/>
      <c r="AA1045" s="338"/>
      <c r="AB1045" s="339"/>
      <c r="AC1045" s="340" t="s">
        <v>297</v>
      </c>
      <c r="AD1045" s="340"/>
      <c r="AE1045" s="340"/>
      <c r="AF1045" s="340"/>
      <c r="AG1045" s="340"/>
      <c r="AH1045" s="341" t="s">
        <v>620</v>
      </c>
      <c r="AI1045" s="342"/>
      <c r="AJ1045" s="342"/>
      <c r="AK1045" s="342"/>
      <c r="AL1045" s="343" t="s">
        <v>621</v>
      </c>
      <c r="AM1045" s="344"/>
      <c r="AN1045" s="344"/>
      <c r="AO1045" s="345"/>
      <c r="AP1045" s="346"/>
      <c r="AQ1045" s="346"/>
      <c r="AR1045" s="346"/>
      <c r="AS1045" s="346"/>
      <c r="AT1045" s="346"/>
      <c r="AU1045" s="346"/>
      <c r="AV1045" s="346"/>
      <c r="AW1045" s="346"/>
      <c r="AX1045" s="346"/>
    </row>
    <row r="1046" spans="1:50" ht="30" hidden="1" customHeight="1" x14ac:dyDescent="0.2">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2">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2">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2">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30"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30"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30" hidden="1" customHeight="1" x14ac:dyDescent="0.2">
      <c r="A1068" s="350"/>
      <c r="B1068" s="350"/>
      <c r="C1068" s="350" t="s">
        <v>26</v>
      </c>
      <c r="D1068" s="350"/>
      <c r="E1068" s="350"/>
      <c r="F1068" s="350"/>
      <c r="G1068" s="350"/>
      <c r="H1068" s="350"/>
      <c r="I1068" s="350"/>
      <c r="J1068" s="134" t="s">
        <v>223</v>
      </c>
      <c r="K1068" s="351"/>
      <c r="L1068" s="351"/>
      <c r="M1068" s="351"/>
      <c r="N1068" s="351"/>
      <c r="O1068" s="351"/>
      <c r="P1068" s="352" t="s">
        <v>199</v>
      </c>
      <c r="Q1068" s="352"/>
      <c r="R1068" s="352"/>
      <c r="S1068" s="352"/>
      <c r="T1068" s="352"/>
      <c r="U1068" s="352"/>
      <c r="V1068" s="352"/>
      <c r="W1068" s="352"/>
      <c r="X1068" s="352"/>
      <c r="Y1068" s="353" t="s">
        <v>221</v>
      </c>
      <c r="Z1068" s="354"/>
      <c r="AA1068" s="354"/>
      <c r="AB1068" s="354"/>
      <c r="AC1068" s="134" t="s">
        <v>258</v>
      </c>
      <c r="AD1068" s="134"/>
      <c r="AE1068" s="134"/>
      <c r="AF1068" s="134"/>
      <c r="AG1068" s="134"/>
      <c r="AH1068" s="353" t="s">
        <v>286</v>
      </c>
      <c r="AI1068" s="350"/>
      <c r="AJ1068" s="350"/>
      <c r="AK1068" s="350"/>
      <c r="AL1068" s="350" t="s">
        <v>21</v>
      </c>
      <c r="AM1068" s="350"/>
      <c r="AN1068" s="350"/>
      <c r="AO1068" s="355"/>
      <c r="AP1068" s="356" t="s">
        <v>224</v>
      </c>
      <c r="AQ1068" s="356"/>
      <c r="AR1068" s="356"/>
      <c r="AS1068" s="356"/>
      <c r="AT1068" s="356"/>
      <c r="AU1068" s="356"/>
      <c r="AV1068" s="356"/>
      <c r="AW1068" s="356"/>
      <c r="AX1068" s="356"/>
    </row>
    <row r="1069" spans="1:50" ht="30" hidden="1" customHeight="1" x14ac:dyDescent="0.2">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2">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2">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2">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2">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30" hidden="1" customHeight="1" x14ac:dyDescent="0.2">
      <c r="A1099" s="363" t="s">
        <v>249</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264</v>
      </c>
      <c r="AM1099" s="267"/>
      <c r="AN1099" s="267"/>
      <c r="AO1099" s="65"/>
      <c r="AP1099" s="59"/>
      <c r="AQ1099" s="59"/>
      <c r="AR1099" s="59"/>
      <c r="AS1099" s="59"/>
      <c r="AT1099" s="59"/>
      <c r="AU1099" s="59"/>
      <c r="AV1099" s="59"/>
      <c r="AW1099" s="59"/>
      <c r="AX1099" s="60"/>
    </row>
    <row r="1100" spans="1:50" ht="30"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30" hidden="1" customHeight="1" x14ac:dyDescent="0.2">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30" hidden="1" customHeight="1" x14ac:dyDescent="0.2">
      <c r="A1102" s="362"/>
      <c r="B1102" s="362"/>
      <c r="C1102" s="134" t="s">
        <v>218</v>
      </c>
      <c r="D1102" s="366"/>
      <c r="E1102" s="134" t="s">
        <v>217</v>
      </c>
      <c r="F1102" s="366"/>
      <c r="G1102" s="366"/>
      <c r="H1102" s="366"/>
      <c r="I1102" s="366"/>
      <c r="J1102" s="134" t="s">
        <v>223</v>
      </c>
      <c r="K1102" s="134"/>
      <c r="L1102" s="134"/>
      <c r="M1102" s="134"/>
      <c r="N1102" s="134"/>
      <c r="O1102" s="134"/>
      <c r="P1102" s="353" t="s">
        <v>27</v>
      </c>
      <c r="Q1102" s="353"/>
      <c r="R1102" s="353"/>
      <c r="S1102" s="353"/>
      <c r="T1102" s="353"/>
      <c r="U1102" s="353"/>
      <c r="V1102" s="353"/>
      <c r="W1102" s="353"/>
      <c r="X1102" s="353"/>
      <c r="Y1102" s="134" t="s">
        <v>225</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250</v>
      </c>
      <c r="AQ1102" s="356"/>
      <c r="AR1102" s="356"/>
      <c r="AS1102" s="356"/>
      <c r="AT1102" s="356"/>
      <c r="AU1102" s="356"/>
      <c r="AV1102" s="356"/>
      <c r="AW1102" s="356"/>
      <c r="AX1102" s="356"/>
    </row>
    <row r="1103" spans="1:50" ht="30" hidden="1" customHeight="1" x14ac:dyDescent="0.2">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2">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row r="1133" spans="1:50" ht="30" customHeight="1" x14ac:dyDescent="0.2"/>
    <row r="1134" spans="1:50" ht="30" customHeight="1" x14ac:dyDescent="0.2"/>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3" priority="14009">
      <formula>IF(RIGHT(TEXT(P14,"0.#"),1)=".",FALSE,TRUE)</formula>
    </cfRule>
    <cfRule type="expression" dxfId="2102" priority="14010">
      <formula>IF(RIGHT(TEXT(P14,"0.#"),1)=".",TRUE,FALSE)</formula>
    </cfRule>
  </conditionalFormatting>
  <conditionalFormatting sqref="AE32">
    <cfRule type="expression" dxfId="2101" priority="13999">
      <formula>IF(RIGHT(TEXT(AE32,"0.#"),1)=".",FALSE,TRUE)</formula>
    </cfRule>
    <cfRule type="expression" dxfId="2100" priority="14000">
      <formula>IF(RIGHT(TEXT(AE32,"0.#"),1)=".",TRUE,FALSE)</formula>
    </cfRule>
  </conditionalFormatting>
  <conditionalFormatting sqref="P18:AX18">
    <cfRule type="expression" dxfId="2099" priority="13885">
      <formula>IF(RIGHT(TEXT(P18,"0.#"),1)=".",FALSE,TRUE)</formula>
    </cfRule>
    <cfRule type="expression" dxfId="2098" priority="13886">
      <formula>IF(RIGHT(TEXT(P18,"0.#"),1)=".",TRUE,FALSE)</formula>
    </cfRule>
  </conditionalFormatting>
  <conditionalFormatting sqref="Y783">
    <cfRule type="expression" dxfId="2097" priority="13881">
      <formula>IF(RIGHT(TEXT(Y783,"0.#"),1)=".",FALSE,TRUE)</formula>
    </cfRule>
    <cfRule type="expression" dxfId="2096" priority="13882">
      <formula>IF(RIGHT(TEXT(Y783,"0.#"),1)=".",TRUE,FALSE)</formula>
    </cfRule>
  </conditionalFormatting>
  <conditionalFormatting sqref="Y792">
    <cfRule type="expression" dxfId="2095" priority="13877">
      <formula>IF(RIGHT(TEXT(Y792,"0.#"),1)=".",FALSE,TRUE)</formula>
    </cfRule>
    <cfRule type="expression" dxfId="2094" priority="13878">
      <formula>IF(RIGHT(TEXT(Y792,"0.#"),1)=".",TRUE,FALSE)</formula>
    </cfRule>
  </conditionalFormatting>
  <conditionalFormatting sqref="Y823:Y830 Y821 Y810:Y817 Y808 Y801:Y804">
    <cfRule type="expression" dxfId="2093" priority="13659">
      <formula>IF(RIGHT(TEXT(Y801,"0.#"),1)=".",FALSE,TRUE)</formula>
    </cfRule>
    <cfRule type="expression" dxfId="2092" priority="13660">
      <formula>IF(RIGHT(TEXT(Y801,"0.#"),1)=".",TRUE,FALSE)</formula>
    </cfRule>
  </conditionalFormatting>
  <conditionalFormatting sqref="P16:AQ17 P15:AX15 P13:AX13">
    <cfRule type="expression" dxfId="2091" priority="13707">
      <formula>IF(RIGHT(TEXT(P13,"0.#"),1)=".",FALSE,TRUE)</formula>
    </cfRule>
    <cfRule type="expression" dxfId="2090" priority="13708">
      <formula>IF(RIGHT(TEXT(P13,"0.#"),1)=".",TRUE,FALSE)</formula>
    </cfRule>
  </conditionalFormatting>
  <conditionalFormatting sqref="P19:AJ19">
    <cfRule type="expression" dxfId="2089" priority="13705">
      <formula>IF(RIGHT(TEXT(P19,"0.#"),1)=".",FALSE,TRUE)</formula>
    </cfRule>
    <cfRule type="expression" dxfId="2088" priority="13706">
      <formula>IF(RIGHT(TEXT(P19,"0.#"),1)=".",TRUE,FALSE)</formula>
    </cfRule>
  </conditionalFormatting>
  <conditionalFormatting sqref="AE101 AQ101">
    <cfRule type="expression" dxfId="2087" priority="13697">
      <formula>IF(RIGHT(TEXT(AE101,"0.#"),1)=".",FALSE,TRUE)</formula>
    </cfRule>
    <cfRule type="expression" dxfId="2086" priority="13698">
      <formula>IF(RIGHT(TEXT(AE101,"0.#"),1)=".",TRUE,FALSE)</formula>
    </cfRule>
  </conditionalFormatting>
  <conditionalFormatting sqref="Y784:Y791 Y782">
    <cfRule type="expression" dxfId="2085" priority="13683">
      <formula>IF(RIGHT(TEXT(Y782,"0.#"),1)=".",FALSE,TRUE)</formula>
    </cfRule>
    <cfRule type="expression" dxfId="2084" priority="13684">
      <formula>IF(RIGHT(TEXT(Y782,"0.#"),1)=".",TRUE,FALSE)</formula>
    </cfRule>
  </conditionalFormatting>
  <conditionalFormatting sqref="AU783">
    <cfRule type="expression" dxfId="2083" priority="13681">
      <formula>IF(RIGHT(TEXT(AU783,"0.#"),1)=".",FALSE,TRUE)</formula>
    </cfRule>
    <cfRule type="expression" dxfId="2082" priority="13682">
      <formula>IF(RIGHT(TEXT(AU783,"0.#"),1)=".",TRUE,FALSE)</formula>
    </cfRule>
  </conditionalFormatting>
  <conditionalFormatting sqref="AU792">
    <cfRule type="expression" dxfId="2081" priority="13679">
      <formula>IF(RIGHT(TEXT(AU792,"0.#"),1)=".",FALSE,TRUE)</formula>
    </cfRule>
    <cfRule type="expression" dxfId="2080" priority="13680">
      <formula>IF(RIGHT(TEXT(AU792,"0.#"),1)=".",TRUE,FALSE)</formula>
    </cfRule>
  </conditionalFormatting>
  <conditionalFormatting sqref="AU784:AU791 AU782">
    <cfRule type="expression" dxfId="2079" priority="13677">
      <formula>IF(RIGHT(TEXT(AU782,"0.#"),1)=".",FALSE,TRUE)</formula>
    </cfRule>
    <cfRule type="expression" dxfId="2078" priority="13678">
      <formula>IF(RIGHT(TEXT(AU782,"0.#"),1)=".",TRUE,FALSE)</formula>
    </cfRule>
  </conditionalFormatting>
  <conditionalFormatting sqref="Y822 Y809">
    <cfRule type="expression" dxfId="2077" priority="13663">
      <formula>IF(RIGHT(TEXT(Y809,"0.#"),1)=".",FALSE,TRUE)</formula>
    </cfRule>
    <cfRule type="expression" dxfId="2076" priority="13664">
      <formula>IF(RIGHT(TEXT(Y809,"0.#"),1)=".",TRUE,FALSE)</formula>
    </cfRule>
  </conditionalFormatting>
  <conditionalFormatting sqref="Y831 Y818 Y805">
    <cfRule type="expression" dxfId="2075" priority="13661">
      <formula>IF(RIGHT(TEXT(Y805,"0.#"),1)=".",FALSE,TRUE)</formula>
    </cfRule>
    <cfRule type="expression" dxfId="2074" priority="13662">
      <formula>IF(RIGHT(TEXT(Y805,"0.#"),1)=".",TRUE,FALSE)</formula>
    </cfRule>
  </conditionalFormatting>
  <conditionalFormatting sqref="AU822 AU809 AU796">
    <cfRule type="expression" dxfId="2073" priority="13657">
      <formula>IF(RIGHT(TEXT(AU796,"0.#"),1)=".",FALSE,TRUE)</formula>
    </cfRule>
    <cfRule type="expression" dxfId="2072" priority="13658">
      <formula>IF(RIGHT(TEXT(AU796,"0.#"),1)=".",TRUE,FALSE)</formula>
    </cfRule>
  </conditionalFormatting>
  <conditionalFormatting sqref="AU831 AU818 AU805">
    <cfRule type="expression" dxfId="2071" priority="13655">
      <formula>IF(RIGHT(TEXT(AU805,"0.#"),1)=".",FALSE,TRUE)</formula>
    </cfRule>
    <cfRule type="expression" dxfId="2070" priority="13656">
      <formula>IF(RIGHT(TEXT(AU805,"0.#"),1)=".",TRUE,FALSE)</formula>
    </cfRule>
  </conditionalFormatting>
  <conditionalFormatting sqref="AU823:AU830 AU821 AU810:AU817 AU808 AU797:AU804 AU795">
    <cfRule type="expression" dxfId="2069" priority="13653">
      <formula>IF(RIGHT(TEXT(AU795,"0.#"),1)=".",FALSE,TRUE)</formula>
    </cfRule>
    <cfRule type="expression" dxfId="2068" priority="13654">
      <formula>IF(RIGHT(TEXT(AU795,"0.#"),1)=".",TRUE,FALSE)</formula>
    </cfRule>
  </conditionalFormatting>
  <conditionalFormatting sqref="AM87">
    <cfRule type="expression" dxfId="2067" priority="13307">
      <formula>IF(RIGHT(TEXT(AM87,"0.#"),1)=".",FALSE,TRUE)</formula>
    </cfRule>
    <cfRule type="expression" dxfId="2066" priority="13308">
      <formula>IF(RIGHT(TEXT(AM87,"0.#"),1)=".",TRUE,FALSE)</formula>
    </cfRule>
  </conditionalFormatting>
  <conditionalFormatting sqref="AE55">
    <cfRule type="expression" dxfId="2065" priority="13375">
      <formula>IF(RIGHT(TEXT(AE55,"0.#"),1)=".",FALSE,TRUE)</formula>
    </cfRule>
    <cfRule type="expression" dxfId="2064" priority="13376">
      <formula>IF(RIGHT(TEXT(AE55,"0.#"),1)=".",TRUE,FALSE)</formula>
    </cfRule>
  </conditionalFormatting>
  <conditionalFormatting sqref="AI55">
    <cfRule type="expression" dxfId="2063" priority="13373">
      <formula>IF(RIGHT(TEXT(AI55,"0.#"),1)=".",FALSE,TRUE)</formula>
    </cfRule>
    <cfRule type="expression" dxfId="2062" priority="13374">
      <formula>IF(RIGHT(TEXT(AI55,"0.#"),1)=".",TRUE,FALSE)</formula>
    </cfRule>
  </conditionalFormatting>
  <conditionalFormatting sqref="AM34">
    <cfRule type="expression" dxfId="2061" priority="13453">
      <formula>IF(RIGHT(TEXT(AM34,"0.#"),1)=".",FALSE,TRUE)</formula>
    </cfRule>
    <cfRule type="expression" dxfId="2060" priority="13454">
      <formula>IF(RIGHT(TEXT(AM34,"0.#"),1)=".",TRUE,FALSE)</formula>
    </cfRule>
  </conditionalFormatting>
  <conditionalFormatting sqref="AE33">
    <cfRule type="expression" dxfId="2059" priority="13467">
      <formula>IF(RIGHT(TEXT(AE33,"0.#"),1)=".",FALSE,TRUE)</formula>
    </cfRule>
    <cfRule type="expression" dxfId="2058" priority="13468">
      <formula>IF(RIGHT(TEXT(AE33,"0.#"),1)=".",TRUE,FALSE)</formula>
    </cfRule>
  </conditionalFormatting>
  <conditionalFormatting sqref="AE34">
    <cfRule type="expression" dxfId="2057" priority="13465">
      <formula>IF(RIGHT(TEXT(AE34,"0.#"),1)=".",FALSE,TRUE)</formula>
    </cfRule>
    <cfRule type="expression" dxfId="2056" priority="13466">
      <formula>IF(RIGHT(TEXT(AE34,"0.#"),1)=".",TRUE,FALSE)</formula>
    </cfRule>
  </conditionalFormatting>
  <conditionalFormatting sqref="AI34">
    <cfRule type="expression" dxfId="2055" priority="13463">
      <formula>IF(RIGHT(TEXT(AI34,"0.#"),1)=".",FALSE,TRUE)</formula>
    </cfRule>
    <cfRule type="expression" dxfId="2054" priority="13464">
      <formula>IF(RIGHT(TEXT(AI34,"0.#"),1)=".",TRUE,FALSE)</formula>
    </cfRule>
  </conditionalFormatting>
  <conditionalFormatting sqref="AI33">
    <cfRule type="expression" dxfId="2053" priority="13461">
      <formula>IF(RIGHT(TEXT(AI33,"0.#"),1)=".",FALSE,TRUE)</formula>
    </cfRule>
    <cfRule type="expression" dxfId="2052" priority="13462">
      <formula>IF(RIGHT(TEXT(AI33,"0.#"),1)=".",TRUE,FALSE)</formula>
    </cfRule>
  </conditionalFormatting>
  <conditionalFormatting sqref="AI32">
    <cfRule type="expression" dxfId="2051" priority="13459">
      <formula>IF(RIGHT(TEXT(AI32,"0.#"),1)=".",FALSE,TRUE)</formula>
    </cfRule>
    <cfRule type="expression" dxfId="2050" priority="13460">
      <formula>IF(RIGHT(TEXT(AI32,"0.#"),1)=".",TRUE,FALSE)</formula>
    </cfRule>
  </conditionalFormatting>
  <conditionalFormatting sqref="AM32">
    <cfRule type="expression" dxfId="2049" priority="13457">
      <formula>IF(RIGHT(TEXT(AM32,"0.#"),1)=".",FALSE,TRUE)</formula>
    </cfRule>
    <cfRule type="expression" dxfId="2048" priority="13458">
      <formula>IF(RIGHT(TEXT(AM32,"0.#"),1)=".",TRUE,FALSE)</formula>
    </cfRule>
  </conditionalFormatting>
  <conditionalFormatting sqref="AM33">
    <cfRule type="expression" dxfId="2047" priority="13455">
      <formula>IF(RIGHT(TEXT(AM33,"0.#"),1)=".",FALSE,TRUE)</formula>
    </cfRule>
    <cfRule type="expression" dxfId="2046" priority="13456">
      <formula>IF(RIGHT(TEXT(AM33,"0.#"),1)=".",TRUE,FALSE)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0:AO867">
    <cfRule type="expression" dxfId="1803" priority="6631">
      <formula>IF(AND(AL840&gt;=0, RIGHT(TEXT(AL840,"0.#"),1)&lt;&gt;"."),TRUE,FALSE)</formula>
    </cfRule>
    <cfRule type="expression" dxfId="1802" priority="6632">
      <formula>IF(AND(AL840&gt;=0, RIGHT(TEXT(AL840,"0.#"),1)="."),TRUE,FALSE)</formula>
    </cfRule>
    <cfRule type="expression" dxfId="1801" priority="6633">
      <formula>IF(AND(AL840&lt;0, RIGHT(TEXT(AL840,"0.#"),1)&lt;&gt;"."),TRUE,FALSE)</formula>
    </cfRule>
    <cfRule type="expression" dxfId="1800" priority="6634">
      <formula>IF(AND(AL840&lt;0, RIGHT(TEXT(AL840,"0.#"),1)="."),TRUE,FALSE)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0:Y841 Y843:Y867">
    <cfRule type="expression" dxfId="1729" priority="2959">
      <formula>IF(RIGHT(TEXT(Y840,"0.#"),1)=".",FALSE,TRUE)</formula>
    </cfRule>
    <cfRule type="expression" dxfId="1728" priority="2960">
      <formula>IF(RIGHT(TEXT(Y840,"0.#"),1)=".",TRUE,FALSE)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03:AO1132">
    <cfRule type="expression" dxfId="1699" priority="2865">
      <formula>IF(AND(AL1103&gt;=0, RIGHT(TEXT(AL1103,"0.#"),1)&lt;&gt;"."),TRUE,FALSE)</formula>
    </cfRule>
    <cfRule type="expression" dxfId="1698" priority="2866">
      <formula>IF(AND(AL1103&gt;=0, RIGHT(TEXT(AL1103,"0.#"),1)="."),TRUE,FALSE)</formula>
    </cfRule>
    <cfRule type="expression" dxfId="1697" priority="2867">
      <formula>IF(AND(AL1103&lt;0, RIGHT(TEXT(AL1103,"0.#"),1)&lt;&gt;"."),TRUE,FALSE)</formula>
    </cfRule>
    <cfRule type="expression" dxfId="1696" priority="2868">
      <formula>IF(AND(AL1103&lt;0, RIGHT(TEXT(AL1103,"0.#"),1)="."),TRUE,FALSE)</formula>
    </cfRule>
  </conditionalFormatting>
  <conditionalFormatting sqref="Y1103:Y1132">
    <cfRule type="expression" dxfId="1695" priority="2863">
      <formula>IF(RIGHT(TEXT(Y1103,"0.#"),1)=".",FALSE,TRUE)</formula>
    </cfRule>
    <cfRule type="expression" dxfId="1694" priority="2864">
      <formula>IF(RIGHT(TEXT(Y1103,"0.#"),1)=".",TRUE,FALSE)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38:AO839">
    <cfRule type="expression" dxfId="1685" priority="2817">
      <formula>IF(AND(AL838&gt;=0, RIGHT(TEXT(AL838,"0.#"),1)&lt;&gt;"."),TRUE,FALSE)</formula>
    </cfRule>
    <cfRule type="expression" dxfId="1684" priority="2818">
      <formula>IF(AND(AL838&gt;=0, RIGHT(TEXT(AL838,"0.#"),1)="."),TRUE,FALSE)</formula>
    </cfRule>
    <cfRule type="expression" dxfId="1683" priority="2819">
      <formula>IF(AND(AL838&lt;0, RIGHT(TEXT(AL838,"0.#"),1)&lt;&gt;"."),TRUE,FALSE)</formula>
    </cfRule>
    <cfRule type="expression" dxfId="1682" priority="2820">
      <formula>IF(AND(AL838&lt;0, RIGHT(TEXT(AL838,"0.#"),1)="."),TRUE,FALSE)</formula>
    </cfRule>
  </conditionalFormatting>
  <conditionalFormatting sqref="Y838:Y839">
    <cfRule type="expression" dxfId="1681" priority="2815">
      <formula>IF(RIGHT(TEXT(Y838,"0.#"),1)=".",FALSE,TRUE)</formula>
    </cfRule>
    <cfRule type="expression" dxfId="1680" priority="2816">
      <formula>IF(RIGHT(TEXT(Y838,"0.#"),1)=".",TRUE,FALSE)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73:Y900">
    <cfRule type="expression" dxfId="1363" priority="2075">
      <formula>IF(RIGHT(TEXT(Y873,"0.#"),1)=".",FALSE,TRUE)</formula>
    </cfRule>
    <cfRule type="expression" dxfId="1362" priority="2076">
      <formula>IF(RIGHT(TEXT(Y873,"0.#"),1)=".",TRUE,FALSE)</formula>
    </cfRule>
  </conditionalFormatting>
  <conditionalFormatting sqref="Y871:Y872">
    <cfRule type="expression" dxfId="1361" priority="2069">
      <formula>IF(RIGHT(TEXT(Y871,"0.#"),1)=".",FALSE,TRUE)</formula>
    </cfRule>
    <cfRule type="expression" dxfId="1360" priority="2070">
      <formula>IF(RIGHT(TEXT(Y871,"0.#"),1)=".",TRUE,FALSE)</formula>
    </cfRule>
  </conditionalFormatting>
  <conditionalFormatting sqref="Y906:Y933">
    <cfRule type="expression" dxfId="1359" priority="2063">
      <formula>IF(RIGHT(TEXT(Y906,"0.#"),1)=".",FALSE,TRUE)</formula>
    </cfRule>
    <cfRule type="expression" dxfId="1358" priority="2064">
      <formula>IF(RIGHT(TEXT(Y906,"0.#"),1)=".",TRUE,FALSE)</formula>
    </cfRule>
  </conditionalFormatting>
  <conditionalFormatting sqref="Y904:Y905">
    <cfRule type="expression" dxfId="1357" priority="2057">
      <formula>IF(RIGHT(TEXT(Y904,"0.#"),1)=".",FALSE,TRUE)</formula>
    </cfRule>
    <cfRule type="expression" dxfId="1356" priority="2058">
      <formula>IF(RIGHT(TEXT(Y904,"0.#"),1)=".",TRUE,FALSE)</formula>
    </cfRule>
  </conditionalFormatting>
  <conditionalFormatting sqref="Y939:Y966">
    <cfRule type="expression" dxfId="1355" priority="2051">
      <formula>IF(RIGHT(TEXT(Y939,"0.#"),1)=".",FALSE,TRUE)</formula>
    </cfRule>
    <cfRule type="expression" dxfId="1354" priority="2052">
      <formula>IF(RIGHT(TEXT(Y939,"0.#"),1)=".",TRUE,FALSE)</formula>
    </cfRule>
  </conditionalFormatting>
  <conditionalFormatting sqref="Y937:Y938">
    <cfRule type="expression" dxfId="1353" priority="2045">
      <formula>IF(RIGHT(TEXT(Y937,"0.#"),1)=".",FALSE,TRUE)</formula>
    </cfRule>
    <cfRule type="expression" dxfId="1352" priority="2046">
      <formula>IF(RIGHT(TEXT(Y937,"0.#"),1)=".",TRUE,FALSE)</formula>
    </cfRule>
  </conditionalFormatting>
  <conditionalFormatting sqref="Y972:Y999">
    <cfRule type="expression" dxfId="1351" priority="2039">
      <formula>IF(RIGHT(TEXT(Y972,"0.#"),1)=".",FALSE,TRUE)</formula>
    </cfRule>
    <cfRule type="expression" dxfId="1350" priority="2040">
      <formula>IF(RIGHT(TEXT(Y972,"0.#"),1)=".",TRUE,FALSE)</formula>
    </cfRule>
  </conditionalFormatting>
  <conditionalFormatting sqref="Y970:Y971">
    <cfRule type="expression" dxfId="1349" priority="2033">
      <formula>IF(RIGHT(TEXT(Y970,"0.#"),1)=".",FALSE,TRUE)</formula>
    </cfRule>
    <cfRule type="expression" dxfId="1348" priority="2034">
      <formula>IF(RIGHT(TEXT(Y970,"0.#"),1)=".",TRUE,FALSE)</formula>
    </cfRule>
  </conditionalFormatting>
  <conditionalFormatting sqref="Y1005:Y1032">
    <cfRule type="expression" dxfId="1347" priority="2027">
      <formula>IF(RIGHT(TEXT(Y1005,"0.#"),1)=".",FALSE,TRUE)</formula>
    </cfRule>
    <cfRule type="expression" dxfId="1346" priority="2028">
      <formula>IF(RIGHT(TEXT(Y1005,"0.#"),1)=".",TRUE,FALSE)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3:AO900">
    <cfRule type="expression" dxfId="1265" priority="2077">
      <formula>IF(AND(AL873&gt;=0, RIGHT(TEXT(AL873,"0.#"),1)&lt;&gt;"."),TRUE,FALSE)</formula>
    </cfRule>
    <cfRule type="expression" dxfId="1264" priority="2078">
      <formula>IF(AND(AL873&gt;=0, RIGHT(TEXT(AL873,"0.#"),1)="."),TRUE,FALSE)</formula>
    </cfRule>
    <cfRule type="expression" dxfId="1263" priority="2079">
      <formula>IF(AND(AL873&lt;0, RIGHT(TEXT(AL873,"0.#"),1)&lt;&gt;"."),TRUE,FALSE)</formula>
    </cfRule>
    <cfRule type="expression" dxfId="1262" priority="2080">
      <formula>IF(AND(AL873&lt;0, RIGHT(TEXT(AL873,"0.#"),1)="."),TRUE,FALSE)</formula>
    </cfRule>
  </conditionalFormatting>
  <conditionalFormatting sqref="AL871:AO872">
    <cfRule type="expression" dxfId="1261" priority="2071">
      <formula>IF(AND(AL871&gt;=0, RIGHT(TEXT(AL871,"0.#"),1)&lt;&gt;"."),TRUE,FALSE)</formula>
    </cfRule>
    <cfRule type="expression" dxfId="1260" priority="2072">
      <formula>IF(AND(AL871&gt;=0, RIGHT(TEXT(AL871,"0.#"),1)="."),TRUE,FALSE)</formula>
    </cfRule>
    <cfRule type="expression" dxfId="1259" priority="2073">
      <formula>IF(AND(AL871&lt;0, RIGHT(TEXT(AL871,"0.#"),1)&lt;&gt;"."),TRUE,FALSE)</formula>
    </cfRule>
    <cfRule type="expression" dxfId="1258" priority="2074">
      <formula>IF(AND(AL871&lt;0, RIGHT(TEXT(AL871,"0.#"),1)="."),TRUE,FALSE)</formula>
    </cfRule>
  </conditionalFormatting>
  <conditionalFormatting sqref="AL906:AO933">
    <cfRule type="expression" dxfId="1257" priority="2065">
      <formula>IF(AND(AL906&gt;=0, RIGHT(TEXT(AL906,"0.#"),1)&lt;&gt;"."),TRUE,FALSE)</formula>
    </cfRule>
    <cfRule type="expression" dxfId="1256" priority="2066">
      <formula>IF(AND(AL906&gt;=0, RIGHT(TEXT(AL906,"0.#"),1)="."),TRUE,FALSE)</formula>
    </cfRule>
    <cfRule type="expression" dxfId="1255" priority="2067">
      <formula>IF(AND(AL906&lt;0, RIGHT(TEXT(AL906,"0.#"),1)&lt;&gt;"."),TRUE,FALSE)</formula>
    </cfRule>
    <cfRule type="expression" dxfId="1254" priority="2068">
      <formula>IF(AND(AL906&lt;0, RIGHT(TEXT(AL906,"0.#"),1)="."),TRUE,FALSE)</formula>
    </cfRule>
  </conditionalFormatting>
  <conditionalFormatting sqref="AL904:AO905">
    <cfRule type="expression" dxfId="1253" priority="2059">
      <formula>IF(AND(AL904&gt;=0, RIGHT(TEXT(AL904,"0.#"),1)&lt;&gt;"."),TRUE,FALSE)</formula>
    </cfRule>
    <cfRule type="expression" dxfId="1252" priority="2060">
      <formula>IF(AND(AL904&gt;=0, RIGHT(TEXT(AL904,"0.#"),1)="."),TRUE,FALSE)</formula>
    </cfRule>
    <cfRule type="expression" dxfId="1251" priority="2061">
      <formula>IF(AND(AL904&lt;0, RIGHT(TEXT(AL904,"0.#"),1)&lt;&gt;"."),TRUE,FALSE)</formula>
    </cfRule>
    <cfRule type="expression" dxfId="1250" priority="2062">
      <formula>IF(AND(AL904&lt;0, RIGHT(TEXT(AL904,"0.#"),1)="."),TRUE,FALSE)</formula>
    </cfRule>
  </conditionalFormatting>
  <conditionalFormatting sqref="AL939:AO966">
    <cfRule type="expression" dxfId="1249" priority="2053">
      <formula>IF(AND(AL939&gt;=0, RIGHT(TEXT(AL939,"0.#"),1)&lt;&gt;"."),TRUE,FALSE)</formula>
    </cfRule>
    <cfRule type="expression" dxfId="1248" priority="2054">
      <formula>IF(AND(AL939&gt;=0, RIGHT(TEXT(AL939,"0.#"),1)="."),TRUE,FALSE)</formula>
    </cfRule>
    <cfRule type="expression" dxfId="1247" priority="2055">
      <formula>IF(AND(AL939&lt;0, RIGHT(TEXT(AL939,"0.#"),1)&lt;&gt;"."),TRUE,FALSE)</formula>
    </cfRule>
    <cfRule type="expression" dxfId="1246" priority="2056">
      <formula>IF(AND(AL939&lt;0, RIGHT(TEXT(AL939,"0.#"),1)="."),TRUE,FALSE)</formula>
    </cfRule>
  </conditionalFormatting>
  <conditionalFormatting sqref="AL937:AO938">
    <cfRule type="expression" dxfId="1245" priority="2047">
      <formula>IF(AND(AL937&gt;=0, RIGHT(TEXT(AL937,"0.#"),1)&lt;&gt;"."),TRUE,FALSE)</formula>
    </cfRule>
    <cfRule type="expression" dxfId="1244" priority="2048">
      <formula>IF(AND(AL937&gt;=0, RIGHT(TEXT(AL937,"0.#"),1)="."),TRUE,FALSE)</formula>
    </cfRule>
    <cfRule type="expression" dxfId="1243" priority="2049">
      <formula>IF(AND(AL937&lt;0, RIGHT(TEXT(AL937,"0.#"),1)&lt;&gt;"."),TRUE,FALSE)</formula>
    </cfRule>
    <cfRule type="expression" dxfId="1242" priority="2050">
      <formula>IF(AND(AL937&lt;0, RIGHT(TEXT(AL937,"0.#"),1)="."),TRUE,FALSE)</formula>
    </cfRule>
  </conditionalFormatting>
  <conditionalFormatting sqref="AL972:AO999">
    <cfRule type="expression" dxfId="1241" priority="2041">
      <formula>IF(AND(AL972&gt;=0, RIGHT(TEXT(AL972,"0.#"),1)&lt;&gt;"."),TRUE,FALSE)</formula>
    </cfRule>
    <cfRule type="expression" dxfId="1240" priority="2042">
      <formula>IF(AND(AL972&gt;=0, RIGHT(TEXT(AL972,"0.#"),1)="."),TRUE,FALSE)</formula>
    </cfRule>
    <cfRule type="expression" dxfId="1239" priority="2043">
      <formula>IF(AND(AL972&lt;0, RIGHT(TEXT(AL972,"0.#"),1)&lt;&gt;"."),TRUE,FALSE)</formula>
    </cfRule>
    <cfRule type="expression" dxfId="1238" priority="2044">
      <formula>IF(AND(AL972&lt;0, RIGHT(TEXT(AL972,"0.#"),1)="."),TRUE,FALSE)</formula>
    </cfRule>
  </conditionalFormatting>
  <conditionalFormatting sqref="AL970:AO971">
    <cfRule type="expression" dxfId="1237" priority="2035">
      <formula>IF(AND(AL970&gt;=0, RIGHT(TEXT(AL970,"0.#"),1)&lt;&gt;"."),TRUE,FALSE)</formula>
    </cfRule>
    <cfRule type="expression" dxfId="1236" priority="2036">
      <formula>IF(AND(AL970&gt;=0, RIGHT(TEXT(AL970,"0.#"),1)="."),TRUE,FALSE)</formula>
    </cfRule>
    <cfRule type="expression" dxfId="1235" priority="2037">
      <formula>IF(AND(AL970&lt;0, RIGHT(TEXT(AL970,"0.#"),1)&lt;&gt;"."),TRUE,FALSE)</formula>
    </cfRule>
    <cfRule type="expression" dxfId="1234" priority="2038">
      <formula>IF(AND(AL970&lt;0, RIGHT(TEXT(AL970,"0.#"),1)="."),TRUE,FALSE)</formula>
    </cfRule>
  </conditionalFormatting>
  <conditionalFormatting sqref="AL1005:AO1032">
    <cfRule type="expression" dxfId="1233" priority="2029">
      <formula>IF(AND(AL1005&gt;=0, RIGHT(TEXT(AL1005,"0.#"),1)&lt;&gt;"."),TRUE,FALSE)</formula>
    </cfRule>
    <cfRule type="expression" dxfId="1232" priority="2030">
      <formula>IF(AND(AL1005&gt;=0, RIGHT(TEXT(AL1005,"0.#"),1)="."),TRUE,FALSE)</formula>
    </cfRule>
    <cfRule type="expression" dxfId="1231" priority="2031">
      <formula>IF(AND(AL1005&lt;0, RIGHT(TEXT(AL1005,"0.#"),1)&lt;&gt;"."),TRUE,FALSE)</formula>
    </cfRule>
    <cfRule type="expression" dxfId="1230" priority="2032">
      <formula>IF(AND(AL1005&lt;0, RIGHT(TEXT(AL1005,"0.#"),1)="."),TRUE,FALSE)</formula>
    </cfRule>
  </conditionalFormatting>
  <conditionalFormatting sqref="AL1003:AO1004">
    <cfRule type="expression" dxfId="1229" priority="2023">
      <formula>IF(AND(AL1003&gt;=0, RIGHT(TEXT(AL1003,"0.#"),1)&lt;&gt;"."),TRUE,FALSE)</formula>
    </cfRule>
    <cfRule type="expression" dxfId="1228" priority="2024">
      <formula>IF(AND(AL1003&gt;=0, RIGHT(TEXT(AL1003,"0.#"),1)="."),TRUE,FALSE)</formula>
    </cfRule>
    <cfRule type="expression" dxfId="1227" priority="2025">
      <formula>IF(AND(AL1003&lt;0, RIGHT(TEXT(AL1003,"0.#"),1)&lt;&gt;"."),TRUE,FALSE)</formula>
    </cfRule>
    <cfRule type="expression" dxfId="1226" priority="2026">
      <formula>IF(AND(AL1003&lt;0, RIGHT(TEXT(AL1003,"0.#"),1)="."),TRUE,FALSE)</formula>
    </cfRule>
  </conditionalFormatting>
  <conditionalFormatting sqref="Y1003:Y1004">
    <cfRule type="expression" dxfId="1225" priority="2021">
      <formula>IF(RIGHT(TEXT(Y1003,"0.#"),1)=".",FALSE,TRUE)</formula>
    </cfRule>
    <cfRule type="expression" dxfId="1224" priority="2022">
      <formula>IF(RIGHT(TEXT(Y1003,"0.#"),1)=".",TRUE,FALSE)</formula>
    </cfRule>
  </conditionalFormatting>
  <conditionalFormatting sqref="AL1038:AO1065">
    <cfRule type="expression" dxfId="1223" priority="2017">
      <formula>IF(AND(AL1038&gt;=0, RIGHT(TEXT(AL1038,"0.#"),1)&lt;&gt;"."),TRUE,FALSE)</formula>
    </cfRule>
    <cfRule type="expression" dxfId="1222" priority="2018">
      <formula>IF(AND(AL1038&gt;=0, RIGHT(TEXT(AL1038,"0.#"),1)="."),TRUE,FALSE)</formula>
    </cfRule>
    <cfRule type="expression" dxfId="1221" priority="2019">
      <formula>IF(AND(AL1038&lt;0, RIGHT(TEXT(AL1038,"0.#"),1)&lt;&gt;"."),TRUE,FALSE)</formula>
    </cfRule>
    <cfRule type="expression" dxfId="1220" priority="2020">
      <formula>IF(AND(AL1038&lt;0, RIGHT(TEXT(AL1038,"0.#"),1)="."),TRUE,FALSE)</formula>
    </cfRule>
  </conditionalFormatting>
  <conditionalFormatting sqref="Y1038:Y1065">
    <cfRule type="expression" dxfId="1219" priority="2015">
      <formula>IF(RIGHT(TEXT(Y1038,"0.#"),1)=".",FALSE,TRUE)</formula>
    </cfRule>
    <cfRule type="expression" dxfId="1218" priority="2016">
      <formula>IF(RIGHT(TEXT(Y1038,"0.#"),1)=".",TRUE,FALSE)</formula>
    </cfRule>
  </conditionalFormatting>
  <conditionalFormatting sqref="AL1036:AO1037">
    <cfRule type="expression" dxfId="1217" priority="2011">
      <formula>IF(AND(AL1036&gt;=0, RIGHT(TEXT(AL1036,"0.#"),1)&lt;&gt;"."),TRUE,FALSE)</formula>
    </cfRule>
    <cfRule type="expression" dxfId="1216" priority="2012">
      <formula>IF(AND(AL1036&gt;=0, RIGHT(TEXT(AL1036,"0.#"),1)="."),TRUE,FALSE)</formula>
    </cfRule>
    <cfRule type="expression" dxfId="1215" priority="2013">
      <formula>IF(AND(AL1036&lt;0, RIGHT(TEXT(AL1036,"0.#"),1)&lt;&gt;"."),TRUE,FALSE)</formula>
    </cfRule>
    <cfRule type="expression" dxfId="1214" priority="2014">
      <formula>IF(AND(AL1036&lt;0, RIGHT(TEXT(AL1036,"0.#"),1)="."),TRUE,FALSE)</formula>
    </cfRule>
  </conditionalFormatting>
  <conditionalFormatting sqref="Y1036:Y1037">
    <cfRule type="expression" dxfId="1213" priority="2009">
      <formula>IF(RIGHT(TEXT(Y1036,"0.#"),1)=".",FALSE,TRUE)</formula>
    </cfRule>
    <cfRule type="expression" dxfId="1212" priority="2010">
      <formula>IF(RIGHT(TEXT(Y1036,"0.#"),1)=".",TRUE,FALSE)</formula>
    </cfRule>
  </conditionalFormatting>
  <conditionalFormatting sqref="AL1071:AO1098">
    <cfRule type="expression" dxfId="1211" priority="2005">
      <formula>IF(AND(AL1071&gt;=0, RIGHT(TEXT(AL1071,"0.#"),1)&lt;&gt;"."),TRUE,FALSE)</formula>
    </cfRule>
    <cfRule type="expression" dxfId="1210" priority="2006">
      <formula>IF(AND(AL1071&gt;=0, RIGHT(TEXT(AL1071,"0.#"),1)="."),TRUE,FALSE)</formula>
    </cfRule>
    <cfRule type="expression" dxfId="1209" priority="2007">
      <formula>IF(AND(AL1071&lt;0, RIGHT(TEXT(AL1071,"0.#"),1)&lt;&gt;"."),TRUE,FALSE)</formula>
    </cfRule>
    <cfRule type="expression" dxfId="1208" priority="2008">
      <formula>IF(AND(AL1071&lt;0, RIGHT(TEXT(AL1071,"0.#"),1)="."),TRUE,FALSE)</formula>
    </cfRule>
  </conditionalFormatting>
  <conditionalFormatting sqref="Y1071:Y1098">
    <cfRule type="expression" dxfId="1207" priority="2003">
      <formula>IF(RIGHT(TEXT(Y1071,"0.#"),1)=".",FALSE,TRUE)</formula>
    </cfRule>
    <cfRule type="expression" dxfId="1206" priority="2004">
      <formula>IF(RIGHT(TEXT(Y1071,"0.#"),1)=".",TRUE,FALSE)</formula>
    </cfRule>
  </conditionalFormatting>
  <conditionalFormatting sqref="AL1069:AO1070">
    <cfRule type="expression" dxfId="1205" priority="1999">
      <formula>IF(AND(AL1069&gt;=0, RIGHT(TEXT(AL1069,"0.#"),1)&lt;&gt;"."),TRUE,FALSE)</formula>
    </cfRule>
    <cfRule type="expression" dxfId="1204" priority="2000">
      <formula>IF(AND(AL1069&gt;=0, RIGHT(TEXT(AL1069,"0.#"),1)="."),TRUE,FALSE)</formula>
    </cfRule>
    <cfRule type="expression" dxfId="1203" priority="2001">
      <formula>IF(AND(AL1069&lt;0, RIGHT(TEXT(AL1069,"0.#"),1)&lt;&gt;"."),TRUE,FALSE)</formula>
    </cfRule>
    <cfRule type="expression" dxfId="1202" priority="2002">
      <formula>IF(AND(AL1069&lt;0, RIGHT(TEXT(AL1069,"0.#"),1)="."),TRUE,FALSE)</formula>
    </cfRule>
  </conditionalFormatting>
  <conditionalFormatting sqref="Y1069:Y1070">
    <cfRule type="expression" dxfId="1201" priority="1997">
      <formula>IF(RIGHT(TEXT(Y1069,"0.#"),1)=".",FALSE,TRUE)</formula>
    </cfRule>
    <cfRule type="expression" dxfId="1200" priority="1998">
      <formula>IF(RIGHT(TEXT(Y1069,"0.#"),1)=".",TRUE,FALSE)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Y796">
    <cfRule type="expression" dxfId="5" priority="5">
      <formula>IF(RIGHT(TEXT(Y796,"0.#"),1)=".",FALSE,TRUE)</formula>
    </cfRule>
    <cfRule type="expression" dxfId="4" priority="6">
      <formula>IF(RIGHT(TEXT(Y796,"0.#"),1)=".",TRUE,FALSE)</formula>
    </cfRule>
  </conditionalFormatting>
  <conditionalFormatting sqref="Y797:Y800 Y795">
    <cfRule type="expression" dxfId="3" priority="3">
      <formula>IF(RIGHT(TEXT(Y795,"0.#"),1)=".",FALSE,TRUE)</formula>
    </cfRule>
    <cfRule type="expression" dxfId="2" priority="4">
      <formula>IF(RIGHT(TEXT(Y795,"0.#"),1)=".",TRUE,FALSE)</formula>
    </cfRule>
  </conditionalFormatting>
  <conditionalFormatting sqref="Y842">
    <cfRule type="expression" dxfId="1" priority="1">
      <formula>IF(RIGHT(TEXT(Y842,"0.#"),1)=".",FALSE,TRUE)</formula>
    </cfRule>
    <cfRule type="expression" dxfId="0" priority="2">
      <formula>IF(RIGHT(TEXT(Y842,"0.#"),1)=".",TRUE,FALSE)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5" manualBreakCount="5">
    <brk id="94" max="49" man="1"/>
    <brk id="460" max="49" man="1"/>
    <brk id="735" max="49" man="1"/>
    <brk id="779" max="49" man="1"/>
    <brk id="834"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8" sqref="Q18"/>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21875" customWidth="1"/>
    <col min="12" max="12" width="8.77734375"/>
    <col min="13" max="13" width="12" style="13" hidden="1" customWidth="1"/>
    <col min="14" max="14" width="4" style="13" hidden="1" customWidth="1"/>
    <col min="15" max="15" width="3.77734375" customWidth="1"/>
    <col min="16" max="16" width="8.21875" customWidth="1"/>
    <col min="17" max="17" width="8.77734375" style="16" customWidth="1"/>
    <col min="18" max="18" width="9.33203125" style="13" hidden="1" customWidth="1"/>
    <col min="19" max="19" width="4" style="13" hidden="1" customWidth="1"/>
    <col min="20" max="20" width="8.77734375"/>
    <col min="21" max="21" width="9" style="28"/>
    <col min="22" max="22" width="3.21875" style="28" customWidth="1"/>
    <col min="23" max="23" width="12.33203125" style="28" bestFit="1" customWidth="1"/>
    <col min="24" max="24" width="3.77734375" style="28" customWidth="1"/>
    <col min="25" max="25" width="12.33203125" style="34" bestFit="1" customWidth="1"/>
    <col min="26" max="26" width="3.77734375" style="28" customWidth="1"/>
    <col min="27" max="27" width="11.2187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77734375" style="28" customWidth="1"/>
    <col min="34" max="34" width="9" style="28"/>
    <col min="35" max="35" width="14.7773437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275</v>
      </c>
    </row>
    <row r="2" spans="1:42" ht="13.95" customHeight="1" x14ac:dyDescent="0.2">
      <c r="A2" s="14" t="s">
        <v>84</v>
      </c>
      <c r="B2" s="15"/>
      <c r="C2" s="13" t="str">
        <f>IF(B2="","",A2)</f>
        <v/>
      </c>
      <c r="D2" s="13" t="str">
        <f>IF(C2="","",IF(D1&lt;&gt;"",CONCATENATE(D1,"、",C2),C2))</f>
        <v/>
      </c>
      <c r="F2" s="12" t="s">
        <v>71</v>
      </c>
      <c r="G2" s="17" t="s">
        <v>480</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336</v>
      </c>
      <c r="AB2" s="31"/>
      <c r="AC2" s="33" t="s">
        <v>134</v>
      </c>
      <c r="AD2" s="28"/>
      <c r="AE2" s="35" t="s">
        <v>172</v>
      </c>
      <c r="AF2" s="30"/>
      <c r="AG2" s="46" t="s">
        <v>290</v>
      </c>
      <c r="AI2" s="44" t="s">
        <v>326</v>
      </c>
      <c r="AK2" s="44" t="s">
        <v>215</v>
      </c>
      <c r="AM2" s="73"/>
      <c r="AN2" s="73"/>
      <c r="AP2" s="46" t="s">
        <v>290</v>
      </c>
    </row>
    <row r="3" spans="1:42" ht="13.9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480</v>
      </c>
      <c r="R3" s="13" t="str">
        <f t="shared" ref="R3:R8" si="3">IF(Q3="","",P3)</f>
        <v>委託・請負</v>
      </c>
      <c r="S3" s="13" t="str">
        <f t="shared" ref="S3:S8" si="4">IF(R3="",S2,IF(S2&lt;&gt;"",CONCATENATE(S2,"、",R3),R3))</f>
        <v>委託・請負</v>
      </c>
      <c r="T3" s="13"/>
      <c r="U3" s="32" t="s">
        <v>338</v>
      </c>
      <c r="W3" s="32" t="s">
        <v>149</v>
      </c>
      <c r="Y3" s="32" t="s">
        <v>68</v>
      </c>
      <c r="Z3" s="30"/>
      <c r="AA3" s="32" t="s">
        <v>446</v>
      </c>
      <c r="AB3" s="31"/>
      <c r="AC3" s="33" t="s">
        <v>135</v>
      </c>
      <c r="AD3" s="28"/>
      <c r="AE3" s="35" t="s">
        <v>173</v>
      </c>
      <c r="AF3" s="30"/>
      <c r="AG3" s="46" t="s">
        <v>291</v>
      </c>
      <c r="AI3" s="44" t="s">
        <v>208</v>
      </c>
      <c r="AK3" s="44" t="str">
        <f>CHAR(CODE(AK2)+1)</f>
        <v>B</v>
      </c>
      <c r="AM3" s="73"/>
      <c r="AN3" s="73"/>
      <c r="AP3" s="46" t="s">
        <v>291</v>
      </c>
    </row>
    <row r="4" spans="1:42" ht="13.9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339</v>
      </c>
      <c r="W4" s="32" t="s">
        <v>150</v>
      </c>
      <c r="Y4" s="32" t="s">
        <v>353</v>
      </c>
      <c r="Z4" s="30"/>
      <c r="AA4" s="32" t="s">
        <v>447</v>
      </c>
      <c r="AB4" s="31"/>
      <c r="AC4" s="32" t="s">
        <v>136</v>
      </c>
      <c r="AD4" s="28"/>
      <c r="AE4" s="35" t="s">
        <v>174</v>
      </c>
      <c r="AF4" s="30"/>
      <c r="AG4" s="46" t="s">
        <v>292</v>
      </c>
      <c r="AI4" s="44" t="s">
        <v>210</v>
      </c>
      <c r="AK4" s="44" t="str">
        <f t="shared" ref="AK4:AK49" si="7">CHAR(CODE(AK3)+1)</f>
        <v>C</v>
      </c>
      <c r="AM4" s="73"/>
      <c r="AN4" s="73"/>
      <c r="AP4" s="46" t="s">
        <v>292</v>
      </c>
    </row>
    <row r="5" spans="1:42" ht="13.9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246</v>
      </c>
      <c r="Y5" s="32" t="s">
        <v>354</v>
      </c>
      <c r="Z5" s="30"/>
      <c r="AA5" s="32" t="s">
        <v>448</v>
      </c>
      <c r="AB5" s="31"/>
      <c r="AC5" s="32" t="s">
        <v>175</v>
      </c>
      <c r="AD5" s="31"/>
      <c r="AE5" s="35" t="s">
        <v>303</v>
      </c>
      <c r="AF5" s="30"/>
      <c r="AG5" s="46" t="s">
        <v>293</v>
      </c>
      <c r="AI5" s="44" t="s">
        <v>341</v>
      </c>
      <c r="AK5" s="44" t="str">
        <f t="shared" si="7"/>
        <v>D</v>
      </c>
      <c r="AP5" s="46" t="s">
        <v>293</v>
      </c>
    </row>
    <row r="6" spans="1:42" ht="13.9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305</v>
      </c>
      <c r="W6" s="32" t="s">
        <v>151</v>
      </c>
      <c r="Y6" s="32" t="s">
        <v>355</v>
      </c>
      <c r="Z6" s="30"/>
      <c r="AA6" s="32" t="s">
        <v>449</v>
      </c>
      <c r="AB6" s="31"/>
      <c r="AC6" s="32" t="s">
        <v>137</v>
      </c>
      <c r="AD6" s="31"/>
      <c r="AE6" s="35" t="s">
        <v>300</v>
      </c>
      <c r="AF6" s="30"/>
      <c r="AG6" s="46" t="s">
        <v>294</v>
      </c>
      <c r="AI6" s="44" t="s">
        <v>342</v>
      </c>
      <c r="AK6" s="44" t="str">
        <f>CHAR(CODE(AK5)+1)</f>
        <v>E</v>
      </c>
      <c r="AP6" s="46" t="s">
        <v>294</v>
      </c>
    </row>
    <row r="7" spans="1:42" ht="13.95" customHeight="1" x14ac:dyDescent="0.2">
      <c r="A7" s="14" t="s">
        <v>89</v>
      </c>
      <c r="B7" s="15"/>
      <c r="C7" s="13" t="str">
        <f t="shared" si="0"/>
        <v/>
      </c>
      <c r="D7" s="13" t="str">
        <f t="shared" si="8"/>
        <v/>
      </c>
      <c r="F7" s="18" t="s">
        <v>226</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356</v>
      </c>
      <c r="Z7" s="30"/>
      <c r="AA7" s="32" t="s">
        <v>450</v>
      </c>
      <c r="AB7" s="31"/>
      <c r="AC7" s="31"/>
      <c r="AD7" s="31"/>
      <c r="AE7" s="32" t="s">
        <v>137</v>
      </c>
      <c r="AF7" s="30"/>
      <c r="AG7" s="46" t="s">
        <v>295</v>
      </c>
      <c r="AH7" s="77"/>
      <c r="AI7" s="46" t="s">
        <v>319</v>
      </c>
      <c r="AK7" s="44" t="str">
        <f>CHAR(CODE(AK6)+1)</f>
        <v>F</v>
      </c>
      <c r="AP7" s="46" t="s">
        <v>295</v>
      </c>
    </row>
    <row r="8" spans="1:42" ht="13.9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306</v>
      </c>
      <c r="W8" s="32" t="s">
        <v>153</v>
      </c>
      <c r="Y8" s="32" t="s">
        <v>357</v>
      </c>
      <c r="Z8" s="30"/>
      <c r="AA8" s="32" t="s">
        <v>451</v>
      </c>
      <c r="AB8" s="31"/>
      <c r="AC8" s="31"/>
      <c r="AD8" s="31"/>
      <c r="AE8" s="31"/>
      <c r="AF8" s="30"/>
      <c r="AG8" s="46" t="s">
        <v>296</v>
      </c>
      <c r="AI8" s="44" t="s">
        <v>320</v>
      </c>
      <c r="AK8" s="44" t="str">
        <f t="shared" si="7"/>
        <v>G</v>
      </c>
      <c r="AP8" s="46" t="s">
        <v>296</v>
      </c>
    </row>
    <row r="9" spans="1:42" ht="13.95" customHeight="1" x14ac:dyDescent="0.2">
      <c r="A9" s="14" t="s">
        <v>91</v>
      </c>
      <c r="B9" s="15"/>
      <c r="C9" s="13" t="str">
        <f t="shared" si="0"/>
        <v/>
      </c>
      <c r="D9" s="13" t="str">
        <f t="shared" si="8"/>
        <v/>
      </c>
      <c r="F9" s="18" t="s">
        <v>227</v>
      </c>
      <c r="G9" s="17"/>
      <c r="H9" s="13" t="str">
        <f t="shared" si="1"/>
        <v/>
      </c>
      <c r="I9" s="13" t="str">
        <f t="shared" si="5"/>
        <v>一般会計</v>
      </c>
      <c r="K9" s="14" t="s">
        <v>109</v>
      </c>
      <c r="L9" s="15"/>
      <c r="M9" s="13" t="str">
        <f t="shared" si="2"/>
        <v/>
      </c>
      <c r="N9" s="13" t="str">
        <f t="shared" si="6"/>
        <v/>
      </c>
      <c r="O9" s="13"/>
      <c r="P9" s="13"/>
      <c r="Q9" s="19"/>
      <c r="T9" s="13"/>
      <c r="U9" s="32" t="s">
        <v>317</v>
      </c>
      <c r="W9" s="32" t="s">
        <v>154</v>
      </c>
      <c r="Y9" s="32" t="s">
        <v>358</v>
      </c>
      <c r="Z9" s="30"/>
      <c r="AA9" s="32" t="s">
        <v>452</v>
      </c>
      <c r="AB9" s="31"/>
      <c r="AC9" s="31"/>
      <c r="AD9" s="31"/>
      <c r="AE9" s="31"/>
      <c r="AF9" s="30"/>
      <c r="AG9" s="46" t="s">
        <v>297</v>
      </c>
      <c r="AI9" s="72"/>
      <c r="AK9" s="44" t="str">
        <f t="shared" si="7"/>
        <v>H</v>
      </c>
      <c r="AP9" s="46" t="s">
        <v>297</v>
      </c>
    </row>
    <row r="10" spans="1:42" ht="13.95" customHeight="1" x14ac:dyDescent="0.2">
      <c r="A10" s="14" t="s">
        <v>247</v>
      </c>
      <c r="B10" s="15"/>
      <c r="C10" s="13" t="str">
        <f t="shared" si="0"/>
        <v/>
      </c>
      <c r="D10" s="13" t="str">
        <f t="shared" si="8"/>
        <v/>
      </c>
      <c r="F10" s="18" t="s">
        <v>116</v>
      </c>
      <c r="G10" s="17"/>
      <c r="H10" s="13" t="str">
        <f t="shared" si="1"/>
        <v/>
      </c>
      <c r="I10" s="13" t="str">
        <f t="shared" si="5"/>
        <v>一般会計</v>
      </c>
      <c r="K10" s="14" t="s">
        <v>251</v>
      </c>
      <c r="L10" s="15"/>
      <c r="M10" s="13" t="str">
        <f t="shared" si="2"/>
        <v/>
      </c>
      <c r="N10" s="13" t="str">
        <f t="shared" si="6"/>
        <v/>
      </c>
      <c r="O10" s="13"/>
      <c r="P10" s="13" t="str">
        <f>S8</f>
        <v>委託・請負</v>
      </c>
      <c r="Q10" s="19"/>
      <c r="T10" s="13"/>
      <c r="W10" s="32" t="s">
        <v>155</v>
      </c>
      <c r="Y10" s="32" t="s">
        <v>359</v>
      </c>
      <c r="Z10" s="30"/>
      <c r="AA10" s="32" t="s">
        <v>453</v>
      </c>
      <c r="AB10" s="31"/>
      <c r="AC10" s="31"/>
      <c r="AD10" s="31"/>
      <c r="AE10" s="31"/>
      <c r="AF10" s="30"/>
      <c r="AG10" s="46" t="s">
        <v>282</v>
      </c>
      <c r="AK10" s="44" t="str">
        <f t="shared" si="7"/>
        <v>I</v>
      </c>
      <c r="AP10" s="44" t="s">
        <v>276</v>
      </c>
    </row>
    <row r="11" spans="1:42" ht="13.9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480</v>
      </c>
      <c r="M11" s="13" t="str">
        <f t="shared" si="2"/>
        <v>その他の事項経費</v>
      </c>
      <c r="N11" s="13" t="str">
        <f t="shared" si="6"/>
        <v>その他の事項経費</v>
      </c>
      <c r="O11" s="13"/>
      <c r="P11" s="13"/>
      <c r="Q11" s="19"/>
      <c r="T11" s="13"/>
      <c r="W11" s="32" t="s">
        <v>156</v>
      </c>
      <c r="Y11" s="32" t="s">
        <v>360</v>
      </c>
      <c r="Z11" s="30"/>
      <c r="AA11" s="32" t="s">
        <v>454</v>
      </c>
      <c r="AB11" s="31"/>
      <c r="AC11" s="31"/>
      <c r="AD11" s="31"/>
      <c r="AE11" s="31"/>
      <c r="AF11" s="30"/>
      <c r="AG11" s="44" t="s">
        <v>285</v>
      </c>
      <c r="AK11" s="44" t="str">
        <f t="shared" si="7"/>
        <v>J</v>
      </c>
    </row>
    <row r="12" spans="1:42" ht="13.9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361</v>
      </c>
      <c r="Z12" s="30"/>
      <c r="AA12" s="32" t="s">
        <v>455</v>
      </c>
      <c r="AB12" s="31"/>
      <c r="AC12" s="31"/>
      <c r="AD12" s="31"/>
      <c r="AE12" s="31"/>
      <c r="AF12" s="30"/>
      <c r="AG12" s="44" t="s">
        <v>283</v>
      </c>
      <c r="AK12" s="44" t="str">
        <f t="shared" si="7"/>
        <v>K</v>
      </c>
    </row>
    <row r="13" spans="1:42" ht="13.9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362</v>
      </c>
      <c r="Z13" s="30"/>
      <c r="AA13" s="32" t="s">
        <v>456</v>
      </c>
      <c r="AB13" s="31"/>
      <c r="AC13" s="31"/>
      <c r="AD13" s="31"/>
      <c r="AE13" s="31"/>
      <c r="AF13" s="30"/>
      <c r="AG13" s="44" t="s">
        <v>284</v>
      </c>
      <c r="AK13" s="44" t="str">
        <f t="shared" si="7"/>
        <v>L</v>
      </c>
    </row>
    <row r="14" spans="1:42" ht="13.9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9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95" customHeight="1" x14ac:dyDescent="0.2">
      <c r="A16" s="14" t="s">
        <v>97</v>
      </c>
      <c r="B16" s="15" t="s">
        <v>480</v>
      </c>
      <c r="C16" s="13" t="str">
        <f t="shared" si="9"/>
        <v>地球温暖化対策</v>
      </c>
      <c r="D16" s="13" t="str">
        <f t="shared" si="8"/>
        <v>地球温暖化対策</v>
      </c>
      <c r="F16" s="18" t="s">
        <v>122</v>
      </c>
      <c r="G16" s="17"/>
      <c r="H16" s="13" t="str">
        <f t="shared" si="1"/>
        <v/>
      </c>
      <c r="I16" s="13" t="str">
        <f t="shared" si="5"/>
        <v>一般会計</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95" customHeight="1" x14ac:dyDescent="0.2">
      <c r="A17" s="14" t="s">
        <v>98</v>
      </c>
      <c r="B17" s="15"/>
      <c r="C17" s="13" t="str">
        <f t="shared" si="9"/>
        <v/>
      </c>
      <c r="D17" s="13" t="str">
        <f t="shared" si="8"/>
        <v>地球温暖化対策</v>
      </c>
      <c r="F17" s="18" t="s">
        <v>123</v>
      </c>
      <c r="G17" s="17"/>
      <c r="H17" s="13" t="str">
        <f t="shared" si="1"/>
        <v/>
      </c>
      <c r="I17" s="13" t="str">
        <f t="shared" si="5"/>
        <v>一般会計</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95" customHeight="1" x14ac:dyDescent="0.2">
      <c r="A18" s="14" t="s">
        <v>99</v>
      </c>
      <c r="B18" s="15"/>
      <c r="C18" s="13" t="str">
        <f t="shared" si="9"/>
        <v/>
      </c>
      <c r="D18" s="13" t="str">
        <f t="shared" si="8"/>
        <v>地球温暖化対策</v>
      </c>
      <c r="F18" s="18" t="s">
        <v>124</v>
      </c>
      <c r="G18" s="17"/>
      <c r="H18" s="13" t="str">
        <f t="shared" si="1"/>
        <v/>
      </c>
      <c r="I18" s="13" t="str">
        <f t="shared" si="5"/>
        <v>一般会計</v>
      </c>
      <c r="K18" s="13"/>
      <c r="L18" s="13"/>
      <c r="O18" s="13"/>
      <c r="P18" s="13"/>
      <c r="Q18" s="19"/>
      <c r="T18" s="13"/>
      <c r="W18" s="32" t="s">
        <v>163</v>
      </c>
      <c r="Y18" s="32" t="s">
        <v>367</v>
      </c>
      <c r="Z18" s="30"/>
      <c r="AA18" s="32" t="s">
        <v>461</v>
      </c>
      <c r="AB18" s="31"/>
      <c r="AC18" s="31"/>
      <c r="AD18" s="31"/>
      <c r="AE18" s="31"/>
      <c r="AF18" s="30"/>
      <c r="AK18" s="44" t="str">
        <f t="shared" si="7"/>
        <v>Q</v>
      </c>
    </row>
    <row r="19" spans="1:37" ht="13.95" customHeight="1" x14ac:dyDescent="0.2">
      <c r="A19" s="14" t="s">
        <v>100</v>
      </c>
      <c r="B19" s="15"/>
      <c r="C19" s="13" t="str">
        <f t="shared" si="9"/>
        <v/>
      </c>
      <c r="D19" s="13" t="str">
        <f t="shared" si="8"/>
        <v>地球温暖化対策</v>
      </c>
      <c r="F19" s="18" t="s">
        <v>125</v>
      </c>
      <c r="G19" s="17"/>
      <c r="H19" s="13" t="str">
        <f t="shared" si="1"/>
        <v/>
      </c>
      <c r="I19" s="13" t="str">
        <f t="shared" si="5"/>
        <v>一般会計</v>
      </c>
      <c r="K19" s="13"/>
      <c r="L19" s="13"/>
      <c r="O19" s="13"/>
      <c r="P19" s="13"/>
      <c r="Q19" s="19"/>
      <c r="T19" s="13"/>
      <c r="W19" s="32" t="s">
        <v>164</v>
      </c>
      <c r="Y19" s="32" t="s">
        <v>368</v>
      </c>
      <c r="Z19" s="30"/>
      <c r="AA19" s="32" t="s">
        <v>462</v>
      </c>
      <c r="AB19" s="31"/>
      <c r="AC19" s="31"/>
      <c r="AD19" s="31"/>
      <c r="AE19" s="31"/>
      <c r="AF19" s="30"/>
      <c r="AK19" s="44" t="str">
        <f t="shared" si="7"/>
        <v>R</v>
      </c>
    </row>
    <row r="20" spans="1:37" ht="13.95" customHeight="1" x14ac:dyDescent="0.2">
      <c r="A20" s="14" t="s">
        <v>237</v>
      </c>
      <c r="B20" s="15"/>
      <c r="C20" s="13" t="str">
        <f t="shared" si="9"/>
        <v/>
      </c>
      <c r="D20" s="13" t="str">
        <f t="shared" si="8"/>
        <v>地球温暖化対策</v>
      </c>
      <c r="F20" s="18" t="s">
        <v>236</v>
      </c>
      <c r="G20" s="17"/>
      <c r="H20" s="13" t="str">
        <f t="shared" si="1"/>
        <v/>
      </c>
      <c r="I20" s="13" t="str">
        <f t="shared" si="5"/>
        <v>一般会計</v>
      </c>
      <c r="K20" s="13"/>
      <c r="L20" s="13"/>
      <c r="O20" s="13"/>
      <c r="P20" s="13"/>
      <c r="Q20" s="19"/>
      <c r="T20" s="13"/>
      <c r="W20" s="32" t="s">
        <v>165</v>
      </c>
      <c r="Y20" s="32" t="s">
        <v>369</v>
      </c>
      <c r="Z20" s="30"/>
      <c r="AA20" s="32" t="s">
        <v>463</v>
      </c>
      <c r="AB20" s="31"/>
      <c r="AC20" s="31"/>
      <c r="AD20" s="31"/>
      <c r="AE20" s="31"/>
      <c r="AF20" s="30"/>
      <c r="AK20" s="44" t="str">
        <f t="shared" si="7"/>
        <v>S</v>
      </c>
    </row>
    <row r="21" spans="1:37" ht="13.95" customHeight="1" x14ac:dyDescent="0.2">
      <c r="A21" s="14" t="s">
        <v>238</v>
      </c>
      <c r="B21" s="15"/>
      <c r="C21" s="13" t="str">
        <f t="shared" si="9"/>
        <v/>
      </c>
      <c r="D21" s="13" t="str">
        <f t="shared" si="8"/>
        <v>地球温暖化対策</v>
      </c>
      <c r="F21" s="18" t="s">
        <v>126</v>
      </c>
      <c r="G21" s="17"/>
      <c r="H21" s="13" t="str">
        <f t="shared" si="1"/>
        <v/>
      </c>
      <c r="I21" s="13" t="str">
        <f t="shared" si="5"/>
        <v>一般会計</v>
      </c>
      <c r="K21" s="13"/>
      <c r="L21" s="13"/>
      <c r="O21" s="13"/>
      <c r="P21" s="13"/>
      <c r="Q21" s="19"/>
      <c r="T21" s="13"/>
      <c r="W21" s="32" t="s">
        <v>166</v>
      </c>
      <c r="Y21" s="32" t="s">
        <v>370</v>
      </c>
      <c r="Z21" s="30"/>
      <c r="AA21" s="32" t="s">
        <v>464</v>
      </c>
      <c r="AB21" s="31"/>
      <c r="AC21" s="31"/>
      <c r="AD21" s="31"/>
      <c r="AE21" s="31"/>
      <c r="AF21" s="30"/>
      <c r="AK21" s="44" t="str">
        <f t="shared" si="7"/>
        <v>T</v>
      </c>
    </row>
    <row r="22" spans="1:37" ht="13.95" customHeight="1" x14ac:dyDescent="0.2">
      <c r="A22" s="14" t="s">
        <v>239</v>
      </c>
      <c r="B22" s="15"/>
      <c r="C22" s="13" t="str">
        <f t="shared" si="9"/>
        <v/>
      </c>
      <c r="D22" s="13" t="str">
        <f>IF(C22="",D21,IF(D21&lt;&gt;"",CONCATENATE(D21,"、",C22),C22))</f>
        <v>地球温暖化対策</v>
      </c>
      <c r="F22" s="18" t="s">
        <v>127</v>
      </c>
      <c r="G22" s="17"/>
      <c r="H22" s="13" t="str">
        <f t="shared" si="1"/>
        <v/>
      </c>
      <c r="I22" s="13" t="str">
        <f t="shared" si="5"/>
        <v>一般会計</v>
      </c>
      <c r="K22" s="13"/>
      <c r="L22" s="13"/>
      <c r="O22" s="13"/>
      <c r="P22" s="13"/>
      <c r="Q22" s="19"/>
      <c r="T22" s="13"/>
      <c r="W22" s="32" t="s">
        <v>167</v>
      </c>
      <c r="Y22" s="32" t="s">
        <v>371</v>
      </c>
      <c r="Z22" s="30"/>
      <c r="AA22" s="32" t="s">
        <v>465</v>
      </c>
      <c r="AB22" s="31"/>
      <c r="AC22" s="31"/>
      <c r="AD22" s="31"/>
      <c r="AE22" s="31"/>
      <c r="AF22" s="30"/>
      <c r="AK22" s="44" t="str">
        <f t="shared" si="7"/>
        <v>U</v>
      </c>
    </row>
    <row r="23" spans="1:37" ht="13.95" customHeight="1" x14ac:dyDescent="0.2">
      <c r="A23" s="14" t="s">
        <v>240</v>
      </c>
      <c r="B23" s="15"/>
      <c r="C23" s="13" t="str">
        <f t="shared" si="9"/>
        <v/>
      </c>
      <c r="D23" s="13" t="str">
        <f>IF(C23="",D22,IF(D22&lt;&gt;"",CONCATENATE(D22,"、",C23),C23))</f>
        <v>地球温暖化対策</v>
      </c>
      <c r="F23" s="18" t="s">
        <v>128</v>
      </c>
      <c r="G23" s="17"/>
      <c r="H23" s="13" t="str">
        <f t="shared" si="1"/>
        <v/>
      </c>
      <c r="I23" s="13" t="str">
        <f t="shared" si="5"/>
        <v>一般会計</v>
      </c>
      <c r="K23" s="13"/>
      <c r="L23" s="13"/>
      <c r="O23" s="13"/>
      <c r="P23" s="13"/>
      <c r="Q23" s="19"/>
      <c r="T23" s="13"/>
      <c r="Y23" s="32" t="s">
        <v>372</v>
      </c>
      <c r="Z23" s="30"/>
      <c r="AA23" s="32" t="s">
        <v>466</v>
      </c>
      <c r="AB23" s="31"/>
      <c r="AC23" s="31"/>
      <c r="AD23" s="31"/>
      <c r="AE23" s="31"/>
      <c r="AF23" s="30"/>
      <c r="AK23" s="44" t="str">
        <f t="shared" si="7"/>
        <v>V</v>
      </c>
    </row>
    <row r="24" spans="1:37" ht="13.95" customHeight="1" x14ac:dyDescent="0.2">
      <c r="A24" s="83" t="s">
        <v>324</v>
      </c>
      <c r="B24" s="15"/>
      <c r="C24" s="13" t="str">
        <f t="shared" si="9"/>
        <v/>
      </c>
      <c r="D24" s="13" t="str">
        <f>IF(C24="",D23,IF(D23&lt;&gt;"",CONCATENATE(D23,"、",C24),C24))</f>
        <v>地球温暖化対策</v>
      </c>
      <c r="F24" s="18" t="s">
        <v>329</v>
      </c>
      <c r="G24" s="17"/>
      <c r="H24" s="13" t="str">
        <f t="shared" si="1"/>
        <v/>
      </c>
      <c r="I24" s="13" t="str">
        <f t="shared" si="5"/>
        <v>一般会計</v>
      </c>
      <c r="K24" s="13"/>
      <c r="L24" s="13"/>
      <c r="O24" s="13"/>
      <c r="P24" s="13"/>
      <c r="Q24" s="19"/>
      <c r="T24" s="13"/>
      <c r="Y24" s="32" t="s">
        <v>373</v>
      </c>
      <c r="Z24" s="30"/>
      <c r="AA24" s="32" t="s">
        <v>467</v>
      </c>
      <c r="AB24" s="31"/>
      <c r="AC24" s="31"/>
      <c r="AD24" s="31"/>
      <c r="AE24" s="31"/>
      <c r="AF24" s="30"/>
      <c r="AK24" s="44" t="str">
        <f>CHAR(CODE(AK23)+1)</f>
        <v>W</v>
      </c>
    </row>
    <row r="25" spans="1:37" ht="13.95" customHeight="1" x14ac:dyDescent="0.2">
      <c r="A25" s="85"/>
      <c r="B25" s="84"/>
      <c r="F25" s="18" t="s">
        <v>129</v>
      </c>
      <c r="G25" s="17"/>
      <c r="H25" s="13" t="str">
        <f t="shared" si="1"/>
        <v/>
      </c>
      <c r="I25" s="13" t="str">
        <f t="shared" si="5"/>
        <v>一般会計</v>
      </c>
      <c r="K25" s="13"/>
      <c r="L25" s="13"/>
      <c r="O25" s="13"/>
      <c r="P25" s="13"/>
      <c r="Q25" s="19"/>
      <c r="T25" s="13"/>
      <c r="Y25" s="32" t="s">
        <v>374</v>
      </c>
      <c r="Z25" s="30"/>
      <c r="AA25" s="32" t="s">
        <v>468</v>
      </c>
      <c r="AB25" s="31"/>
      <c r="AC25" s="31"/>
      <c r="AD25" s="31"/>
      <c r="AE25" s="31"/>
      <c r="AF25" s="30"/>
      <c r="AK25" s="44" t="str">
        <f t="shared" si="7"/>
        <v>X</v>
      </c>
    </row>
    <row r="26" spans="1:37" ht="13.95" customHeight="1" x14ac:dyDescent="0.2">
      <c r="A26" s="82"/>
      <c r="B26" s="81"/>
      <c r="F26" s="18" t="s">
        <v>130</v>
      </c>
      <c r="G26" s="17"/>
      <c r="H26" s="13" t="str">
        <f t="shared" si="1"/>
        <v/>
      </c>
      <c r="I26" s="13" t="str">
        <f t="shared" si="5"/>
        <v>一般会計</v>
      </c>
      <c r="K26" s="13"/>
      <c r="L26" s="13"/>
      <c r="O26" s="13"/>
      <c r="P26" s="13"/>
      <c r="Q26" s="19"/>
      <c r="T26" s="13"/>
      <c r="Y26" s="32" t="s">
        <v>375</v>
      </c>
      <c r="Z26" s="30"/>
      <c r="AA26" s="32" t="s">
        <v>469</v>
      </c>
      <c r="AB26" s="31"/>
      <c r="AC26" s="31"/>
      <c r="AD26" s="31"/>
      <c r="AE26" s="31"/>
      <c r="AF26" s="30"/>
      <c r="AK26" s="44" t="str">
        <f t="shared" si="7"/>
        <v>Y</v>
      </c>
    </row>
    <row r="27" spans="1:37" ht="13.95" customHeight="1" x14ac:dyDescent="0.2">
      <c r="A27" s="13" t="str">
        <f>IF(D24="", "-", D24)</f>
        <v>地球温暖化対策</v>
      </c>
      <c r="B27" s="13"/>
      <c r="F27" s="18" t="s">
        <v>131</v>
      </c>
      <c r="G27" s="17"/>
      <c r="H27" s="13" t="str">
        <f t="shared" si="1"/>
        <v/>
      </c>
      <c r="I27" s="13" t="str">
        <f t="shared" si="5"/>
        <v>一般会計</v>
      </c>
      <c r="K27" s="13"/>
      <c r="L27" s="13"/>
      <c r="O27" s="13"/>
      <c r="P27" s="13"/>
      <c r="Q27" s="19"/>
      <c r="T27" s="13"/>
      <c r="Y27" s="32" t="s">
        <v>376</v>
      </c>
      <c r="Z27" s="30"/>
      <c r="AA27" s="32" t="s">
        <v>470</v>
      </c>
      <c r="AB27" s="31"/>
      <c r="AC27" s="31"/>
      <c r="AD27" s="31"/>
      <c r="AE27" s="31"/>
      <c r="AF27" s="30"/>
      <c r="AK27" s="44" t="str">
        <f>CHAR(CODE(AK26)+1)</f>
        <v>Z</v>
      </c>
    </row>
    <row r="28" spans="1:37" ht="13.95" customHeight="1" x14ac:dyDescent="0.2">
      <c r="B28" s="13"/>
      <c r="F28" s="18" t="s">
        <v>132</v>
      </c>
      <c r="G28" s="17"/>
      <c r="H28" s="13" t="str">
        <f t="shared" si="1"/>
        <v/>
      </c>
      <c r="I28" s="13" t="str">
        <f t="shared" si="5"/>
        <v>一般会計</v>
      </c>
      <c r="K28" s="13"/>
      <c r="L28" s="13"/>
      <c r="O28" s="13"/>
      <c r="P28" s="13"/>
      <c r="Q28" s="19"/>
      <c r="T28" s="13"/>
      <c r="Y28" s="32" t="s">
        <v>377</v>
      </c>
      <c r="Z28" s="30"/>
      <c r="AA28" s="32" t="s">
        <v>471</v>
      </c>
      <c r="AB28" s="31"/>
      <c r="AC28" s="31"/>
      <c r="AD28" s="31"/>
      <c r="AE28" s="31"/>
      <c r="AF28" s="30"/>
      <c r="AK28" s="44" t="s">
        <v>216</v>
      </c>
    </row>
    <row r="29" spans="1:37" ht="13.95" customHeight="1" x14ac:dyDescent="0.2">
      <c r="A29" s="13"/>
      <c r="B29" s="13"/>
      <c r="F29" s="18" t="s">
        <v>228</v>
      </c>
      <c r="G29" s="17"/>
      <c r="H29" s="13" t="str">
        <f t="shared" si="1"/>
        <v/>
      </c>
      <c r="I29" s="13" t="str">
        <f t="shared" si="5"/>
        <v>一般会計</v>
      </c>
      <c r="K29" s="13"/>
      <c r="L29" s="13"/>
      <c r="O29" s="13"/>
      <c r="P29" s="13"/>
      <c r="Q29" s="19"/>
      <c r="T29" s="13"/>
      <c r="Y29" s="32" t="s">
        <v>378</v>
      </c>
      <c r="Z29" s="30"/>
      <c r="AA29" s="32" t="s">
        <v>472</v>
      </c>
      <c r="AB29" s="31"/>
      <c r="AC29" s="31"/>
      <c r="AD29" s="31"/>
      <c r="AE29" s="31"/>
      <c r="AF29" s="30"/>
      <c r="AK29" s="44" t="str">
        <f t="shared" si="7"/>
        <v>b</v>
      </c>
    </row>
    <row r="30" spans="1:37" ht="13.95" customHeight="1" x14ac:dyDescent="0.2">
      <c r="A30" s="13"/>
      <c r="B30" s="13"/>
      <c r="F30" s="18" t="s">
        <v>229</v>
      </c>
      <c r="G30" s="17"/>
      <c r="H30" s="13" t="str">
        <f t="shared" si="1"/>
        <v/>
      </c>
      <c r="I30" s="13" t="str">
        <f t="shared" si="5"/>
        <v>一般会計</v>
      </c>
      <c r="K30" s="13"/>
      <c r="L30" s="13"/>
      <c r="O30" s="13"/>
      <c r="P30" s="13"/>
      <c r="Q30" s="19"/>
      <c r="T30" s="13"/>
      <c r="Y30" s="32" t="s">
        <v>379</v>
      </c>
      <c r="Z30" s="30"/>
      <c r="AA30" s="32" t="s">
        <v>473</v>
      </c>
      <c r="AB30" s="31"/>
      <c r="AC30" s="31"/>
      <c r="AD30" s="31"/>
      <c r="AE30" s="31"/>
      <c r="AF30" s="30"/>
      <c r="AK30" s="44" t="str">
        <f t="shared" si="7"/>
        <v>c</v>
      </c>
    </row>
    <row r="31" spans="1:37" ht="13.95" customHeight="1" x14ac:dyDescent="0.2">
      <c r="A31" s="13"/>
      <c r="B31" s="13"/>
      <c r="F31" s="18" t="s">
        <v>230</v>
      </c>
      <c r="G31" s="17"/>
      <c r="H31" s="13" t="str">
        <f t="shared" si="1"/>
        <v/>
      </c>
      <c r="I31" s="13" t="str">
        <f t="shared" si="5"/>
        <v>一般会計</v>
      </c>
      <c r="K31" s="13"/>
      <c r="L31" s="13"/>
      <c r="O31" s="13"/>
      <c r="P31" s="13"/>
      <c r="Q31" s="19"/>
      <c r="T31" s="13"/>
      <c r="Y31" s="32" t="s">
        <v>380</v>
      </c>
      <c r="Z31" s="30"/>
      <c r="AA31" s="32" t="s">
        <v>474</v>
      </c>
      <c r="AB31" s="31"/>
      <c r="AC31" s="31"/>
      <c r="AD31" s="31"/>
      <c r="AE31" s="31"/>
      <c r="AF31" s="30"/>
      <c r="AK31" s="44" t="str">
        <f t="shared" si="7"/>
        <v>d</v>
      </c>
    </row>
    <row r="32" spans="1:37" ht="13.95" customHeight="1" x14ac:dyDescent="0.2">
      <c r="A32" s="13"/>
      <c r="B32" s="13"/>
      <c r="F32" s="18" t="s">
        <v>231</v>
      </c>
      <c r="G32" s="17"/>
      <c r="H32" s="13" t="str">
        <f t="shared" si="1"/>
        <v/>
      </c>
      <c r="I32" s="13" t="str">
        <f t="shared" si="5"/>
        <v>一般会計</v>
      </c>
      <c r="K32" s="13"/>
      <c r="L32" s="13"/>
      <c r="O32" s="13"/>
      <c r="P32" s="13"/>
      <c r="Q32" s="19"/>
      <c r="T32" s="13"/>
      <c r="Y32" s="32" t="s">
        <v>381</v>
      </c>
      <c r="Z32" s="30"/>
      <c r="AA32" s="32" t="s">
        <v>69</v>
      </c>
      <c r="AB32" s="31"/>
      <c r="AC32" s="31"/>
      <c r="AD32" s="31"/>
      <c r="AE32" s="31"/>
      <c r="AF32" s="30"/>
      <c r="AK32" s="44" t="str">
        <f t="shared" si="7"/>
        <v>e</v>
      </c>
    </row>
    <row r="33" spans="1:37" ht="13.95" customHeight="1" x14ac:dyDescent="0.2">
      <c r="A33" s="13"/>
      <c r="B33" s="13"/>
      <c r="F33" s="18" t="s">
        <v>232</v>
      </c>
      <c r="G33" s="17"/>
      <c r="H33" s="13" t="str">
        <f t="shared" si="1"/>
        <v/>
      </c>
      <c r="I33" s="13" t="str">
        <f t="shared" si="5"/>
        <v>一般会計</v>
      </c>
      <c r="K33" s="13"/>
      <c r="L33" s="13"/>
      <c r="O33" s="13"/>
      <c r="P33" s="13"/>
      <c r="Q33" s="19"/>
      <c r="T33" s="13"/>
      <c r="Y33" s="32" t="s">
        <v>382</v>
      </c>
      <c r="Z33" s="30"/>
      <c r="AA33" s="63"/>
      <c r="AB33" s="31"/>
      <c r="AC33" s="31"/>
      <c r="AD33" s="31"/>
      <c r="AE33" s="31"/>
      <c r="AF33" s="30"/>
      <c r="AK33" s="44" t="str">
        <f t="shared" si="7"/>
        <v>f</v>
      </c>
    </row>
    <row r="34" spans="1:37" ht="13.95" customHeight="1" x14ac:dyDescent="0.2">
      <c r="A34" s="13"/>
      <c r="B34" s="13"/>
      <c r="F34" s="18" t="s">
        <v>233</v>
      </c>
      <c r="G34" s="17"/>
      <c r="H34" s="13" t="str">
        <f t="shared" si="1"/>
        <v/>
      </c>
      <c r="I34" s="13" t="str">
        <f t="shared" si="5"/>
        <v>一般会計</v>
      </c>
      <c r="K34" s="13"/>
      <c r="L34" s="13"/>
      <c r="O34" s="13"/>
      <c r="P34" s="13"/>
      <c r="Q34" s="19"/>
      <c r="T34" s="13"/>
      <c r="Y34" s="32" t="s">
        <v>383</v>
      </c>
      <c r="Z34" s="30"/>
      <c r="AB34" s="31"/>
      <c r="AC34" s="31"/>
      <c r="AD34" s="31"/>
      <c r="AE34" s="31"/>
      <c r="AF34" s="30"/>
      <c r="AK34" s="44" t="str">
        <f t="shared" si="7"/>
        <v>g</v>
      </c>
    </row>
    <row r="35" spans="1:37" ht="13.95" customHeight="1" x14ac:dyDescent="0.2">
      <c r="A35" s="13"/>
      <c r="B35" s="13"/>
      <c r="F35" s="18" t="s">
        <v>234</v>
      </c>
      <c r="G35" s="17"/>
      <c r="H35" s="13" t="str">
        <f t="shared" si="1"/>
        <v/>
      </c>
      <c r="I35" s="13" t="str">
        <f t="shared" si="5"/>
        <v>一般会計</v>
      </c>
      <c r="K35" s="13"/>
      <c r="L35" s="13"/>
      <c r="O35" s="13"/>
      <c r="P35" s="13"/>
      <c r="Q35" s="19"/>
      <c r="T35" s="13"/>
      <c r="Y35" s="32" t="s">
        <v>384</v>
      </c>
      <c r="Z35" s="30"/>
      <c r="AC35" s="31"/>
      <c r="AF35" s="30"/>
      <c r="AK35" s="44" t="str">
        <f t="shared" si="7"/>
        <v>h</v>
      </c>
    </row>
    <row r="36" spans="1:37" ht="13.95" customHeight="1" x14ac:dyDescent="0.2">
      <c r="A36" s="13"/>
      <c r="B36" s="13"/>
      <c r="F36" s="18" t="s">
        <v>235</v>
      </c>
      <c r="G36" s="17"/>
      <c r="H36" s="13" t="str">
        <f t="shared" si="1"/>
        <v/>
      </c>
      <c r="I36" s="13" t="str">
        <f t="shared" si="5"/>
        <v>一般会計</v>
      </c>
      <c r="K36" s="13"/>
      <c r="L36" s="13"/>
      <c r="O36" s="13"/>
      <c r="P36" s="13"/>
      <c r="Q36" s="19"/>
      <c r="T36" s="13"/>
      <c r="Y36" s="32" t="s">
        <v>385</v>
      </c>
      <c r="Z36" s="30"/>
      <c r="AF36" s="30"/>
      <c r="AK36" s="44" t="str">
        <f t="shared" si="7"/>
        <v>i</v>
      </c>
    </row>
    <row r="37" spans="1:37" ht="13.95" customHeight="1" x14ac:dyDescent="0.2">
      <c r="A37" s="13"/>
      <c r="B37" s="13"/>
      <c r="F37" s="13"/>
      <c r="G37" s="19"/>
      <c r="H37" s="13" t="str">
        <f t="shared" si="1"/>
        <v/>
      </c>
      <c r="I37" s="13" t="str">
        <f t="shared" si="5"/>
        <v>一般会計</v>
      </c>
      <c r="K37" s="13"/>
      <c r="L37" s="13"/>
      <c r="O37" s="13"/>
      <c r="P37" s="13"/>
      <c r="Q37" s="19"/>
      <c r="T37" s="13"/>
      <c r="Y37" s="32" t="s">
        <v>386</v>
      </c>
      <c r="Z37" s="30"/>
      <c r="AF37" s="30"/>
      <c r="AK37" s="44" t="str">
        <f t="shared" si="7"/>
        <v>j</v>
      </c>
    </row>
    <row r="38" spans="1:37" x14ac:dyDescent="0.2">
      <c r="A38" s="13"/>
      <c r="B38" s="13"/>
      <c r="F38" s="13"/>
      <c r="G38" s="19"/>
      <c r="K38" s="13"/>
      <c r="L38" s="13"/>
      <c r="O38" s="13"/>
      <c r="P38" s="13"/>
      <c r="Q38" s="19"/>
      <c r="T38" s="13"/>
      <c r="Y38" s="32" t="s">
        <v>387</v>
      </c>
      <c r="Z38" s="30"/>
      <c r="AF38" s="30"/>
      <c r="AK38" s="44" t="str">
        <f t="shared" si="7"/>
        <v>k</v>
      </c>
    </row>
    <row r="39" spans="1:37" x14ac:dyDescent="0.2">
      <c r="A39" s="13"/>
      <c r="B39" s="13"/>
      <c r="F39" s="13" t="str">
        <f>I37</f>
        <v>一般会計</v>
      </c>
      <c r="G39" s="19"/>
      <c r="K39" s="13"/>
      <c r="L39" s="13"/>
      <c r="O39" s="13"/>
      <c r="P39" s="13"/>
      <c r="Q39" s="19"/>
      <c r="T39" s="13"/>
      <c r="Y39" s="32" t="s">
        <v>388</v>
      </c>
      <c r="Z39" s="30"/>
      <c r="AF39" s="30"/>
      <c r="AK39" s="44" t="str">
        <f t="shared" si="7"/>
        <v>l</v>
      </c>
    </row>
    <row r="40" spans="1:37" x14ac:dyDescent="0.2">
      <c r="A40" s="13"/>
      <c r="B40" s="13"/>
      <c r="F40" s="13"/>
      <c r="G40" s="19"/>
      <c r="K40" s="13"/>
      <c r="L40" s="13"/>
      <c r="O40" s="13"/>
      <c r="P40" s="13"/>
      <c r="Q40" s="19"/>
      <c r="T40" s="13"/>
      <c r="Y40" s="32" t="s">
        <v>389</v>
      </c>
      <c r="Z40" s="30"/>
      <c r="AF40" s="30"/>
      <c r="AK40" s="44" t="str">
        <f t="shared" si="7"/>
        <v>m</v>
      </c>
    </row>
    <row r="41" spans="1:37" x14ac:dyDescent="0.2">
      <c r="A41" s="13"/>
      <c r="B41" s="13"/>
      <c r="F41" s="13"/>
      <c r="G41" s="19"/>
      <c r="K41" s="13"/>
      <c r="L41" s="13"/>
      <c r="O41" s="13"/>
      <c r="P41" s="13"/>
      <c r="Q41" s="19"/>
      <c r="T41" s="13"/>
      <c r="Y41" s="32" t="s">
        <v>390</v>
      </c>
      <c r="Z41" s="30"/>
      <c r="AF41" s="30"/>
      <c r="AK41" s="44" t="str">
        <f t="shared" si="7"/>
        <v>n</v>
      </c>
    </row>
    <row r="42" spans="1:37" x14ac:dyDescent="0.2">
      <c r="A42" s="13"/>
      <c r="B42" s="13"/>
      <c r="F42" s="13"/>
      <c r="G42" s="19"/>
      <c r="K42" s="13"/>
      <c r="L42" s="13"/>
      <c r="O42" s="13"/>
      <c r="P42" s="13"/>
      <c r="Q42" s="19"/>
      <c r="T42" s="13"/>
      <c r="Y42" s="32" t="s">
        <v>391</v>
      </c>
      <c r="Z42" s="30"/>
      <c r="AF42" s="30"/>
      <c r="AK42" s="44" t="str">
        <f t="shared" si="7"/>
        <v>o</v>
      </c>
    </row>
    <row r="43" spans="1:37" x14ac:dyDescent="0.2">
      <c r="A43" s="13"/>
      <c r="B43" s="13"/>
      <c r="F43" s="13"/>
      <c r="G43" s="19"/>
      <c r="K43" s="13"/>
      <c r="L43" s="13"/>
      <c r="O43" s="13"/>
      <c r="P43" s="13"/>
      <c r="Q43" s="19"/>
      <c r="T43" s="13"/>
      <c r="Y43" s="32" t="s">
        <v>392</v>
      </c>
      <c r="Z43" s="30"/>
      <c r="AF43" s="30"/>
      <c r="AK43" s="44" t="str">
        <f t="shared" si="7"/>
        <v>p</v>
      </c>
    </row>
    <row r="44" spans="1:37" x14ac:dyDescent="0.2">
      <c r="A44" s="13"/>
      <c r="B44" s="13"/>
      <c r="F44" s="13"/>
      <c r="G44" s="19"/>
      <c r="K44" s="13"/>
      <c r="L44" s="13"/>
      <c r="O44" s="13"/>
      <c r="P44" s="13"/>
      <c r="Q44" s="19"/>
      <c r="T44" s="13"/>
      <c r="Y44" s="32" t="s">
        <v>393</v>
      </c>
      <c r="Z44" s="30"/>
      <c r="AF44" s="30"/>
      <c r="AK44" s="44" t="str">
        <f t="shared" si="7"/>
        <v>q</v>
      </c>
    </row>
    <row r="45" spans="1:37" x14ac:dyDescent="0.2">
      <c r="A45" s="13"/>
      <c r="B45" s="13"/>
      <c r="F45" s="13"/>
      <c r="G45" s="19"/>
      <c r="K45" s="13"/>
      <c r="L45" s="13"/>
      <c r="O45" s="13"/>
      <c r="P45" s="13"/>
      <c r="Q45" s="19"/>
      <c r="T45" s="13"/>
      <c r="Y45" s="32" t="s">
        <v>394</v>
      </c>
      <c r="Z45" s="30"/>
      <c r="AF45" s="30"/>
      <c r="AK45" s="44" t="str">
        <f t="shared" si="7"/>
        <v>r</v>
      </c>
    </row>
    <row r="46" spans="1:37" x14ac:dyDescent="0.2">
      <c r="A46" s="13"/>
      <c r="B46" s="13"/>
      <c r="F46" s="13"/>
      <c r="G46" s="19"/>
      <c r="K46" s="13"/>
      <c r="L46" s="13"/>
      <c r="O46" s="13"/>
      <c r="P46" s="13"/>
      <c r="Q46" s="19"/>
      <c r="T46" s="13"/>
      <c r="Y46" s="32" t="s">
        <v>395</v>
      </c>
      <c r="Z46" s="30"/>
      <c r="AF46" s="30"/>
      <c r="AK46" s="44" t="str">
        <f t="shared" si="7"/>
        <v>s</v>
      </c>
    </row>
    <row r="47" spans="1:37" x14ac:dyDescent="0.2">
      <c r="A47" s="13"/>
      <c r="B47" s="13"/>
      <c r="F47" s="13"/>
      <c r="G47" s="19"/>
      <c r="K47" s="13"/>
      <c r="L47" s="13"/>
      <c r="O47" s="13"/>
      <c r="P47" s="13"/>
      <c r="Q47" s="19"/>
      <c r="T47" s="13"/>
      <c r="Y47" s="32" t="s">
        <v>396</v>
      </c>
      <c r="Z47" s="30"/>
      <c r="AF47" s="30"/>
      <c r="AK47" s="44" t="str">
        <f t="shared" si="7"/>
        <v>t</v>
      </c>
    </row>
    <row r="48" spans="1:37" x14ac:dyDescent="0.2">
      <c r="A48" s="13"/>
      <c r="B48" s="13"/>
      <c r="F48" s="13"/>
      <c r="G48" s="19"/>
      <c r="K48" s="13"/>
      <c r="L48" s="13"/>
      <c r="O48" s="13"/>
      <c r="P48" s="13"/>
      <c r="Q48" s="19"/>
      <c r="T48" s="13"/>
      <c r="Y48" s="32" t="s">
        <v>397</v>
      </c>
      <c r="Z48" s="30"/>
      <c r="AF48" s="30"/>
      <c r="AK48" s="44" t="str">
        <f t="shared" si="7"/>
        <v>u</v>
      </c>
    </row>
    <row r="49" spans="1:37" x14ac:dyDescent="0.2">
      <c r="A49" s="13"/>
      <c r="B49" s="13"/>
      <c r="F49" s="13"/>
      <c r="G49" s="19"/>
      <c r="K49" s="13"/>
      <c r="L49" s="13"/>
      <c r="O49" s="13"/>
      <c r="P49" s="13"/>
      <c r="Q49" s="19"/>
      <c r="T49" s="13"/>
      <c r="Y49" s="32" t="s">
        <v>398</v>
      </c>
      <c r="Z49" s="30"/>
      <c r="AF49" s="30"/>
      <c r="AK49" s="44" t="str">
        <f t="shared" si="7"/>
        <v>v</v>
      </c>
    </row>
    <row r="50" spans="1:37" x14ac:dyDescent="0.2">
      <c r="A50" s="13"/>
      <c r="B50" s="13"/>
      <c r="F50" s="13"/>
      <c r="G50" s="19"/>
      <c r="K50" s="13"/>
      <c r="L50" s="13"/>
      <c r="O50" s="13"/>
      <c r="P50" s="13"/>
      <c r="Q50" s="19"/>
      <c r="T50" s="13"/>
      <c r="Y50" s="32" t="s">
        <v>399</v>
      </c>
      <c r="Z50" s="30"/>
      <c r="AF50" s="30"/>
    </row>
    <row r="51" spans="1:37" x14ac:dyDescent="0.2">
      <c r="A51" s="13"/>
      <c r="B51" s="13"/>
      <c r="F51" s="13"/>
      <c r="G51" s="19"/>
      <c r="K51" s="13"/>
      <c r="L51" s="13"/>
      <c r="O51" s="13"/>
      <c r="P51" s="13"/>
      <c r="Q51" s="19"/>
      <c r="T51" s="13"/>
      <c r="Y51" s="32" t="s">
        <v>400</v>
      </c>
      <c r="Z51" s="30"/>
      <c r="AF51" s="30"/>
    </row>
    <row r="52" spans="1:37" x14ac:dyDescent="0.2">
      <c r="A52" s="13"/>
      <c r="B52" s="13"/>
      <c r="F52" s="13"/>
      <c r="G52" s="19"/>
      <c r="K52" s="13"/>
      <c r="L52" s="13"/>
      <c r="O52" s="13"/>
      <c r="P52" s="13"/>
      <c r="Q52" s="19"/>
      <c r="T52" s="13"/>
      <c r="Y52" s="32" t="s">
        <v>401</v>
      </c>
      <c r="Z52" s="30"/>
      <c r="AF52" s="30"/>
    </row>
    <row r="53" spans="1:37" x14ac:dyDescent="0.2">
      <c r="A53" s="13"/>
      <c r="B53" s="13"/>
      <c r="F53" s="13"/>
      <c r="G53" s="19"/>
      <c r="K53" s="13"/>
      <c r="L53" s="13"/>
      <c r="O53" s="13"/>
      <c r="P53" s="13"/>
      <c r="Q53" s="19"/>
      <c r="T53" s="13"/>
      <c r="Y53" s="32" t="s">
        <v>402</v>
      </c>
      <c r="Z53" s="30"/>
      <c r="AF53" s="30"/>
    </row>
    <row r="54" spans="1:37" x14ac:dyDescent="0.2">
      <c r="A54" s="13"/>
      <c r="B54" s="13"/>
      <c r="F54" s="13"/>
      <c r="G54" s="19"/>
      <c r="K54" s="13"/>
      <c r="L54" s="13"/>
      <c r="O54" s="13"/>
      <c r="P54" s="20"/>
      <c r="Q54" s="19"/>
      <c r="T54" s="13"/>
      <c r="Y54" s="32" t="s">
        <v>403</v>
      </c>
      <c r="Z54" s="30"/>
      <c r="AF54" s="30"/>
    </row>
    <row r="55" spans="1:37" x14ac:dyDescent="0.2">
      <c r="A55" s="13"/>
      <c r="B55" s="13"/>
      <c r="F55" s="13"/>
      <c r="G55" s="19"/>
      <c r="K55" s="13"/>
      <c r="L55" s="13"/>
      <c r="O55" s="13"/>
      <c r="P55" s="13"/>
      <c r="Q55" s="19"/>
      <c r="T55" s="13"/>
      <c r="Y55" s="32" t="s">
        <v>404</v>
      </c>
      <c r="Z55" s="30"/>
      <c r="AF55" s="30"/>
    </row>
    <row r="56" spans="1:37" x14ac:dyDescent="0.2">
      <c r="A56" s="13"/>
      <c r="B56" s="13"/>
      <c r="F56" s="13"/>
      <c r="G56" s="19"/>
      <c r="K56" s="13"/>
      <c r="L56" s="13"/>
      <c r="O56" s="13"/>
      <c r="P56" s="13"/>
      <c r="Q56" s="19"/>
      <c r="T56" s="13"/>
      <c r="Y56" s="32" t="s">
        <v>405</v>
      </c>
      <c r="Z56" s="30"/>
      <c r="AF56" s="30"/>
    </row>
    <row r="57" spans="1:37" x14ac:dyDescent="0.2">
      <c r="A57" s="13"/>
      <c r="B57" s="13"/>
      <c r="F57" s="13"/>
      <c r="G57" s="19"/>
      <c r="K57" s="13"/>
      <c r="L57" s="13"/>
      <c r="O57" s="13"/>
      <c r="P57" s="13"/>
      <c r="Q57" s="19"/>
      <c r="T57" s="13"/>
      <c r="Y57" s="32" t="s">
        <v>406</v>
      </c>
      <c r="Z57" s="30"/>
      <c r="AF57" s="30"/>
    </row>
    <row r="58" spans="1:37" x14ac:dyDescent="0.2">
      <c r="A58" s="13"/>
      <c r="B58" s="13"/>
      <c r="F58" s="13"/>
      <c r="G58" s="19"/>
      <c r="K58" s="13"/>
      <c r="L58" s="13"/>
      <c r="O58" s="13"/>
      <c r="P58" s="13"/>
      <c r="Q58" s="19"/>
      <c r="T58" s="13"/>
      <c r="Y58" s="32" t="s">
        <v>407</v>
      </c>
      <c r="Z58" s="30"/>
      <c r="AF58" s="30"/>
    </row>
    <row r="59" spans="1:37" x14ac:dyDescent="0.2">
      <c r="A59" s="13"/>
      <c r="B59" s="13"/>
      <c r="F59" s="13"/>
      <c r="G59" s="19"/>
      <c r="K59" s="13"/>
      <c r="L59" s="13"/>
      <c r="O59" s="13"/>
      <c r="P59" s="13"/>
      <c r="Q59" s="19"/>
      <c r="T59" s="13"/>
      <c r="Y59" s="32" t="s">
        <v>408</v>
      </c>
      <c r="Z59" s="30"/>
      <c r="AF59" s="30"/>
    </row>
    <row r="60" spans="1:37" x14ac:dyDescent="0.2">
      <c r="A60" s="13"/>
      <c r="B60" s="13"/>
      <c r="F60" s="13"/>
      <c r="G60" s="19"/>
      <c r="K60" s="13"/>
      <c r="L60" s="13"/>
      <c r="O60" s="13"/>
      <c r="P60" s="13"/>
      <c r="Q60" s="19"/>
      <c r="T60" s="13"/>
      <c r="Y60" s="32" t="s">
        <v>409</v>
      </c>
      <c r="Z60" s="30"/>
      <c r="AF60" s="30"/>
    </row>
    <row r="61" spans="1:37" x14ac:dyDescent="0.2">
      <c r="A61" s="13"/>
      <c r="B61" s="13"/>
      <c r="F61" s="13"/>
      <c r="G61" s="19"/>
      <c r="K61" s="13"/>
      <c r="L61" s="13"/>
      <c r="O61" s="13"/>
      <c r="P61" s="13"/>
      <c r="Q61" s="19"/>
      <c r="T61" s="13"/>
      <c r="Y61" s="32" t="s">
        <v>410</v>
      </c>
      <c r="Z61" s="30"/>
      <c r="AF61" s="30"/>
    </row>
    <row r="62" spans="1:37" x14ac:dyDescent="0.2">
      <c r="A62" s="13"/>
      <c r="B62" s="13"/>
      <c r="F62" s="13"/>
      <c r="G62" s="19"/>
      <c r="K62" s="13"/>
      <c r="L62" s="13"/>
      <c r="O62" s="13"/>
      <c r="P62" s="13"/>
      <c r="Q62" s="19"/>
      <c r="T62" s="13"/>
      <c r="Y62" s="32" t="s">
        <v>411</v>
      </c>
      <c r="Z62" s="30"/>
      <c r="AF62" s="30"/>
    </row>
    <row r="63" spans="1:37" x14ac:dyDescent="0.2">
      <c r="A63" s="13"/>
      <c r="B63" s="13"/>
      <c r="F63" s="13"/>
      <c r="G63" s="19"/>
      <c r="K63" s="13"/>
      <c r="L63" s="13"/>
      <c r="O63" s="13"/>
      <c r="P63" s="13"/>
      <c r="Q63" s="19"/>
      <c r="T63" s="13"/>
      <c r="Y63" s="32" t="s">
        <v>412</v>
      </c>
      <c r="Z63" s="30"/>
      <c r="AF63" s="30"/>
    </row>
    <row r="64" spans="1:37" x14ac:dyDescent="0.2">
      <c r="A64" s="13"/>
      <c r="B64" s="13"/>
      <c r="F64" s="13"/>
      <c r="G64" s="19"/>
      <c r="K64" s="13"/>
      <c r="L64" s="13"/>
      <c r="O64" s="13"/>
      <c r="P64" s="13"/>
      <c r="Q64" s="19"/>
      <c r="T64" s="13"/>
      <c r="Y64" s="32" t="s">
        <v>413</v>
      </c>
      <c r="Z64" s="30"/>
      <c r="AF64" s="30"/>
    </row>
    <row r="65" spans="1:32" x14ac:dyDescent="0.2">
      <c r="A65" s="13"/>
      <c r="B65" s="13"/>
      <c r="F65" s="13"/>
      <c r="G65" s="19"/>
      <c r="K65" s="13"/>
      <c r="L65" s="13"/>
      <c r="O65" s="13"/>
      <c r="P65" s="13"/>
      <c r="Q65" s="19"/>
      <c r="T65" s="13"/>
      <c r="Y65" s="32" t="s">
        <v>414</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415</v>
      </c>
      <c r="Z67" s="30"/>
      <c r="AF67" s="30"/>
    </row>
    <row r="68" spans="1:32" x14ac:dyDescent="0.2">
      <c r="A68" s="13"/>
      <c r="B68" s="13"/>
      <c r="F68" s="13"/>
      <c r="G68" s="19"/>
      <c r="K68" s="13"/>
      <c r="L68" s="13"/>
      <c r="O68" s="13"/>
      <c r="P68" s="13"/>
      <c r="Q68" s="19"/>
      <c r="T68" s="13"/>
      <c r="Y68" s="32" t="s">
        <v>416</v>
      </c>
      <c r="Z68" s="30"/>
      <c r="AF68" s="30"/>
    </row>
    <row r="69" spans="1:32" x14ac:dyDescent="0.2">
      <c r="A69" s="13"/>
      <c r="B69" s="13"/>
      <c r="F69" s="13"/>
      <c r="G69" s="19"/>
      <c r="K69" s="13"/>
      <c r="L69" s="13"/>
      <c r="O69" s="13"/>
      <c r="P69" s="13"/>
      <c r="Q69" s="19"/>
      <c r="T69" s="13"/>
      <c r="Y69" s="32" t="s">
        <v>417</v>
      </c>
      <c r="Z69" s="30"/>
      <c r="AF69" s="30"/>
    </row>
    <row r="70" spans="1:32" x14ac:dyDescent="0.2">
      <c r="A70" s="13"/>
      <c r="B70" s="13"/>
      <c r="Y70" s="32" t="s">
        <v>418</v>
      </c>
    </row>
    <row r="71" spans="1:32" x14ac:dyDescent="0.2">
      <c r="Y71" s="32" t="s">
        <v>419</v>
      </c>
    </row>
    <row r="72" spans="1:32" x14ac:dyDescent="0.2">
      <c r="Y72" s="32" t="s">
        <v>420</v>
      </c>
    </row>
    <row r="73" spans="1:32" x14ac:dyDescent="0.2">
      <c r="Y73" s="32" t="s">
        <v>421</v>
      </c>
    </row>
    <row r="74" spans="1:32" x14ac:dyDescent="0.2">
      <c r="Y74" s="32" t="s">
        <v>422</v>
      </c>
    </row>
    <row r="75" spans="1:32" x14ac:dyDescent="0.2">
      <c r="Y75" s="32" t="s">
        <v>423</v>
      </c>
    </row>
    <row r="76" spans="1:32" x14ac:dyDescent="0.2">
      <c r="Y76" s="32" t="s">
        <v>424</v>
      </c>
    </row>
    <row r="77" spans="1:32" x14ac:dyDescent="0.2">
      <c r="Y77" s="32" t="s">
        <v>425</v>
      </c>
    </row>
    <row r="78" spans="1:32" x14ac:dyDescent="0.2">
      <c r="Y78" s="32" t="s">
        <v>426</v>
      </c>
    </row>
    <row r="79" spans="1:32" x14ac:dyDescent="0.2">
      <c r="Y79" s="32" t="s">
        <v>427</v>
      </c>
    </row>
    <row r="80" spans="1:32" x14ac:dyDescent="0.2">
      <c r="Y80" s="32" t="s">
        <v>428</v>
      </c>
    </row>
    <row r="81" spans="25:25" x14ac:dyDescent="0.2">
      <c r="Y81" s="32" t="s">
        <v>429</v>
      </c>
    </row>
    <row r="82" spans="25:25" x14ac:dyDescent="0.2">
      <c r="Y82" s="32" t="s">
        <v>430</v>
      </c>
    </row>
    <row r="83" spans="25:25" x14ac:dyDescent="0.2">
      <c r="Y83" s="32" t="s">
        <v>431</v>
      </c>
    </row>
    <row r="84" spans="25:25" x14ac:dyDescent="0.2">
      <c r="Y84" s="32" t="s">
        <v>432</v>
      </c>
    </row>
    <row r="85" spans="25:25" x14ac:dyDescent="0.2">
      <c r="Y85" s="32" t="s">
        <v>433</v>
      </c>
    </row>
    <row r="86" spans="25:25" x14ac:dyDescent="0.2">
      <c r="Y86" s="32" t="s">
        <v>434</v>
      </c>
    </row>
    <row r="87" spans="25:25" x14ac:dyDescent="0.2">
      <c r="Y87" s="32" t="s">
        <v>435</v>
      </c>
    </row>
    <row r="88" spans="25:25" x14ac:dyDescent="0.2">
      <c r="Y88" s="32" t="s">
        <v>436</v>
      </c>
    </row>
    <row r="89" spans="25:25" x14ac:dyDescent="0.2">
      <c r="Y89" s="32" t="s">
        <v>437</v>
      </c>
    </row>
    <row r="90" spans="25:25" x14ac:dyDescent="0.2">
      <c r="Y90" s="32" t="s">
        <v>438</v>
      </c>
    </row>
    <row r="91" spans="25:25" x14ac:dyDescent="0.2">
      <c r="Y91" s="32" t="s">
        <v>439</v>
      </c>
    </row>
    <row r="92" spans="25:25" x14ac:dyDescent="0.2">
      <c r="Y92" s="32" t="s">
        <v>440</v>
      </c>
    </row>
    <row r="93" spans="25:25" x14ac:dyDescent="0.2">
      <c r="Y93" s="32" t="s">
        <v>441</v>
      </c>
    </row>
    <row r="94" spans="25:25" x14ac:dyDescent="0.2">
      <c r="Y94" s="32" t="s">
        <v>442</v>
      </c>
    </row>
    <row r="95" spans="25:25" x14ac:dyDescent="0.2">
      <c r="Y95" s="32" t="s">
        <v>443</v>
      </c>
    </row>
    <row r="96" spans="25:25" x14ac:dyDescent="0.2">
      <c r="Y96" s="32" t="s">
        <v>335</v>
      </c>
    </row>
    <row r="97" spans="25:25" x14ac:dyDescent="0.2">
      <c r="Y97" s="32" t="s">
        <v>444</v>
      </c>
    </row>
    <row r="98" spans="25:25" x14ac:dyDescent="0.2">
      <c r="Y98" s="32" t="s">
        <v>445</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2020-06-12T06:22:41Z</cp:lastPrinted>
  <dcterms:created xsi:type="dcterms:W3CDTF">2012-03-13T00:50:25Z</dcterms:created>
  <dcterms:modified xsi:type="dcterms:W3CDTF">2020-11-24T14:37:30Z</dcterms:modified>
</cp:coreProperties>
</file>