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5556" yWindow="0" windowWidth="16788" windowHeight="80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<sst xmlns="http://schemas.openxmlformats.org/spreadsheetml/2006/main" count="2221" uniqueCount="578">
  <si>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</si>
  <si>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</si>
  <si>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</si>
  <si>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</si>
  <si>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</si>
  <si>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</si>
  <si>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</si>
  <si>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</si>
  <si>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</si>
  <si>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</si>
  <si>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</si>
  <si>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</si>
  <si>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</si>
  <si>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</si>
  <si>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</si>
  <si>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</si>
  <si>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</si>
  <si>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</si>
  <si>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</si>
  <si>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</si>
  <si>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</si>
  <si>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</si>
  <si>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</si>
  <si>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</si>
  <si>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</si>
  <si>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</si>
  <si>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</si>
  <si>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</si>
  <si>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</si>
  <si>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</si>
  <si>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</si>
  <si>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</si>
  <si>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</si>
  <si>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</si>
  <si>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</si>
  <si>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</si>
  <si>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</si>
  <si>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</si>
  <si>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</si>
  <si>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</si>
  <si>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</si>
  <si>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</si>
  <si>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</si>
  <si>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</si>
  <si>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</si>
  <si>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</si>
  <si>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</si>
  <si>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</si>
  <si>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</si>
  <si>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</si>
  <si>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</si>
  <si>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</si>
  <si>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</si>
  <si>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</si>
  <si>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</si>
  <si>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</si>
  <si>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</si>
  <si>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</si>
  <si>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</si>
  <si>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</si>
  <si>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</si>
  <si>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</si>
  <si>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</si>
  <si>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</si>
  <si>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</si>
  <si>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</si>
  <si>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</si>
  <si>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</si>
  <si>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</si>
  <si>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</si>
  <si>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</si>
  <si>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</si>
  <si>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</si>
  <si>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</si>
  <si>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</si>
  <si>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</si>
  <si>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</si>
  <si>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</si>
  <si>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</si>
  <si>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</si>
  <si>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</si>
  <si>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</si>
  <si>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</si>
  <si>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</si>
  <si>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</si>
  <si>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</si>
  <si>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</si>
  <si>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</si>
  <si>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</si>
  <si>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</si>
  <si>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</si>
  <si>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</si>
  <si>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</si>
  <si>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</si>
  <si>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</si>
  <si>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</si>
  <si>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</si>
  <si>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</si>
  <si>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</si>
  <si>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</si>
  <si>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</si>
  <si>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</si>
  <si>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</si>
  <si>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</si>
  <si>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</si>
  <si>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</si>
  <si>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</si>
  <si>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</si>
  <si>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</si>
  <si>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</si>
  <si>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</si>
  <si>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</si>
  <si>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</si>
  <si>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</si>
  <si>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</si>
  <si>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</si>
  <si>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</si>
  <si>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</si>
  <si>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</si>
  <si>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</si>
  <si>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</si>
  <si>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</si>
  <si>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</si>
  <si>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</si>
  <si>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</si>
  <si>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</si>
  <si>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</si>
  <si>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</si>
  <si>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</si>
  <si>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</si>
  <si>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</si>
  <si>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</si>
  <si>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</si>
  <si>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</si>
  <si>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</si>
  <si>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</si>
  <si>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</si>
  <si>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</si>
  <si>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</si>
  <si>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</si>
  <si>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</si>
  <si>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</si>
  <si>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</si>
  <si>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</si>
  <si>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</si>
  <si>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</si>
  <si>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</si>
  <si>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</si>
  <si>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</si>
  <si>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</si>
  <si>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</si>
  <si>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</si>
  <si>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</si>
  <si>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</si>
  <si>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</si>
  <si>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</si>
  <si>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</si>
  <si>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</si>
  <si>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</si>
  <si>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</si>
  <si>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</si>
  <si>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</si>
  <si>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</si>
  <si>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</si>
  <si>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</si>
  <si>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</si>
  <si>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</si>
  <si>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</si>
  <si>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</si>
  <si>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</si>
  <si>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</si>
  <si>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</si>
  <si>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</si>
  <si>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</si>
  <si>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</si>
  <si>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</si>
  <si>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</si>
  <si>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</si>
  <si>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</si>
  <si>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</si>
  <si>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</si>
  <si>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</si>
  <si>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</si>
  <si>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</si>
  <si>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</si>
  <si>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</si>
  <si>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</si>
  <si>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</si>
  <si>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</si>
  <si>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</si>
  <si>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</si>
  <si>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</si>
  <si>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</si>
  <si>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</si>
  <si>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</si>
  <si>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</si>
  <si>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</si>
  <si>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</si>
  <si>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</si>
  <si>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</si>
  <si>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</si>
  <si>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</si>
  <si>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</si>
  <si>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</si>
  <si>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</si>
  <si>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</si>
  <si>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</si>
  <si>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</si>
  <si>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</si>
  <si>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</si>
  <si>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</si>
  <si>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</si>
  <si>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</si>
  <si>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</si>
  <si>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</si>
  <si>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</si>
  <si>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</si>
  <si>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</si>
  <si>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</si>
  <si>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</si>
  <si>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</si>
  <si>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</si>
  <si>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</si>
  <si>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</si>
  <si>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</si>
  <si>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</si>
  <si>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</si>
  <si>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</si>
  <si>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</si>
  <si>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</si>
  <si>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</si>
  <si>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</si>
  <si>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</si>
  <si>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</si>
  <si>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</si>
  <si>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</si>
  <si>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</si>
  <si>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</si>
  <si>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</si>
  <si>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</si>
  <si>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</si>
  <si>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</si>
  <si>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</si>
  <si>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</si>
  <si>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</si>
  <si>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</si>
  <si>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</si>
  <si>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</si>
  <si>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</si>
  <si>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</si>
  <si>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</si>
  <si>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</si>
  <si>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</si>
  <si>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</si>
  <si>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</si>
  <si>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</si>
  <si>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</si>
  <si>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</si>
  <si>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</si>
  <si>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</si>
  <si>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</si>
  <si>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</si>
  <si>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</si>
  <si>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</si>
  <si>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</si>
  <si>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</si>
  <si>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</si>
  <si>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</si>
  <si>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</si>
  <si>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</si>
  <si>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</si>
  <si>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</si>
  <si>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</si>
  <si>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</si>
  <si>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</si>
  <si>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</si>
  <si>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</si>
  <si>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</si>
  <si>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</si>
  <si>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</si>
  <si>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</si>
  <si>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</si>
  <si>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</si>
  <si>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</si>
  <si>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</si>
  <si>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</si>
  <si>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</si>
  <si>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</si>
  <si>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</si>
  <si>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</si>
  <si>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</si>
  <si>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</si>
  <si>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</si>
  <si>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</si>
  <si>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</si>
  <si>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</si>
  <si>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</si>
  <si>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</si>
  <si>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</si>
  <si>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</si>
  <si>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</si>
  <si>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</si>
  <si>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</si>
  <si>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</si>
  <si>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</si>
  <si>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</si>
  <si>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</si>
  <si>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</si>
  <si>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</si>
  <si>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</si>
  <si>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</si>
  <si>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</si>
  <si>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</si>
  <si>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</si>
  <si>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</si>
  <si>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</si>
  <si>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</si>
  <si>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</si>
  <si>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</si>
  <si>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</si>
  <si>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</si>
  <si>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</si>
  <si>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</si>
  <si>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</si>
  <si>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</si>
  <si>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</si>
  <si>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</si>
  <si>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</si>
  <si>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</si>
  <si>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</si>
  <si>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</si>
  <si>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</si>
  <si>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</si>
  <si>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</si>
  <si>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</si>
  <si>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</si>
  <si>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</si>
  <si>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</si>
  <si>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</si>
  <si>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</si>
  <si>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</si>
  <si>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</si>
  <si>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</si>
  <si>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</si>
  <si>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</si>
  <si>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</si>
  <si>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</si>
  <si>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</si>
  <si>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</si>
  <si>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</si>
  <si>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</si>
  <si>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</si>
  <si>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</si>
  <si>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</si>
  <si>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</si>
  <si>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</si>
  <si>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</si>
  <si>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</si>
  <si>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</si>
  <si>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</si>
  <si>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</si>
  <si>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</si>
  <si>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</si>
  <si>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</si>
  <si>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</si>
  <si>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</si>
  <si>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</si>
  <si>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</si>
  <si>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</si>
  <si>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</si>
  <si>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</si>
  <si>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</si>
  <si>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</si>
  <si>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</si>
  <si>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</si>
  <si>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</si>
  <si>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</si>
  <si>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</si>
  <si>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</si>
  <si>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</si>
  <si>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</si>
  <si>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</si>
  <si>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</si>
  <si>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</si>
  <si>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</si>
  <si>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</si>
  <si>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</si>
  <si>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</si>
  <si>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</si>
  <si>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</si>
  <si>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</si>
  <si>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</si>
  <si>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</si>
  <si>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</si>
  <si>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</si>
  <si>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</si>
  <si>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</si>
  <si>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</si>
  <si>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</si>
  <si>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</si>
  <si>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</si>
  <si>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</si>
  <si>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</si>
  <si>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</si>
  <si>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</si>
  <si>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</si>
  <si>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</si>
  <si>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</si>
  <si>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</si>
  <si>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</si>
  <si>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</si>
  <si>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</si>
  <si>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</si>
  <si>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</si>
  <si>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</si>
  <si>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</si>
  <si>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</si>
  <si>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</si>
  <si>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</si>
  <si>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</si>
  <si>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</si>
  <si>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</si>
  <si>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</si>
  <si>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</si>
  <si>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</si>
  <si>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</si>
  <si>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</si>
  <si>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</si>
  <si>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</si>
  <si>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</si>
  <si>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</si>
  <si>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</si>
  <si>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</si>
  <si>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</si>
  <si>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</si>
  <si>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</si>
  <si>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</si>
  <si>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</si>
  <si>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</si>
  <si>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</si>
  <si>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</si>
  <si>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</si>
  <si>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</si>
  <si>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</si>
  <si>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</si>
  <si>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</si>
  <si>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</si>
  <si>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</si>
  <si>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</si>
  <si>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</si>
  <si>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</si>
  <si>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</si>
  <si>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</si>
  <si>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</si>
  <si>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</si>
  <si>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</si>
  <si>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</si>
  <si>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</si>
  <si>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</si>
  <si>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</si>
  <si>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</si>
  <si>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</si>
  <si>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</si>
  <si>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</si>
  <si>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</si>
  <si>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</si>
  <si>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</si>
  <si>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</si>
  <si>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</si>
  <si>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</si>
  <si>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</si>
  <si>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</si>
  <si>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</si>
  <si>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</si>
  <si>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</si>
  <si>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</si>
  <si>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</si>
  <si>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</si>
  <si>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</si>
  <si>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</si>
  <si>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</si>
  <si>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国際連携課</t>
    <phoneticPr fontId="5"/>
  </si>
  <si>
    <t>地球環境局</t>
    <rPh sb="0" eb="2">
      <t>チキュウ</t>
    </rPh>
    <rPh sb="2" eb="4">
      <t>カンキョウ</t>
    </rPh>
    <rPh sb="4" eb="5">
      <t>キョク</t>
    </rPh>
    <phoneticPr fontId="5"/>
  </si>
  <si>
    <t>課長　大井通博</t>
    <rPh sb="0" eb="2">
      <t>カチョウ</t>
    </rPh>
    <rPh sb="3" eb="5">
      <t>オオイ</t>
    </rPh>
    <rPh sb="5" eb="6">
      <t>トオ</t>
    </rPh>
    <rPh sb="6" eb="7">
      <t>ハク</t>
    </rPh>
    <phoneticPr fontId="5"/>
  </si>
  <si>
    <t>○</t>
  </si>
  <si>
    <t>特別会計に関する法律第85条第3項第1号ホ及び第2号
特別会計に関する法律施行令第50条第7項第11号及び第9項第3号</t>
    <phoneticPr fontId="5"/>
  </si>
  <si>
    <t>持続可能な開発のための２０３０アジェンダ
G7富山環境大臣会合コミュニケ</t>
    <phoneticPr fontId="5"/>
  </si>
  <si>
    <t>平成27年９月、国連サミットにおいて「持続可能な開発のための2030アジェンダ」が採択された。その中核をなす「持続可能な開発目標（SDGs）」について、世界全体における実施を牽引するため、平成28年５月に開催されたＧ７富山環境大臣会合において、Ｇ７環境担当省間で協調した行動を開始することに合意された。
我が国がSDGsの実施・フォローアップを牽引し、我が国の知見・技術が国際的に活かされる基盤を確立するとともに、環境技術の効果的な国際展開を実現することを目指す。また、Ｇ７各国と協調・連携して行い、国連ハイレベル政治フォーラム等の国際的な場で発信することにより、我が国の活動の視認性を向上させる。</t>
    <phoneticPr fontId="5"/>
  </si>
  <si>
    <t>Ｇ７で協調行動を進めていくことがＧ７富山環境大臣会合のコミュニケにおいて合意され、他のゴールとの相乗効果が期待されるSDGsゴール12(持続可能な消費と生産）が協調行動の有力分野とされている。具体的には食品廃棄物の削減、食品廃棄物の削減による気候変動緩和等への効果測定手法の開発、購買行動の変化を促す製品の環境負荷に関する情報提供（第二の価格付け）等が例示されており、これらの分野を参考に、ゴール７（エネルギー）と関連するエネルギー起源CO2削減に資するものを、我が国が主導するＧ７協調行動として推進する。</t>
    <phoneticPr fontId="5"/>
  </si>
  <si>
    <t>-</t>
  </si>
  <si>
    <t>-</t>
    <phoneticPr fontId="5"/>
  </si>
  <si>
    <t>-</t>
    <phoneticPr fontId="5"/>
  </si>
  <si>
    <t>-</t>
    <phoneticPr fontId="5"/>
  </si>
  <si>
    <t>件</t>
    <rPh sb="0" eb="1">
      <t>ケン</t>
    </rPh>
    <phoneticPr fontId="5"/>
  </si>
  <si>
    <t>-</t>
    <phoneticPr fontId="5"/>
  </si>
  <si>
    <t>-</t>
    <phoneticPr fontId="5"/>
  </si>
  <si>
    <t>-</t>
    <phoneticPr fontId="5"/>
  </si>
  <si>
    <t>-</t>
    <phoneticPr fontId="5"/>
  </si>
  <si>
    <t>G7等関連会合等の国際的な場での我が国における先進事例等をインプットしG7による協調行動を率先する</t>
    <phoneticPr fontId="5"/>
  </si>
  <si>
    <t>G7等関連会合等の国際的な場での我が国における先進事例等のインプット件数</t>
    <phoneticPr fontId="5"/>
  </si>
  <si>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phoneticPr fontId="5"/>
  </si>
  <si>
    <t>-</t>
    <phoneticPr fontId="5"/>
  </si>
  <si>
    <t>-</t>
    <phoneticPr fontId="5"/>
  </si>
  <si>
    <t>-</t>
    <phoneticPr fontId="5"/>
  </si>
  <si>
    <t>G7関係国と協調他持続可能な開発目標に資する気候変動対策を推進するために各国と連携して開催するワークショップ/会議等の開催回数</t>
    <phoneticPr fontId="5"/>
  </si>
  <si>
    <t>執行額／G7関係各国と連携して開催するワークショップ等の開催回数　　　　　　　　　</t>
    <phoneticPr fontId="5"/>
  </si>
  <si>
    <t>回</t>
    <rPh sb="0" eb="1">
      <t>カイ</t>
    </rPh>
    <phoneticPr fontId="5"/>
  </si>
  <si>
    <t>百万円/回</t>
    <rPh sb="0" eb="3">
      <t>ヒャクマンエン</t>
    </rPh>
    <rPh sb="4" eb="5">
      <t>カイ</t>
    </rPh>
    <phoneticPr fontId="5"/>
  </si>
  <si>
    <t>ー</t>
    <phoneticPr fontId="5"/>
  </si>
  <si>
    <t>1. 地球温暖化対策の推進</t>
    <phoneticPr fontId="5"/>
  </si>
  <si>
    <t>温室効果ガス総排出量
（CO2換算トン）</t>
    <phoneticPr fontId="5"/>
  </si>
  <si>
    <t>万ｔ/Co2</t>
    <rPh sb="0" eb="1">
      <t>マン</t>
    </rPh>
    <phoneticPr fontId="5"/>
  </si>
  <si>
    <t>-</t>
    <phoneticPr fontId="5"/>
  </si>
  <si>
    <t>G7各国等が気候変動対策を中心に持続可能な開発目標の達成に向けて協調し、我が国の既存の知見を活用しながら、我が国が協調行動を主導していくことにより、世界規模での温室効果ガスの削減に貢献できる</t>
    <phoneticPr fontId="5"/>
  </si>
  <si>
    <t>-</t>
    <phoneticPr fontId="5"/>
  </si>
  <si>
    <t>有</t>
  </si>
  <si>
    <t>無</t>
  </si>
  <si>
    <t>‐</t>
  </si>
  <si>
    <t>0014</t>
    <phoneticPr fontId="5"/>
  </si>
  <si>
    <t>-</t>
    <phoneticPr fontId="5"/>
  </si>
  <si>
    <t>0076</t>
    <phoneticPr fontId="5"/>
  </si>
  <si>
    <t>人件費</t>
    <rPh sb="0" eb="3">
      <t>ジンケンヒ</t>
    </rPh>
    <phoneticPr fontId="5"/>
  </si>
  <si>
    <t>一般管理費</t>
    <rPh sb="0" eb="2">
      <t>イッパン</t>
    </rPh>
    <rPh sb="2" eb="5">
      <t>カンリヒ</t>
    </rPh>
    <phoneticPr fontId="5"/>
  </si>
  <si>
    <t>旅費</t>
    <rPh sb="0" eb="2">
      <t>リョヒ</t>
    </rPh>
    <phoneticPr fontId="5"/>
  </si>
  <si>
    <t>消費税</t>
    <rPh sb="0" eb="2">
      <t>ショウヒ</t>
    </rPh>
    <phoneticPr fontId="5"/>
  </si>
  <si>
    <t>雑役務費</t>
    <rPh sb="0" eb="1">
      <t>ザツ</t>
    </rPh>
    <rPh sb="1" eb="4">
      <t>エキムヒ</t>
    </rPh>
    <phoneticPr fontId="5"/>
  </si>
  <si>
    <t>調査出張</t>
    <rPh sb="0" eb="2">
      <t>チョウサ</t>
    </rPh>
    <rPh sb="2" eb="4">
      <t>シュッチョウ</t>
    </rPh>
    <phoneticPr fontId="5"/>
  </si>
  <si>
    <t>通訳・翻訳等</t>
    <rPh sb="0" eb="2">
      <t>ツウヤク</t>
    </rPh>
    <rPh sb="3" eb="5">
      <t>ホンヤク</t>
    </rPh>
    <rPh sb="5" eb="6">
      <t>ナド</t>
    </rPh>
    <phoneticPr fontId="5"/>
  </si>
  <si>
    <t>公益財団法人 地球環境戦略研究機関</t>
    <phoneticPr fontId="5"/>
  </si>
  <si>
    <t>我が国が既存の知見を活用しながらリーダーシップを発揮し、世界規模での温室効果ガスの削減に貢献することは、国民や社会のニーズを的確に反映している。</t>
    <phoneticPr fontId="5"/>
  </si>
  <si>
    <t>Ｇ７富山環境大臣会合の成果としてのＧ７関係各国による協調行動は、国が責任を持って実施すべきものである。他国のカウンターパートも国であり、対等な位置付けが必要。</t>
    <phoneticPr fontId="5"/>
  </si>
  <si>
    <t>Ｇ７富山環境大臣会合のコミュニケで合意された事項であり、優先度の高い事業である。</t>
    <phoneticPr fontId="5"/>
  </si>
  <si>
    <t>委託事業については、競争性のある総合評価落札方式により委託業者を厳正に選定している。</t>
    <phoneticPr fontId="5"/>
  </si>
  <si>
    <t>-</t>
    <phoneticPr fontId="5"/>
  </si>
  <si>
    <t>事業の契約金額は適正な競争入札に基づき決定されたものであり、また、実施内容については、委託業者と調整を密にして判断しているため、それらに係るコストの水準は適正であると考える。</t>
    <phoneticPr fontId="5"/>
  </si>
  <si>
    <t>使途を限定し、事業目的に即し、真に必要なもの以外の費用は認めないこととしている。</t>
    <phoneticPr fontId="5"/>
  </si>
  <si>
    <t>入札により執行残となったため、妥当と考える。</t>
    <phoneticPr fontId="5"/>
  </si>
  <si>
    <t>契約先選定の際に、必要に応じ経費減額・効率化に努めた。委託業者に随時コスト削減や効率化に向けた工夫を求めた。関係者との密な連絡体制を構築し、関係者間での報告・連絡の徹底を図るなど、効率化に向けた工夫を実施した。</t>
    <phoneticPr fontId="5"/>
  </si>
  <si>
    <t>G20関連会合において、関係各国・関係国際機関に対して2団体より我が国の先進的取り組み事例を紹介するなど、我が国のＳＤＧｓに関する知見や先駆的技術の国際的な情報発信・情報共有を行っており、成果が見られている。</t>
    <phoneticPr fontId="5"/>
  </si>
  <si>
    <t>事業を実施する業者については、一般競争入札(総合評価方式)に基づき選定し、妥当な金額で契約を締結している。また、事業を効果的に実施できるよう、随時事業実施者との調整を行っている。</t>
    <phoneticPr fontId="5"/>
  </si>
  <si>
    <t>令和元年度は、H30年度、H29年度の成果を踏まえ、また2019年に我が国がG20の議長国となり環境・エネルギー大臣会合を開催したことから、対象国を広げて幅広く議論を行うことが妥当と判断し、G20の会合を１回で行ったものである。このため実績としては当初の見込みに見合ったものである</t>
    <rPh sb="0" eb="2">
      <t>レイワ</t>
    </rPh>
    <rPh sb="2" eb="4">
      <t>ガンネン</t>
    </rPh>
    <rPh sb="4" eb="5">
      <t>ド</t>
    </rPh>
    <phoneticPr fontId="5"/>
  </si>
  <si>
    <t>本ワークショップの議論や成果については、２０１８年カナダＧ７サミットや環境大臣会合に向けた準備会合へもインプットされているほか、環境省において開催しているＳＤＧｓに関するステークホルダーズミーティングにもインプットされており、十分に活用されている。</t>
    <phoneticPr fontId="5"/>
  </si>
  <si>
    <t>本業務はG7が協調してSDGsのエネルギー・気候変動分を中心としたゴール達成に貢献するために各国の経験や知見を共有し取り組みを推進するものとして、効果的な事業実施がなされている。</t>
    <phoneticPr fontId="5"/>
  </si>
  <si>
    <t>A.（公財）地球環境戦略研究機関</t>
    <phoneticPr fontId="5"/>
  </si>
  <si>
    <t>G20 Energy Transitions Working Group (ETWG) and Environment Senior Officials Meeting (ESOM)　1st Meeting　agenda</t>
    <phoneticPr fontId="5"/>
  </si>
  <si>
    <t>-</t>
    <phoneticPr fontId="5"/>
  </si>
  <si>
    <t>-</t>
    <phoneticPr fontId="5"/>
  </si>
  <si>
    <t>-</t>
    <phoneticPr fontId="5"/>
  </si>
  <si>
    <t>人件費</t>
    <rPh sb="0" eb="3">
      <t>ジンケンヒ</t>
    </rPh>
    <phoneticPr fontId="5"/>
  </si>
  <si>
    <t>各国の調査・分析</t>
    <rPh sb="0" eb="1">
      <t>カク</t>
    </rPh>
    <rPh sb="1" eb="2">
      <t>クニ</t>
    </rPh>
    <rPh sb="3" eb="5">
      <t>チョウサ</t>
    </rPh>
    <rPh sb="6" eb="8">
      <t>ブンセキ</t>
    </rPh>
    <phoneticPr fontId="5"/>
  </si>
  <si>
    <t>会議開催にかかる諸人件費</t>
    <rPh sb="0" eb="2">
      <t>カイギ</t>
    </rPh>
    <rPh sb="2" eb="4">
      <t>カイサイ</t>
    </rPh>
    <rPh sb="8" eb="9">
      <t>ショ</t>
    </rPh>
    <rPh sb="9" eb="12">
      <t>ジンケンヒ</t>
    </rPh>
    <phoneticPr fontId="5"/>
  </si>
  <si>
    <t>-</t>
    <phoneticPr fontId="5"/>
  </si>
  <si>
    <t>一般管理費、消費税等</t>
    <rPh sb="0" eb="2">
      <t>イッパン</t>
    </rPh>
    <rPh sb="2" eb="5">
      <t>カンリヒ</t>
    </rPh>
    <rPh sb="6" eb="9">
      <t>ショウヒゼイ</t>
    </rPh>
    <rPh sb="9" eb="10">
      <t>トウ</t>
    </rPh>
    <phoneticPr fontId="5"/>
  </si>
  <si>
    <t>雑役務費</t>
    <rPh sb="0" eb="1">
      <t>ザツ</t>
    </rPh>
    <rPh sb="1" eb="3">
      <t>エキム</t>
    </rPh>
    <rPh sb="3" eb="4">
      <t>ヒ</t>
    </rPh>
    <phoneticPr fontId="5"/>
  </si>
  <si>
    <t>翻訳等</t>
    <rPh sb="0" eb="2">
      <t>ホンヤク</t>
    </rPh>
    <rPh sb="2" eb="3">
      <t>トウ</t>
    </rPh>
    <phoneticPr fontId="5"/>
  </si>
  <si>
    <t>諸謝金</t>
    <rPh sb="0" eb="1">
      <t>ショ</t>
    </rPh>
    <rPh sb="1" eb="3">
      <t>シャキン</t>
    </rPh>
    <phoneticPr fontId="5"/>
  </si>
  <si>
    <t>会議出席謝金</t>
    <rPh sb="0" eb="2">
      <t>カイギ</t>
    </rPh>
    <rPh sb="2" eb="4">
      <t>シュッセキ</t>
    </rPh>
    <rPh sb="4" eb="6">
      <t>シャキン</t>
    </rPh>
    <phoneticPr fontId="5"/>
  </si>
  <si>
    <t>その他</t>
    <rPh sb="2" eb="3">
      <t>タ</t>
    </rPh>
    <phoneticPr fontId="5"/>
  </si>
  <si>
    <t>旅費</t>
    <rPh sb="0" eb="2">
      <t>リョヒ</t>
    </rPh>
    <phoneticPr fontId="5"/>
  </si>
  <si>
    <t>参加旅費</t>
    <rPh sb="0" eb="2">
      <t>サンカ</t>
    </rPh>
    <rPh sb="2" eb="4">
      <t>リョヒ</t>
    </rPh>
    <phoneticPr fontId="5"/>
  </si>
  <si>
    <t>B.株式会社　オーエムシー</t>
    <phoneticPr fontId="5"/>
  </si>
  <si>
    <t>株式会社　オーエムシー</t>
    <phoneticPr fontId="5"/>
  </si>
  <si>
    <t>-</t>
    <phoneticPr fontId="5"/>
  </si>
  <si>
    <t>2019年度「G20持続可能な成長のためのエネルギー転換と地球環境に関する関係閣僚会合」開催におけるサブスタンス支援委託業務</t>
    <rPh sb="4" eb="6">
      <t>ネンド</t>
    </rPh>
    <rPh sb="10" eb="12">
      <t>ジゾク</t>
    </rPh>
    <rPh sb="12" eb="14">
      <t>カノウ</t>
    </rPh>
    <rPh sb="15" eb="17">
      <t>セイチョウ</t>
    </rPh>
    <rPh sb="26" eb="28">
      <t>テンカン</t>
    </rPh>
    <rPh sb="29" eb="31">
      <t>チキュウ</t>
    </rPh>
    <rPh sb="31" eb="33">
      <t>カンキョウ</t>
    </rPh>
    <rPh sb="34" eb="35">
      <t>カン</t>
    </rPh>
    <rPh sb="37" eb="39">
      <t>カンケイ</t>
    </rPh>
    <rPh sb="39" eb="41">
      <t>カクリョウ</t>
    </rPh>
    <rPh sb="41" eb="43">
      <t>カイゴウ</t>
    </rPh>
    <rPh sb="44" eb="46">
      <t>カイサイ</t>
    </rPh>
    <rPh sb="56" eb="58">
      <t>シエン</t>
    </rPh>
    <rPh sb="58" eb="60">
      <t>イタク</t>
    </rPh>
    <rPh sb="60" eb="62">
      <t>ギョウム</t>
    </rPh>
    <phoneticPr fontId="5"/>
  </si>
  <si>
    <t>令和元年度日仏年次会合対応支援等委託業務</t>
    <phoneticPr fontId="5"/>
  </si>
  <si>
    <t>Ｇ７が牽引する気候変動対策に貢献する持続可能な開発目標の実施</t>
    <phoneticPr fontId="5"/>
  </si>
  <si>
    <t>-</t>
    <phoneticPr fontId="5"/>
  </si>
  <si>
    <t>-</t>
    <phoneticPr fontId="5"/>
  </si>
  <si>
    <t>G7各国のSDGsの取組状況及び関心が高く協調を取りやすいSDGsのゴール・ターゲット等を把握するとともに、我が国の先進的な取組について海外発信を通じてG7協調行動を率先する。我が国の先進的な取組について海外発信等を通じてG７協調行動を率先するなど十分な成果を得ることができたため、経験及び成果等を有効に活用し、今後の低炭素技術普及の推進に努める。</t>
    <phoneticPr fontId="5"/>
  </si>
  <si>
    <t>３０/２</t>
    <phoneticPr fontId="5"/>
  </si>
  <si>
    <t>２５/２</t>
    <phoneticPr fontId="5"/>
  </si>
  <si>
    <t>２７．６/１</t>
    <phoneticPr fontId="5"/>
  </si>
  <si>
    <t>終了予定</t>
    <phoneticPr fontId="5"/>
  </si>
  <si>
    <t>令和元年度で終了の事業。
本事業の経験及び成果等を有効に活用し、今後の低炭素技術普及の推進に努めること。</t>
    <phoneticPr fontId="5"/>
  </si>
  <si>
    <t>予定通り終了</t>
    <phoneticPr fontId="5"/>
  </si>
  <si>
    <t>-</t>
    <phoneticPr fontId="5"/>
  </si>
  <si>
    <t>行政事業レビュー推進チームからの所見を踏まえ、引き続き本事業の経験及び成果等を有効に活用し、今後の低炭素技術普及の推進に努める。</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</si>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</sst>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43296</xdr:colOff>
      <xdr:row>741</xdr:row>
      <xdr:rowOff>87452</xdr:rowOff>
    </xdr:from>
    <xdr:to>
      <xdr:col>30</xdr:col>
      <xdr:colOff>135998</xdr:colOff>
      <xdr:row>743</xdr:row>
      <xdr:rowOff>145</xdr:rowOff>
    </xdr:to>
    <xdr:sp macro="" textlink="">
      <xdr:nvSpPr>
        <xdr:cNvPr id="2" name="テキスト ボックス 1"/>
        <xdr:cNvSpPr txBox="1"/>
      </xdr:nvSpPr>
      <xdr:spPr>
        <a:xfrm>
          <a:off x="4397582" y="45337387"/>
          <a:ext cx="1676078" cy="6177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76614</xdr:colOff>
      <xdr:row>749</xdr:row>
      <xdr:rowOff>258423</xdr:rowOff>
    </xdr:from>
    <xdr:to>
      <xdr:col>28</xdr:col>
      <xdr:colOff>114300</xdr:colOff>
      <xdr:row>753</xdr:row>
      <xdr:rowOff>210293</xdr:rowOff>
    </xdr:to>
    <xdr:sp macro="" textlink="">
      <xdr:nvSpPr>
        <xdr:cNvPr id="3" name="テキスト ボックス 2"/>
        <xdr:cNvSpPr txBox="1"/>
      </xdr:nvSpPr>
      <xdr:spPr>
        <a:xfrm>
          <a:off x="2055835" y="48328748"/>
          <a:ext cx="3600283" cy="1362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2019</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G20</a:t>
          </a:r>
          <a:r>
            <a:rPr lang="ja-JP" altLang="en-US" sz="1100">
              <a:solidFill>
                <a:schemeClr val="dk1"/>
              </a:solidFill>
              <a:effectLst/>
              <a:latin typeface="+mn-lt"/>
              <a:ea typeface="+mn-ea"/>
              <a:cs typeface="+mn-cs"/>
            </a:rPr>
            <a:t>持続可能な成長のためのエネルギー転換と地球環境に関する関係閣僚会合開催におけるサブスタンス支援委託業務</a:t>
          </a:r>
          <a:endParaRPr lang="en-US" altLang="ja-JP" sz="1100">
            <a:solidFill>
              <a:schemeClr val="dk1"/>
            </a:solidFill>
            <a:effectLst/>
            <a:latin typeface="+mn-lt"/>
            <a:ea typeface="+mn-ea"/>
            <a:cs typeface="+mn-cs"/>
          </a:endParaRPr>
        </a:p>
        <a:p>
          <a:r>
            <a:rPr kumimoji="1" lang="ja-JP" altLang="en-US" sz="1100"/>
            <a:t>・各国の情報集・</a:t>
          </a:r>
          <a:r>
            <a:rPr kumimoji="0" lang="ja-JP" altLang="en-US" sz="1100">
              <a:solidFill>
                <a:schemeClr val="dk1"/>
              </a:solidFill>
              <a:effectLst/>
              <a:latin typeface="+mn-lt"/>
              <a:ea typeface="+mn-ea"/>
              <a:cs typeface="+mn-cs"/>
            </a:rPr>
            <a:t>動向調査・分析・整理</a:t>
          </a:r>
          <a:endParaRPr kumimoji="1" lang="en-US" altLang="ja-JP" sz="1100"/>
        </a:p>
        <a:p>
          <a:r>
            <a:rPr kumimoji="1" lang="ja-JP" altLang="en-US" sz="1100"/>
            <a:t>・会議・サイドイベント開催</a:t>
          </a:r>
          <a:endParaRPr kumimoji="1" lang="en-US" altLang="ja-JP" sz="1100"/>
        </a:p>
      </xdr:txBody>
    </xdr:sp>
    <xdr:clientData/>
  </xdr:twoCellAnchor>
  <xdr:twoCellAnchor>
    <xdr:from>
      <xdr:col>10</xdr:col>
      <xdr:colOff>71152</xdr:colOff>
      <xdr:row>746</xdr:row>
      <xdr:rowOff>330601</xdr:rowOff>
    </xdr:from>
    <xdr:to>
      <xdr:col>28</xdr:col>
      <xdr:colOff>104775</xdr:colOff>
      <xdr:row>749</xdr:row>
      <xdr:rowOff>171449</xdr:rowOff>
    </xdr:to>
    <xdr:sp macro="" textlink="">
      <xdr:nvSpPr>
        <xdr:cNvPr id="4" name="テキスト ボックス 3"/>
        <xdr:cNvSpPr txBox="1"/>
      </xdr:nvSpPr>
      <xdr:spPr>
        <a:xfrm>
          <a:off x="2071402" y="47260276"/>
          <a:ext cx="3634073" cy="89812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公益財団法人 地球環境戦略研究機関</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支出総額</a:t>
          </a:r>
          <a:r>
            <a:rPr kumimoji="1" lang="en-US" altLang="ja-JP" sz="1100">
              <a:solidFill>
                <a:schemeClr val="dk1"/>
              </a:solidFill>
              <a:effectLst/>
              <a:latin typeface="+mn-lt"/>
              <a:ea typeface="+mn-ea"/>
              <a:cs typeface="+mn-cs"/>
            </a:rPr>
            <a:t>32.7</a:t>
          </a:r>
          <a:r>
            <a:rPr kumimoji="1" lang="ja-JP" altLang="ja-JP" sz="1100">
              <a:solidFill>
                <a:schemeClr val="dk1"/>
              </a:solidFill>
              <a:effectLst/>
              <a:latin typeface="+mn-lt"/>
              <a:ea typeface="+mn-ea"/>
              <a:cs typeface="+mn-cs"/>
            </a:rPr>
            <a:t>百万円のうち</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会計分）</a:t>
          </a:r>
          <a:endParaRPr kumimoji="1" lang="en-US" altLang="ja-JP" sz="1100">
            <a:solidFill>
              <a:schemeClr val="dk1"/>
            </a:solidFill>
            <a:effectLst/>
            <a:latin typeface="+mn-lt"/>
            <a:ea typeface="+mn-ea"/>
            <a:cs typeface="+mn-cs"/>
          </a:endParaRPr>
        </a:p>
      </xdr:txBody>
    </xdr:sp>
    <xdr:clientData/>
  </xdr:twoCellAnchor>
  <xdr:twoCellAnchor>
    <xdr:from>
      <xdr:col>10</xdr:col>
      <xdr:colOff>74222</xdr:colOff>
      <xdr:row>745</xdr:row>
      <xdr:rowOff>338785</xdr:rowOff>
    </xdr:from>
    <xdr:to>
      <xdr:col>28</xdr:col>
      <xdr:colOff>111331</xdr:colOff>
      <xdr:row>746</xdr:row>
      <xdr:rowOff>334322</xdr:rowOff>
    </xdr:to>
    <xdr:sp macro="" textlink="">
      <xdr:nvSpPr>
        <xdr:cNvPr id="5" name="テキスト ボックス 4"/>
        <xdr:cNvSpPr txBox="1"/>
      </xdr:nvSpPr>
      <xdr:spPr>
        <a:xfrm>
          <a:off x="2053443" y="46998915"/>
          <a:ext cx="3599706" cy="34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6186</xdr:colOff>
      <xdr:row>745</xdr:row>
      <xdr:rowOff>12370</xdr:rowOff>
    </xdr:from>
    <xdr:to>
      <xdr:col>13</xdr:col>
      <xdr:colOff>6187</xdr:colOff>
      <xdr:row>747</xdr:row>
      <xdr:rowOff>12370</xdr:rowOff>
    </xdr:to>
    <xdr:cxnSp macro="">
      <xdr:nvCxnSpPr>
        <xdr:cNvPr id="6" name="直線矢印コネクタ 5"/>
        <xdr:cNvCxnSpPr/>
      </xdr:nvCxnSpPr>
      <xdr:spPr>
        <a:xfrm flipH="1">
          <a:off x="2579173" y="46672500"/>
          <a:ext cx="1" cy="7050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118778</xdr:colOff>
      <xdr:row>746</xdr:row>
      <xdr:rowOff>330601</xdr:rowOff>
    </xdr:from>
    <xdr:to>
      <xdr:col>44</xdr:col>
      <xdr:colOff>191737</xdr:colOff>
      <xdr:row>749</xdr:row>
      <xdr:rowOff>171449</xdr:rowOff>
    </xdr:to>
    <xdr:sp macro="" textlink="">
      <xdr:nvSpPr>
        <xdr:cNvPr id="7" name="テキスト ボックス 6"/>
        <xdr:cNvSpPr txBox="1"/>
      </xdr:nvSpPr>
      <xdr:spPr>
        <a:xfrm>
          <a:off x="6452284" y="47343280"/>
          <a:ext cx="2448024" cy="89849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Ｂ　株式会社　オーエムシー</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109259</xdr:colOff>
      <xdr:row>735</xdr:row>
      <xdr:rowOff>62948</xdr:rowOff>
    </xdr:from>
    <xdr:to>
      <xdr:col>34</xdr:col>
      <xdr:colOff>168327</xdr:colOff>
      <xdr:row>736</xdr:row>
      <xdr:rowOff>96585</xdr:rowOff>
    </xdr:to>
    <xdr:sp macro="" textlink="">
      <xdr:nvSpPr>
        <xdr:cNvPr id="8" name="テキスト ボックス 7"/>
        <xdr:cNvSpPr txBox="1"/>
      </xdr:nvSpPr>
      <xdr:spPr>
        <a:xfrm>
          <a:off x="4109759" y="44601848"/>
          <a:ext cx="2859418" cy="347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35</xdr:col>
      <xdr:colOff>154622</xdr:colOff>
      <xdr:row>745</xdr:row>
      <xdr:rowOff>342900</xdr:rowOff>
    </xdr:from>
    <xdr:to>
      <xdr:col>45</xdr:col>
      <xdr:colOff>166992</xdr:colOff>
      <xdr:row>746</xdr:row>
      <xdr:rowOff>338437</xdr:rowOff>
    </xdr:to>
    <xdr:sp macro="" textlink="">
      <xdr:nvSpPr>
        <xdr:cNvPr id="9" name="テキスト ボックス 8"/>
        <xdr:cNvSpPr txBox="1"/>
      </xdr:nvSpPr>
      <xdr:spPr>
        <a:xfrm>
          <a:off x="7081895" y="47003030"/>
          <a:ext cx="1991591" cy="34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随意契約（少額）</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35</xdr:col>
      <xdr:colOff>0</xdr:colOff>
      <xdr:row>745</xdr:row>
      <xdr:rowOff>0</xdr:rowOff>
    </xdr:from>
    <xdr:to>
      <xdr:col>35</xdr:col>
      <xdr:colOff>1</xdr:colOff>
      <xdr:row>746</xdr:row>
      <xdr:rowOff>333993</xdr:rowOff>
    </xdr:to>
    <xdr:cxnSp macro="">
      <xdr:nvCxnSpPr>
        <xdr:cNvPr id="14" name="直線矢印コネクタ 13"/>
        <xdr:cNvCxnSpPr/>
      </xdr:nvCxnSpPr>
      <xdr:spPr>
        <a:xfrm>
          <a:off x="6927273" y="46660130"/>
          <a:ext cx="1" cy="6865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745</xdr:row>
      <xdr:rowOff>0</xdr:rowOff>
    </xdr:from>
    <xdr:to>
      <xdr:col>35</xdr:col>
      <xdr:colOff>6185</xdr:colOff>
      <xdr:row>745</xdr:row>
      <xdr:rowOff>0</xdr:rowOff>
    </xdr:to>
    <xdr:cxnSp macro="">
      <xdr:nvCxnSpPr>
        <xdr:cNvPr id="16" name="直線コネクタ 15"/>
        <xdr:cNvCxnSpPr/>
      </xdr:nvCxnSpPr>
      <xdr:spPr>
        <a:xfrm>
          <a:off x="2572987" y="46660130"/>
          <a:ext cx="43604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742</xdr:row>
      <xdr:rowOff>352548</xdr:rowOff>
    </xdr:from>
    <xdr:to>
      <xdr:col>26</xdr:col>
      <xdr:colOff>0</xdr:colOff>
      <xdr:row>745</xdr:row>
      <xdr:rowOff>0</xdr:rowOff>
    </xdr:to>
    <xdr:cxnSp macro="">
      <xdr:nvCxnSpPr>
        <xdr:cNvPr id="18" name="直線コネクタ 17"/>
        <xdr:cNvCxnSpPr/>
      </xdr:nvCxnSpPr>
      <xdr:spPr>
        <a:xfrm>
          <a:off x="5145974" y="45955032"/>
          <a:ext cx="0" cy="705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148441</xdr:colOff>
      <xdr:row>749</xdr:row>
      <xdr:rowOff>272143</xdr:rowOff>
    </xdr:from>
    <xdr:to>
      <xdr:col>29</xdr:col>
      <xdr:colOff>105146</xdr:colOff>
      <xdr:row>753</xdr:row>
      <xdr:rowOff>18556</xdr:rowOff>
    </xdr:to>
    <xdr:sp macro="" textlink="">
      <xdr:nvSpPr>
        <xdr:cNvPr id="27" name="中かっこ 26"/>
        <xdr:cNvSpPr/>
      </xdr:nvSpPr>
      <xdr:spPr>
        <a:xfrm>
          <a:off x="1929740" y="48342468"/>
          <a:ext cx="3915146" cy="1156607"/>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185552</xdr:colOff>
      <xdr:row>749</xdr:row>
      <xdr:rowOff>247402</xdr:rowOff>
    </xdr:from>
    <xdr:to>
      <xdr:col>48</xdr:col>
      <xdr:colOff>185552</xdr:colOff>
      <xdr:row>752</xdr:row>
      <xdr:rowOff>346363</xdr:rowOff>
    </xdr:to>
    <xdr:sp macro="" textlink="">
      <xdr:nvSpPr>
        <xdr:cNvPr id="28" name="中かっこ 27"/>
        <xdr:cNvSpPr/>
      </xdr:nvSpPr>
      <xdr:spPr>
        <a:xfrm>
          <a:off x="6123214" y="48317727"/>
          <a:ext cx="3562598" cy="1156607"/>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xdr:colOff>
      <xdr:row>749</xdr:row>
      <xdr:rowOff>284512</xdr:rowOff>
    </xdr:from>
    <xdr:to>
      <xdr:col>47</xdr:col>
      <xdr:colOff>123701</xdr:colOff>
      <xdr:row>753</xdr:row>
      <xdr:rowOff>236382</xdr:rowOff>
    </xdr:to>
    <xdr:sp macro="" textlink="">
      <xdr:nvSpPr>
        <xdr:cNvPr id="29" name="テキスト ボックス 28"/>
        <xdr:cNvSpPr txBox="1"/>
      </xdr:nvSpPr>
      <xdr:spPr>
        <a:xfrm>
          <a:off x="6333507" y="48354837"/>
          <a:ext cx="3092532" cy="1362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令和元年度日仏年次会合対応支援等委託業務</a:t>
          </a:r>
          <a:endParaRPr kumimoji="1" lang="en-US" altLang="ja-JP" sz="1100"/>
        </a:p>
      </xdr:txBody>
    </xdr:sp>
    <xdr:clientData/>
  </xdr:twoCellAnchor>
  <xdr:twoCellAnchor>
    <xdr:from>
      <xdr:col>31</xdr:col>
      <xdr:colOff>160812</xdr:colOff>
      <xdr:row>741</xdr:row>
      <xdr:rowOff>179367</xdr:rowOff>
    </xdr:from>
    <xdr:to>
      <xdr:col>47</xdr:col>
      <xdr:colOff>179366</xdr:colOff>
      <xdr:row>743</xdr:row>
      <xdr:rowOff>92776</xdr:rowOff>
    </xdr:to>
    <xdr:sp macro="" textlink="">
      <xdr:nvSpPr>
        <xdr:cNvPr id="30" name="テキスト ボックス 29"/>
        <xdr:cNvSpPr txBox="1"/>
      </xdr:nvSpPr>
      <xdr:spPr>
        <a:xfrm>
          <a:off x="6296396" y="45429302"/>
          <a:ext cx="3185308" cy="618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端数処理の関係上、合計値が一致しない</a:t>
          </a:r>
          <a:endParaRPr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5.7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53</v>
      </c>
      <c r="AT2" s="953"/>
      <c r="AU2" s="953"/>
      <c r="AV2" s="42" t="str">
        <f>IF(AW2="", "", "-")</f>
        <v/>
      </c>
      <c r="AW2" s="898"/>
      <c r="AX2" s="898"/>
    </row>
    <row r="3" spans="1:50" ht="21" customHeight="1" thickBot="1" x14ac:dyDescent="0.25">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480</v>
      </c>
      <c r="AK3" s="856"/>
      <c r="AL3" s="856"/>
      <c r="AM3" s="856"/>
      <c r="AN3" s="856"/>
      <c r="AO3" s="856"/>
      <c r="AP3" s="856"/>
      <c r="AQ3" s="856"/>
      <c r="AR3" s="856"/>
      <c r="AS3" s="856"/>
      <c r="AT3" s="856"/>
      <c r="AU3" s="856"/>
      <c r="AV3" s="856"/>
      <c r="AW3" s="856"/>
      <c r="AX3" s="24" t="s">
        <v>64</v>
      </c>
    </row>
    <row r="4" spans="1:50" ht="24.75" customHeight="1" x14ac:dyDescent="0.2">
      <c r="A4" s="691" t="s">
        <v>25</v>
      </c>
      <c r="B4" s="692"/>
      <c r="C4" s="692"/>
      <c r="D4" s="692"/>
      <c r="E4" s="692"/>
      <c r="F4" s="692"/>
      <c r="G4" s="669" t="s">
        <v>565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6" t="s">
        <v>447</v>
      </c>
      <c r="H5" s="827"/>
      <c r="I5" s="827"/>
      <c r="J5" s="827"/>
      <c r="K5" s="827"/>
      <c r="L5" s="827"/>
      <c r="M5" s="828" t="s">
        <v>65</v>
      </c>
      <c r="N5" s="829"/>
      <c r="O5" s="829"/>
      <c r="P5" s="829"/>
      <c r="Q5" s="829"/>
      <c r="R5" s="830"/>
      <c r="S5" s="831" t="s">
        <v>341</v>
      </c>
      <c r="T5" s="827"/>
      <c r="U5" s="827"/>
      <c r="V5" s="827"/>
      <c r="W5" s="827"/>
      <c r="X5" s="832"/>
      <c r="Y5" s="685" t="s">
        <v>3</v>
      </c>
      <c r="Z5" s="532"/>
      <c r="AA5" s="532"/>
      <c r="AB5" s="532"/>
      <c r="AC5" s="532"/>
      <c r="AD5" s="533"/>
      <c r="AE5" s="686" t="s">
        <v>481</v>
      </c>
      <c r="AF5" s="686"/>
      <c r="AG5" s="686"/>
      <c r="AH5" s="686"/>
      <c r="AI5" s="686"/>
      <c r="AJ5" s="686"/>
      <c r="AK5" s="686"/>
      <c r="AL5" s="686"/>
      <c r="AM5" s="686"/>
      <c r="AN5" s="686"/>
      <c r="AO5" s="686"/>
      <c r="AP5" s="687"/>
      <c r="AQ5" s="688" t="s">
        <v>483</v>
      </c>
      <c r="AR5" s="689"/>
      <c r="AS5" s="689"/>
      <c r="AT5" s="689"/>
      <c r="AU5" s="689"/>
      <c r="AV5" s="689"/>
      <c r="AW5" s="689"/>
      <c r="AX5" s="690"/>
    </row>
    <row r="6" spans="1:50" ht="28.5" customHeight="1" x14ac:dyDescent="0.2">
      <c r="A6" s="693" t="s">
        <v>4</v>
      </c>
      <c r="B6" s="694"/>
      <c r="C6" s="694"/>
      <c r="D6" s="694"/>
      <c r="E6" s="694"/>
      <c r="F6" s="694"/>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65" customHeight="1" x14ac:dyDescent="0.2">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9" t="s">
        <v>312</v>
      </c>
      <c r="Z7" s="432"/>
      <c r="AA7" s="432"/>
      <c r="AB7" s="432"/>
      <c r="AC7" s="432"/>
      <c r="AD7" s="910"/>
      <c r="AE7" s="899" t="s">
        <v>486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4" t="s">
        <v>211</v>
      </c>
      <c r="B8" s="485"/>
      <c r="C8" s="485"/>
      <c r="D8" s="485"/>
      <c r="E8" s="485"/>
      <c r="F8" s="486"/>
      <c r="G8" s="920" t="str">
        <f>入力規則等!A27</f>
        <v>地球温暖化対策</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80.25" customHeight="1" x14ac:dyDescent="0.2">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6.25" customHeight="1" x14ac:dyDescent="0.2">
      <c r="A10" s="647" t="s">
        <v>29</v>
      </c>
      <c r="B10" s="648"/>
      <c r="C10" s="648"/>
      <c r="D10" s="648"/>
      <c r="E10" s="648"/>
      <c r="F10" s="648"/>
      <c r="G10" s="741" t="s">
        <v>488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63" t="s">
        <v>24</v>
      </c>
      <c r="B12" s="964"/>
      <c r="C12" s="964"/>
      <c r="D12" s="964"/>
      <c r="E12" s="964"/>
      <c r="F12" s="965"/>
      <c r="G12" s="747"/>
      <c r="H12" s="748"/>
      <c r="I12" s="748"/>
      <c r="J12" s="748"/>
      <c r="K12" s="748"/>
      <c r="L12" s="748"/>
      <c r="M12" s="748"/>
      <c r="N12" s="748"/>
      <c r="O12" s="748"/>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9"/>
    </row>
    <row r="13" spans="1:50" ht="21" customHeight="1" x14ac:dyDescent="0.2">
      <c r="A13" s="601"/>
      <c r="B13" s="602"/>
      <c r="C13" s="602"/>
      <c r="D13" s="602"/>
      <c r="E13" s="602"/>
      <c r="F13" s="603"/>
      <c r="G13" s="710" t="s">
        <v>6</v>
      </c>
      <c r="H13" s="711"/>
      <c r="I13" s="751" t="s">
        <v>7</v>
      </c>
      <c r="J13" s="752"/>
      <c r="K13" s="752"/>
      <c r="L13" s="752"/>
      <c r="M13" s="752"/>
      <c r="N13" s="752"/>
      <c r="O13" s="753"/>
      <c r="P13" s="644">
        <v>60</v>
      </c>
      <c r="Q13" s="645"/>
      <c r="R13" s="645"/>
      <c r="S13" s="645"/>
      <c r="T13" s="645"/>
      <c r="U13" s="645"/>
      <c r="V13" s="646"/>
      <c r="W13" s="644">
        <v>60</v>
      </c>
      <c r="X13" s="645"/>
      <c r="Y13" s="645"/>
      <c r="Z13" s="645"/>
      <c r="AA13" s="645"/>
      <c r="AB13" s="645"/>
      <c r="AC13" s="646"/>
      <c r="AD13" s="644">
        <v>60</v>
      </c>
      <c r="AE13" s="645"/>
      <c r="AF13" s="645"/>
      <c r="AG13" s="645"/>
      <c r="AH13" s="645"/>
      <c r="AI13" s="645"/>
      <c r="AJ13" s="646"/>
      <c r="AK13" s="644" t="s">
        <v>575</v>
      </c>
      <c r="AL13" s="645"/>
      <c r="AM13" s="645"/>
      <c r="AN13" s="645"/>
      <c r="AO13" s="645"/>
      <c r="AP13" s="645"/>
      <c r="AQ13" s="646"/>
      <c r="AR13" s="906" t="s">
        <v>566</v>
      </c>
      <c r="AS13" s="907"/>
      <c r="AT13" s="907"/>
      <c r="AU13" s="907"/>
      <c r="AV13" s="907"/>
      <c r="AW13" s="907"/>
      <c r="AX13" s="908"/>
    </row>
    <row r="14" spans="1:50" ht="21" customHeight="1" x14ac:dyDescent="0.2">
      <c r="A14" s="601"/>
      <c r="B14" s="602"/>
      <c r="C14" s="602"/>
      <c r="D14" s="602"/>
      <c r="E14" s="602"/>
      <c r="F14" s="603"/>
      <c r="G14" s="712"/>
      <c r="H14" s="713"/>
      <c r="I14" s="698" t="s">
        <v>8</v>
      </c>
      <c r="J14" s="749"/>
      <c r="K14" s="749"/>
      <c r="L14" s="749"/>
      <c r="M14" s="749"/>
      <c r="N14" s="749"/>
      <c r="O14" s="750"/>
      <c r="P14" s="644" t="s">
        <v>490</v>
      </c>
      <c r="Q14" s="645"/>
      <c r="R14" s="645"/>
      <c r="S14" s="645"/>
      <c r="T14" s="645"/>
      <c r="U14" s="645"/>
      <c r="V14" s="646"/>
      <c r="W14" s="644" t="s">
        <v>491</v>
      </c>
      <c r="X14" s="645"/>
      <c r="Y14" s="645"/>
      <c r="Z14" s="645"/>
      <c r="AA14" s="645"/>
      <c r="AB14" s="645"/>
      <c r="AC14" s="646"/>
      <c r="AD14" s="644" t="s">
        <v>489</v>
      </c>
      <c r="AE14" s="645"/>
      <c r="AF14" s="645"/>
      <c r="AG14" s="645"/>
      <c r="AH14" s="645"/>
      <c r="AI14" s="645"/>
      <c r="AJ14" s="646"/>
      <c r="AK14" s="644" t="s">
        <v>490</v>
      </c>
      <c r="AL14" s="645"/>
      <c r="AM14" s="645"/>
      <c r="AN14" s="645"/>
      <c r="AO14" s="645"/>
      <c r="AP14" s="645"/>
      <c r="AQ14" s="646"/>
      <c r="AR14" s="775"/>
      <c r="AS14" s="775"/>
      <c r="AT14" s="775"/>
      <c r="AU14" s="775"/>
      <c r="AV14" s="775"/>
      <c r="AW14" s="775"/>
      <c r="AX14" s="776"/>
    </row>
    <row r="15" spans="1:50" ht="21" customHeight="1" x14ac:dyDescent="0.2">
      <c r="A15" s="601"/>
      <c r="B15" s="602"/>
      <c r="C15" s="602"/>
      <c r="D15" s="602"/>
      <c r="E15" s="602"/>
      <c r="F15" s="603"/>
      <c r="G15" s="712"/>
      <c r="H15" s="713"/>
      <c r="I15" s="698" t="s">
        <v>50</v>
      </c>
      <c r="J15" s="699"/>
      <c r="K15" s="699"/>
      <c r="L15" s="699"/>
      <c r="M15" s="699"/>
      <c r="N15" s="699"/>
      <c r="O15" s="700"/>
      <c r="P15" s="644" t="s">
        <v>491</v>
      </c>
      <c r="Q15" s="645"/>
      <c r="R15" s="645"/>
      <c r="S15" s="645"/>
      <c r="T15" s="645"/>
      <c r="U15" s="645"/>
      <c r="V15" s="646"/>
      <c r="W15" s="644" t="s">
        <v>491</v>
      </c>
      <c r="X15" s="645"/>
      <c r="Y15" s="645"/>
      <c r="Z15" s="645"/>
      <c r="AA15" s="645"/>
      <c r="AB15" s="645"/>
      <c r="AC15" s="646"/>
      <c r="AD15" s="644" t="s">
        <v>491</v>
      </c>
      <c r="AE15" s="645"/>
      <c r="AF15" s="645"/>
      <c r="AG15" s="645"/>
      <c r="AH15" s="645"/>
      <c r="AI15" s="645"/>
      <c r="AJ15" s="646"/>
      <c r="AK15" s="644" t="s">
        <v>491</v>
      </c>
      <c r="AL15" s="645"/>
      <c r="AM15" s="645"/>
      <c r="AN15" s="645"/>
      <c r="AO15" s="645"/>
      <c r="AP15" s="645"/>
      <c r="AQ15" s="646"/>
      <c r="AR15" s="644" t="s">
        <v>567</v>
      </c>
      <c r="AS15" s="645"/>
      <c r="AT15" s="645"/>
      <c r="AU15" s="645"/>
      <c r="AV15" s="645"/>
      <c r="AW15" s="645"/>
      <c r="AX15" s="793"/>
    </row>
    <row r="16" spans="1:50" ht="21" customHeight="1" x14ac:dyDescent="0.2">
      <c r="A16" s="601"/>
      <c r="B16" s="602"/>
      <c r="C16" s="602"/>
      <c r="D16" s="602"/>
      <c r="E16" s="602"/>
      <c r="F16" s="603"/>
      <c r="G16" s="712"/>
      <c r="H16" s="713"/>
      <c r="I16" s="698" t="s">
        <v>51</v>
      </c>
      <c r="J16" s="699"/>
      <c r="K16" s="699"/>
      <c r="L16" s="699"/>
      <c r="M16" s="699"/>
      <c r="N16" s="699"/>
      <c r="O16" s="700"/>
      <c r="P16" s="644" t="s">
        <v>491</v>
      </c>
      <c r="Q16" s="645"/>
      <c r="R16" s="645"/>
      <c r="S16" s="645"/>
      <c r="T16" s="645"/>
      <c r="U16" s="645"/>
      <c r="V16" s="646"/>
      <c r="W16" s="644" t="s">
        <v>491</v>
      </c>
      <c r="X16" s="645"/>
      <c r="Y16" s="645"/>
      <c r="Z16" s="645"/>
      <c r="AA16" s="645"/>
      <c r="AB16" s="645"/>
      <c r="AC16" s="646"/>
      <c r="AD16" s="644" t="s">
        <v>492</v>
      </c>
      <c r="AE16" s="645"/>
      <c r="AF16" s="645"/>
      <c r="AG16" s="645"/>
      <c r="AH16" s="645"/>
      <c r="AI16" s="645"/>
      <c r="AJ16" s="646"/>
      <c r="AK16" s="644" t="s">
        <v>491</v>
      </c>
      <c r="AL16" s="645"/>
      <c r="AM16" s="645"/>
      <c r="AN16" s="645"/>
      <c r="AO16" s="645"/>
      <c r="AP16" s="645"/>
      <c r="AQ16" s="646"/>
      <c r="AR16" s="744"/>
      <c r="AS16" s="745"/>
      <c r="AT16" s="745"/>
      <c r="AU16" s="745"/>
      <c r="AV16" s="745"/>
      <c r="AW16" s="745"/>
      <c r="AX16" s="746"/>
    </row>
    <row r="17" spans="1:50" ht="24.75" customHeight="1" x14ac:dyDescent="0.2">
      <c r="A17" s="601"/>
      <c r="B17" s="602"/>
      <c r="C17" s="602"/>
      <c r="D17" s="602"/>
      <c r="E17" s="602"/>
      <c r="F17" s="603"/>
      <c r="G17" s="712"/>
      <c r="H17" s="713"/>
      <c r="I17" s="698" t="s">
        <v>49</v>
      </c>
      <c r="J17" s="749"/>
      <c r="K17" s="749"/>
      <c r="L17" s="749"/>
      <c r="M17" s="749"/>
      <c r="N17" s="749"/>
      <c r="O17" s="750"/>
      <c r="P17" s="644" t="s">
        <v>491</v>
      </c>
      <c r="Q17" s="645"/>
      <c r="R17" s="645"/>
      <c r="S17" s="645"/>
      <c r="T17" s="645"/>
      <c r="U17" s="645"/>
      <c r="V17" s="646"/>
      <c r="W17" s="644" t="s">
        <v>491</v>
      </c>
      <c r="X17" s="645"/>
      <c r="Y17" s="645"/>
      <c r="Z17" s="645"/>
      <c r="AA17" s="645"/>
      <c r="AB17" s="645"/>
      <c r="AC17" s="646"/>
      <c r="AD17" s="644" t="s">
        <v>491</v>
      </c>
      <c r="AE17" s="645"/>
      <c r="AF17" s="645"/>
      <c r="AG17" s="645"/>
      <c r="AH17" s="645"/>
      <c r="AI17" s="645"/>
      <c r="AJ17" s="646"/>
      <c r="AK17" s="644" t="s">
        <v>491</v>
      </c>
      <c r="AL17" s="645"/>
      <c r="AM17" s="645"/>
      <c r="AN17" s="645"/>
      <c r="AO17" s="645"/>
      <c r="AP17" s="645"/>
      <c r="AQ17" s="646"/>
      <c r="AR17" s="904"/>
      <c r="AS17" s="904"/>
      <c r="AT17" s="904"/>
      <c r="AU17" s="904"/>
      <c r="AV17" s="904"/>
      <c r="AW17" s="904"/>
      <c r="AX17" s="905"/>
    </row>
    <row r="18" spans="1:50" ht="24.75" customHeight="1" x14ac:dyDescent="0.2">
      <c r="A18" s="601"/>
      <c r="B18" s="602"/>
      <c r="C18" s="602"/>
      <c r="D18" s="602"/>
      <c r="E18" s="602"/>
      <c r="F18" s="603"/>
      <c r="G18" s="714"/>
      <c r="H18" s="715"/>
      <c r="I18" s="703" t="s">
        <v>20</v>
      </c>
      <c r="J18" s="704"/>
      <c r="K18" s="704"/>
      <c r="L18" s="704"/>
      <c r="M18" s="704"/>
      <c r="N18" s="704"/>
      <c r="O18" s="705"/>
      <c r="P18" s="865">
        <f>SUM(P13:V17)</f>
        <v>60</v>
      </c>
      <c r="Q18" s="866"/>
      <c r="R18" s="866"/>
      <c r="S18" s="866"/>
      <c r="T18" s="866"/>
      <c r="U18" s="866"/>
      <c r="V18" s="867"/>
      <c r="W18" s="865">
        <f>SUM(W13:AC17)</f>
        <v>60</v>
      </c>
      <c r="X18" s="866"/>
      <c r="Y18" s="866"/>
      <c r="Z18" s="866"/>
      <c r="AA18" s="866"/>
      <c r="AB18" s="866"/>
      <c r="AC18" s="867"/>
      <c r="AD18" s="865">
        <f>SUM(AD13:AJ17)</f>
        <v>60</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x14ac:dyDescent="0.2">
      <c r="A19" s="601"/>
      <c r="B19" s="602"/>
      <c r="C19" s="602"/>
      <c r="D19" s="602"/>
      <c r="E19" s="602"/>
      <c r="F19" s="603"/>
      <c r="G19" s="863" t="s">
        <v>9</v>
      </c>
      <c r="H19" s="864"/>
      <c r="I19" s="864"/>
      <c r="J19" s="864"/>
      <c r="K19" s="864"/>
      <c r="L19" s="864"/>
      <c r="M19" s="864"/>
      <c r="N19" s="864"/>
      <c r="O19" s="864"/>
      <c r="P19" s="644">
        <v>30</v>
      </c>
      <c r="Q19" s="645"/>
      <c r="R19" s="645"/>
      <c r="S19" s="645"/>
      <c r="T19" s="645"/>
      <c r="U19" s="645"/>
      <c r="V19" s="646"/>
      <c r="W19" s="644">
        <v>25</v>
      </c>
      <c r="X19" s="645"/>
      <c r="Y19" s="645"/>
      <c r="Z19" s="645"/>
      <c r="AA19" s="645"/>
      <c r="AB19" s="645"/>
      <c r="AC19" s="646"/>
      <c r="AD19" s="644">
        <v>28</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2">
      <c r="A20" s="601"/>
      <c r="B20" s="602"/>
      <c r="C20" s="602"/>
      <c r="D20" s="602"/>
      <c r="E20" s="602"/>
      <c r="F20" s="603"/>
      <c r="G20" s="863" t="s">
        <v>10</v>
      </c>
      <c r="H20" s="864"/>
      <c r="I20" s="864"/>
      <c r="J20" s="864"/>
      <c r="K20" s="864"/>
      <c r="L20" s="864"/>
      <c r="M20" s="864"/>
      <c r="N20" s="864"/>
      <c r="O20" s="864"/>
      <c r="P20" s="302">
        <f>IF(P18=0, "-", SUM(P19)/P18)</f>
        <v>0.5</v>
      </c>
      <c r="Q20" s="302"/>
      <c r="R20" s="302"/>
      <c r="S20" s="302"/>
      <c r="T20" s="302"/>
      <c r="U20" s="302"/>
      <c r="V20" s="302"/>
      <c r="W20" s="302">
        <f>IF(W18=0, "-", SUM(W19)/W18)</f>
        <v>0.41666666666666669</v>
      </c>
      <c r="X20" s="302"/>
      <c r="Y20" s="302"/>
      <c r="Z20" s="302"/>
      <c r="AA20" s="302"/>
      <c r="AB20" s="302"/>
      <c r="AC20" s="302"/>
      <c r="AD20" s="302">
        <f>IF(AD18=0, "-", SUM(AD19)/AD18)</f>
        <v>0.46666666666666667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6"/>
      <c r="B21" s="837"/>
      <c r="C21" s="837"/>
      <c r="D21" s="837"/>
      <c r="E21" s="837"/>
      <c r="F21" s="966"/>
      <c r="G21" s="300" t="s">
        <v>278</v>
      </c>
      <c r="H21" s="301"/>
      <c r="I21" s="301"/>
      <c r="J21" s="301"/>
      <c r="K21" s="301"/>
      <c r="L21" s="301"/>
      <c r="M21" s="301"/>
      <c r="N21" s="301"/>
      <c r="O21" s="301"/>
      <c r="P21" s="302">
        <f>IF(P19=0, "-", SUM(P19)/SUM(P13,P14))</f>
        <v>0.5</v>
      </c>
      <c r="Q21" s="302"/>
      <c r="R21" s="302"/>
      <c r="S21" s="302"/>
      <c r="T21" s="302"/>
      <c r="U21" s="302"/>
      <c r="V21" s="302"/>
      <c r="W21" s="302">
        <f>IF(W19=0, "-", SUM(W19)/SUM(W13,W14))</f>
        <v>0.41666666666666669</v>
      </c>
      <c r="X21" s="302"/>
      <c r="Y21" s="302"/>
      <c r="Z21" s="302"/>
      <c r="AA21" s="302"/>
      <c r="AB21" s="302"/>
      <c r="AC21" s="302"/>
      <c r="AD21" s="302">
        <f>IF(AD19=0, "-", SUM(AD19)/SUM(AD13,AD14))</f>
        <v>0.46666666666666667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2">
      <c r="A23" s="936"/>
      <c r="B23" s="937"/>
      <c r="C23" s="937"/>
      <c r="D23" s="937"/>
      <c r="E23" s="937"/>
      <c r="F23" s="938"/>
      <c r="G23" s="972" t="s">
        <v>545</v>
      </c>
      <c r="H23" s="973"/>
      <c r="I23" s="973"/>
      <c r="J23" s="973"/>
      <c r="K23" s="973"/>
      <c r="L23" s="973"/>
      <c r="M23" s="973"/>
      <c r="N23" s="973"/>
      <c r="O23" s="974"/>
      <c r="P23" s="906" t="s">
        <v>547</v>
      </c>
      <c r="Q23" s="907"/>
      <c r="R23" s="907"/>
      <c r="S23" s="907"/>
      <c r="T23" s="907"/>
      <c r="U23" s="907"/>
      <c r="V23" s="923"/>
      <c r="W23" s="906" t="s">
        <v>546</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2">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2">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2">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2">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2">
      <c r="A28" s="936"/>
      <c r="B28" s="937"/>
      <c r="C28" s="937"/>
      <c r="D28" s="937"/>
      <c r="E28" s="937"/>
      <c r="F28" s="938"/>
      <c r="G28" s="927" t="s">
        <v>262</v>
      </c>
      <c r="H28" s="928"/>
      <c r="I28" s="928"/>
      <c r="J28" s="928"/>
      <c r="K28" s="928"/>
      <c r="L28" s="928"/>
      <c r="M28" s="928"/>
      <c r="N28" s="928"/>
      <c r="O28" s="929"/>
      <c r="P28" s="865" t="e">
        <f>P29-SUM(P23:P27)</f>
        <v>#VALUE!</v>
      </c>
      <c r="Q28" s="866"/>
      <c r="R28" s="866"/>
      <c r="S28" s="866"/>
      <c r="T28" s="866"/>
      <c r="U28" s="866"/>
      <c r="V28" s="867"/>
      <c r="W28" s="865" t="e">
        <f>W29-SUM(W23:W27)</f>
        <v>#VALUE!</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259</v>
      </c>
      <c r="H29" s="931"/>
      <c r="I29" s="931"/>
      <c r="J29" s="931"/>
      <c r="K29" s="931"/>
      <c r="L29" s="931"/>
      <c r="M29" s="931"/>
      <c r="N29" s="931"/>
      <c r="O29" s="932"/>
      <c r="P29" s="644" t="str">
        <f>AK13</f>
        <v>-</v>
      </c>
      <c r="Q29" s="645"/>
      <c r="R29" s="645"/>
      <c r="S29" s="645"/>
      <c r="T29" s="645"/>
      <c r="U29" s="645"/>
      <c r="V29" s="646"/>
      <c r="W29" s="954" t="str">
        <f>AR13</f>
        <v>-</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495</v>
      </c>
      <c r="AR31" s="185"/>
      <c r="AS31" s="118" t="s">
        <v>188</v>
      </c>
      <c r="AT31" s="119"/>
      <c r="AU31" s="184" t="s">
        <v>495</v>
      </c>
      <c r="AV31" s="184"/>
      <c r="AW31" s="384" t="s">
        <v>177</v>
      </c>
      <c r="AX31" s="385"/>
    </row>
    <row r="32" spans="1:50" ht="23.25" customHeight="1" x14ac:dyDescent="0.2">
      <c r="A32" s="389"/>
      <c r="B32" s="387"/>
      <c r="C32" s="387"/>
      <c r="D32" s="387"/>
      <c r="E32" s="387"/>
      <c r="F32" s="388"/>
      <c r="G32" s="550" t="s">
        <v>498</v>
      </c>
      <c r="H32" s="551"/>
      <c r="I32" s="551"/>
      <c r="J32" s="551"/>
      <c r="K32" s="551"/>
      <c r="L32" s="551"/>
      <c r="M32" s="551"/>
      <c r="N32" s="551"/>
      <c r="O32" s="552"/>
      <c r="P32" s="90" t="s">
        <v>499</v>
      </c>
      <c r="Q32" s="90"/>
      <c r="R32" s="90"/>
      <c r="S32" s="90"/>
      <c r="T32" s="90"/>
      <c r="U32" s="90"/>
      <c r="V32" s="90"/>
      <c r="W32" s="90"/>
      <c r="X32" s="91"/>
      <c r="Y32" s="460" t="s">
        <v>12</v>
      </c>
      <c r="Z32" s="520"/>
      <c r="AA32" s="521"/>
      <c r="AB32" s="450" t="s">
        <v>493</v>
      </c>
      <c r="AC32" s="450"/>
      <c r="AD32" s="450"/>
      <c r="AE32" s="202">
        <v>3</v>
      </c>
      <c r="AF32" s="203"/>
      <c r="AG32" s="203"/>
      <c r="AH32" s="203"/>
      <c r="AI32" s="202">
        <v>2</v>
      </c>
      <c r="AJ32" s="203"/>
      <c r="AK32" s="203"/>
      <c r="AL32" s="203"/>
      <c r="AM32" s="202">
        <v>2</v>
      </c>
      <c r="AN32" s="203"/>
      <c r="AO32" s="203"/>
      <c r="AP32" s="203"/>
      <c r="AQ32" s="326" t="s">
        <v>495</v>
      </c>
      <c r="AR32" s="192"/>
      <c r="AS32" s="192"/>
      <c r="AT32" s="327"/>
      <c r="AU32" s="203" t="s">
        <v>495</v>
      </c>
      <c r="AV32" s="203"/>
      <c r="AW32" s="203"/>
      <c r="AX32" s="205"/>
    </row>
    <row r="33" spans="1:50" ht="20.100000000000001"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493</v>
      </c>
      <c r="AC33" s="512"/>
      <c r="AD33" s="512"/>
      <c r="AE33" s="202">
        <v>3</v>
      </c>
      <c r="AF33" s="203"/>
      <c r="AG33" s="203"/>
      <c r="AH33" s="203"/>
      <c r="AI33" s="202">
        <v>2</v>
      </c>
      <c r="AJ33" s="203"/>
      <c r="AK33" s="203"/>
      <c r="AL33" s="204"/>
      <c r="AM33" s="202">
        <v>2</v>
      </c>
      <c r="AN33" s="203"/>
      <c r="AO33" s="203"/>
      <c r="AP33" s="204"/>
      <c r="AQ33" s="326" t="s">
        <v>495</v>
      </c>
      <c r="AR33" s="192"/>
      <c r="AS33" s="192"/>
      <c r="AT33" s="327"/>
      <c r="AU33" s="203" t="s">
        <v>495</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495</v>
      </c>
      <c r="AR34" s="192"/>
      <c r="AS34" s="192"/>
      <c r="AT34" s="327"/>
      <c r="AU34" s="203" t="s">
        <v>494</v>
      </c>
      <c r="AV34" s="203"/>
      <c r="AW34" s="203"/>
      <c r="AX34" s="205"/>
    </row>
    <row r="35" spans="1:50" ht="40.65" customHeight="1" x14ac:dyDescent="0.2">
      <c r="A35" s="210" t="s">
        <v>303</v>
      </c>
      <c r="B35" s="211"/>
      <c r="C35" s="211"/>
      <c r="D35" s="211"/>
      <c r="E35" s="211"/>
      <c r="F35" s="212"/>
      <c r="G35" s="216" t="s">
        <v>544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495</v>
      </c>
      <c r="AR66" s="184"/>
      <c r="AS66" s="226" t="s">
        <v>188</v>
      </c>
      <c r="AT66" s="227"/>
      <c r="AU66" s="184" t="s">
        <v>494</v>
      </c>
      <c r="AV66" s="184"/>
      <c r="AW66" s="226" t="s">
        <v>273</v>
      </c>
      <c r="AX66" s="238"/>
    </row>
    <row r="67" spans="1:50" ht="50.25" customHeight="1" x14ac:dyDescent="0.2">
      <c r="A67" s="464"/>
      <c r="B67" s="465"/>
      <c r="C67" s="465"/>
      <c r="D67" s="465"/>
      <c r="E67" s="465"/>
      <c r="F67" s="466"/>
      <c r="G67" s="239" t="s">
        <v>189</v>
      </c>
      <c r="H67" s="242" t="s">
        <v>500</v>
      </c>
      <c r="I67" s="243"/>
      <c r="J67" s="243"/>
      <c r="K67" s="243"/>
      <c r="L67" s="243"/>
      <c r="M67" s="243"/>
      <c r="N67" s="243"/>
      <c r="O67" s="244"/>
      <c r="P67" s="242" t="s">
        <v>501</v>
      </c>
      <c r="Q67" s="243"/>
      <c r="R67" s="243"/>
      <c r="S67" s="243"/>
      <c r="T67" s="243"/>
      <c r="U67" s="243"/>
      <c r="V67" s="244"/>
      <c r="W67" s="248"/>
      <c r="X67" s="249"/>
      <c r="Y67" s="254" t="s">
        <v>12</v>
      </c>
      <c r="Z67" s="254"/>
      <c r="AA67" s="255"/>
      <c r="AB67" s="256" t="s">
        <v>293</v>
      </c>
      <c r="AC67" s="256"/>
      <c r="AD67" s="256"/>
      <c r="AE67" s="202" t="s">
        <v>494</v>
      </c>
      <c r="AF67" s="203"/>
      <c r="AG67" s="203"/>
      <c r="AH67" s="203"/>
      <c r="AI67" s="202" t="s">
        <v>495</v>
      </c>
      <c r="AJ67" s="203"/>
      <c r="AK67" s="203"/>
      <c r="AL67" s="203"/>
      <c r="AM67" s="202" t="s">
        <v>495</v>
      </c>
      <c r="AN67" s="203"/>
      <c r="AO67" s="203"/>
      <c r="AP67" s="203"/>
      <c r="AQ67" s="202" t="s">
        <v>494</v>
      </c>
      <c r="AR67" s="203"/>
      <c r="AS67" s="203"/>
      <c r="AT67" s="204"/>
      <c r="AU67" s="203" t="s">
        <v>495</v>
      </c>
      <c r="AV67" s="203"/>
      <c r="AW67" s="203"/>
      <c r="AX67" s="205"/>
    </row>
    <row r="68" spans="1:50" ht="48.75"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496</v>
      </c>
      <c r="AF68" s="203"/>
      <c r="AG68" s="203"/>
      <c r="AH68" s="203"/>
      <c r="AI68" s="202" t="s">
        <v>495</v>
      </c>
      <c r="AJ68" s="203"/>
      <c r="AK68" s="203"/>
      <c r="AL68" s="203"/>
      <c r="AM68" s="202" t="s">
        <v>495</v>
      </c>
      <c r="AN68" s="203"/>
      <c r="AO68" s="203"/>
      <c r="AP68" s="203"/>
      <c r="AQ68" s="202" t="s">
        <v>495</v>
      </c>
      <c r="AR68" s="203"/>
      <c r="AS68" s="203"/>
      <c r="AT68" s="204"/>
      <c r="AU68" s="203" t="s">
        <v>495</v>
      </c>
      <c r="AV68" s="203"/>
      <c r="AW68" s="203"/>
      <c r="AX68" s="205"/>
    </row>
    <row r="69" spans="1:50" ht="45.75"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495</v>
      </c>
      <c r="AF69" s="258"/>
      <c r="AG69" s="258"/>
      <c r="AH69" s="258"/>
      <c r="AI69" s="257" t="s">
        <v>495</v>
      </c>
      <c r="AJ69" s="258"/>
      <c r="AK69" s="258"/>
      <c r="AL69" s="258"/>
      <c r="AM69" s="257" t="s">
        <v>495</v>
      </c>
      <c r="AN69" s="258"/>
      <c r="AO69" s="258"/>
      <c r="AP69" s="258"/>
      <c r="AQ69" s="202" t="s">
        <v>495</v>
      </c>
      <c r="AR69" s="203"/>
      <c r="AS69" s="203"/>
      <c r="AT69" s="204"/>
      <c r="AU69" s="203" t="s">
        <v>494</v>
      </c>
      <c r="AV69" s="203"/>
      <c r="AW69" s="203"/>
      <c r="AX69" s="205"/>
    </row>
    <row r="70" spans="1:50" ht="23.25" customHeight="1" x14ac:dyDescent="0.2">
      <c r="A70" s="464" t="s">
        <v>279</v>
      </c>
      <c r="B70" s="465"/>
      <c r="C70" s="465"/>
      <c r="D70" s="465"/>
      <c r="E70" s="465"/>
      <c r="F70" s="466"/>
      <c r="G70" s="240" t="s">
        <v>190</v>
      </c>
      <c r="H70" s="291" t="s">
        <v>495</v>
      </c>
      <c r="I70" s="291"/>
      <c r="J70" s="291"/>
      <c r="K70" s="291"/>
      <c r="L70" s="291"/>
      <c r="M70" s="291"/>
      <c r="N70" s="291"/>
      <c r="O70" s="291"/>
      <c r="P70" s="291" t="s">
        <v>502</v>
      </c>
      <c r="Q70" s="291"/>
      <c r="R70" s="291"/>
      <c r="S70" s="291"/>
      <c r="T70" s="291"/>
      <c r="U70" s="291"/>
      <c r="V70" s="291"/>
      <c r="W70" s="294" t="s">
        <v>292</v>
      </c>
      <c r="X70" s="295"/>
      <c r="Y70" s="254" t="s">
        <v>12</v>
      </c>
      <c r="Z70" s="254"/>
      <c r="AA70" s="255"/>
      <c r="AB70" s="256" t="s">
        <v>293</v>
      </c>
      <c r="AC70" s="256"/>
      <c r="AD70" s="256"/>
      <c r="AE70" s="202" t="s">
        <v>495</v>
      </c>
      <c r="AF70" s="203"/>
      <c r="AG70" s="203"/>
      <c r="AH70" s="203"/>
      <c r="AI70" s="202" t="s">
        <v>495</v>
      </c>
      <c r="AJ70" s="203"/>
      <c r="AK70" s="203"/>
      <c r="AL70" s="203"/>
      <c r="AM70" s="202" t="s">
        <v>494</v>
      </c>
      <c r="AN70" s="203"/>
      <c r="AO70" s="203"/>
      <c r="AP70" s="203"/>
      <c r="AQ70" s="202" t="s">
        <v>495</v>
      </c>
      <c r="AR70" s="203"/>
      <c r="AS70" s="203"/>
      <c r="AT70" s="204"/>
      <c r="AU70" s="203" t="s">
        <v>495</v>
      </c>
      <c r="AV70" s="203"/>
      <c r="AW70" s="203"/>
      <c r="AX70" s="205"/>
    </row>
    <row r="71" spans="1:50" ht="23.25"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t="s">
        <v>495</v>
      </c>
      <c r="AF71" s="203"/>
      <c r="AG71" s="203"/>
      <c r="AH71" s="203"/>
      <c r="AI71" s="202" t="s">
        <v>495</v>
      </c>
      <c r="AJ71" s="203"/>
      <c r="AK71" s="203"/>
      <c r="AL71" s="203"/>
      <c r="AM71" s="202" t="s">
        <v>495</v>
      </c>
      <c r="AN71" s="203"/>
      <c r="AO71" s="203"/>
      <c r="AP71" s="203"/>
      <c r="AQ71" s="202" t="s">
        <v>497</v>
      </c>
      <c r="AR71" s="203"/>
      <c r="AS71" s="203"/>
      <c r="AT71" s="204"/>
      <c r="AU71" s="203" t="s">
        <v>495</v>
      </c>
      <c r="AV71" s="203"/>
      <c r="AW71" s="203"/>
      <c r="AX71" s="205"/>
    </row>
    <row r="72" spans="1:50" ht="23.25" customHeight="1" thickBot="1" x14ac:dyDescent="0.2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t="s">
        <v>495</v>
      </c>
      <c r="AF72" s="203"/>
      <c r="AG72" s="203"/>
      <c r="AH72" s="203"/>
      <c r="AI72" s="202" t="s">
        <v>495</v>
      </c>
      <c r="AJ72" s="203"/>
      <c r="AK72" s="203"/>
      <c r="AL72" s="203"/>
      <c r="AM72" s="202" t="s">
        <v>494</v>
      </c>
      <c r="AN72" s="203"/>
      <c r="AO72" s="203"/>
      <c r="AP72" s="204"/>
      <c r="AQ72" s="202" t="s">
        <v>503</v>
      </c>
      <c r="AR72" s="203"/>
      <c r="AS72" s="203"/>
      <c r="AT72" s="204"/>
      <c r="AU72" s="203" t="s">
        <v>495</v>
      </c>
      <c r="AV72" s="203"/>
      <c r="AW72" s="203"/>
      <c r="AX72" s="205"/>
    </row>
    <row r="73" spans="1:50" ht="18.75" hidden="1" customHeight="1" x14ac:dyDescent="0.2">
      <c r="A73" s="495" t="s">
        <v>275</v>
      </c>
      <c r="B73" s="496"/>
      <c r="C73" s="496"/>
      <c r="D73" s="496"/>
      <c r="E73" s="496"/>
      <c r="F73" s="497"/>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2">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7"/>
    </row>
    <row r="80" spans="1:50" ht="18.75" hidden="1" customHeight="1" x14ac:dyDescent="0.2">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65" hidden="1" customHeight="1" x14ac:dyDescent="0.2">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852"/>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65" hidden="1" customHeight="1" x14ac:dyDescent="0.2">
      <c r="A83" s="852"/>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2">
      <c r="A84" s="852"/>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2">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3"/>
      <c r="B99" s="419"/>
      <c r="C99" s="419"/>
      <c r="D99" s="419"/>
      <c r="E99" s="419"/>
      <c r="F99" s="420"/>
      <c r="G99" s="567"/>
      <c r="H99" s="200"/>
      <c r="I99" s="200"/>
      <c r="J99" s="200"/>
      <c r="K99" s="200"/>
      <c r="L99" s="200"/>
      <c r="M99" s="200"/>
      <c r="N99" s="200"/>
      <c r="O99" s="568"/>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6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2">
      <c r="A101" s="411"/>
      <c r="B101" s="412"/>
      <c r="C101" s="412"/>
      <c r="D101" s="412"/>
      <c r="E101" s="412"/>
      <c r="F101" s="413"/>
      <c r="G101" s="90" t="s">
        <v>504</v>
      </c>
      <c r="H101" s="90"/>
      <c r="I101" s="90"/>
      <c r="J101" s="90"/>
      <c r="K101" s="90"/>
      <c r="L101" s="90"/>
      <c r="M101" s="90"/>
      <c r="N101" s="90"/>
      <c r="O101" s="90"/>
      <c r="P101" s="90"/>
      <c r="Q101" s="90"/>
      <c r="R101" s="90"/>
      <c r="S101" s="90"/>
      <c r="T101" s="90"/>
      <c r="U101" s="90"/>
      <c r="V101" s="90"/>
      <c r="W101" s="90"/>
      <c r="X101" s="91"/>
      <c r="Y101" s="531" t="s">
        <v>54</v>
      </c>
      <c r="Z101" s="532"/>
      <c r="AA101" s="533"/>
      <c r="AB101" s="450" t="s">
        <v>506</v>
      </c>
      <c r="AC101" s="450"/>
      <c r="AD101" s="450"/>
      <c r="AE101" s="202">
        <v>2</v>
      </c>
      <c r="AF101" s="203"/>
      <c r="AG101" s="203"/>
      <c r="AH101" s="204"/>
      <c r="AI101" s="202">
        <v>2</v>
      </c>
      <c r="AJ101" s="203"/>
      <c r="AK101" s="203"/>
      <c r="AL101" s="204"/>
      <c r="AM101" s="202">
        <v>1</v>
      </c>
      <c r="AN101" s="203"/>
      <c r="AO101" s="203"/>
      <c r="AP101" s="204"/>
      <c r="AQ101" s="202" t="s">
        <v>495</v>
      </c>
      <c r="AR101" s="203"/>
      <c r="AS101" s="203"/>
      <c r="AT101" s="204"/>
      <c r="AU101" s="202" t="s">
        <v>495</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506</v>
      </c>
      <c r="AC102" s="450"/>
      <c r="AD102" s="450"/>
      <c r="AE102" s="407">
        <v>3</v>
      </c>
      <c r="AF102" s="407"/>
      <c r="AG102" s="407"/>
      <c r="AH102" s="407"/>
      <c r="AI102" s="407">
        <v>2</v>
      </c>
      <c r="AJ102" s="407"/>
      <c r="AK102" s="407"/>
      <c r="AL102" s="407"/>
      <c r="AM102" s="407">
        <v>2</v>
      </c>
      <c r="AN102" s="407"/>
      <c r="AO102" s="407"/>
      <c r="AP102" s="407"/>
      <c r="AQ102" s="257" t="s">
        <v>495</v>
      </c>
      <c r="AR102" s="258"/>
      <c r="AS102" s="258"/>
      <c r="AT102" s="303"/>
      <c r="AU102" s="257" t="s">
        <v>495</v>
      </c>
      <c r="AV102" s="258"/>
      <c r="AW102" s="258"/>
      <c r="AX102" s="303"/>
    </row>
    <row r="103" spans="1:60" ht="31.6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6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6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6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2">
      <c r="A116" s="428"/>
      <c r="B116" s="429"/>
      <c r="C116" s="429"/>
      <c r="D116" s="429"/>
      <c r="E116" s="429"/>
      <c r="F116" s="430"/>
      <c r="G116" s="379" t="s">
        <v>505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507</v>
      </c>
      <c r="AC116" s="452"/>
      <c r="AD116" s="453"/>
      <c r="AE116" s="407">
        <v>15</v>
      </c>
      <c r="AF116" s="407"/>
      <c r="AG116" s="407"/>
      <c r="AH116" s="407"/>
      <c r="AI116" s="407">
        <v>12.5</v>
      </c>
      <c r="AJ116" s="407"/>
      <c r="AK116" s="407"/>
      <c r="AL116" s="407"/>
      <c r="AM116" s="407">
        <v>27.6</v>
      </c>
      <c r="AN116" s="407"/>
      <c r="AO116" s="407"/>
      <c r="AP116" s="407"/>
      <c r="AQ116" s="202" t="s">
        <v>495</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507</v>
      </c>
      <c r="AC117" s="462"/>
      <c r="AD117" s="463"/>
      <c r="AE117" s="540" t="s">
        <v>569</v>
      </c>
      <c r="AF117" s="540"/>
      <c r="AG117" s="540"/>
      <c r="AH117" s="540"/>
      <c r="AI117" s="540" t="s">
        <v>570</v>
      </c>
      <c r="AJ117" s="540"/>
      <c r="AK117" s="540"/>
      <c r="AL117" s="540"/>
      <c r="AM117" s="540" t="s">
        <v>571</v>
      </c>
      <c r="AN117" s="540"/>
      <c r="AO117" s="540"/>
      <c r="AP117" s="540"/>
      <c r="AQ117" s="540" t="s">
        <v>508</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330</v>
      </c>
      <c r="B130" s="170"/>
      <c r="C130" s="169" t="s">
        <v>191</v>
      </c>
      <c r="D130" s="170"/>
      <c r="E130" s="154" t="s">
        <v>220</v>
      </c>
      <c r="F130" s="155"/>
      <c r="G130" s="156" t="s">
        <v>495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495</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510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v>129200</v>
      </c>
      <c r="AF134" s="192"/>
      <c r="AG134" s="192"/>
      <c r="AH134" s="192"/>
      <c r="AI134" s="191">
        <v>124000</v>
      </c>
      <c r="AJ134" s="192"/>
      <c r="AK134" s="192"/>
      <c r="AL134" s="192"/>
      <c r="AM134" s="191" t="s">
        <v>495</v>
      </c>
      <c r="AN134" s="192"/>
      <c r="AO134" s="192"/>
      <c r="AP134" s="192"/>
      <c r="AQ134" s="191" t="s">
        <v>495</v>
      </c>
      <c r="AR134" s="192"/>
      <c r="AS134" s="192"/>
      <c r="AT134" s="192"/>
      <c r="AU134" s="191" t="s">
        <v>495</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511</v>
      </c>
      <c r="AC135" s="190"/>
      <c r="AD135" s="190"/>
      <c r="AE135" s="191" t="s">
        <v>494</v>
      </c>
      <c r="AF135" s="192"/>
      <c r="AG135" s="192"/>
      <c r="AH135" s="192"/>
      <c r="AI135" s="191" t="s">
        <v>496</v>
      </c>
      <c r="AJ135" s="192"/>
      <c r="AK135" s="192"/>
      <c r="AL135" s="192"/>
      <c r="AM135" s="191" t="s">
        <v>512</v>
      </c>
      <c r="AN135" s="192"/>
      <c r="AO135" s="192"/>
      <c r="AP135" s="192"/>
      <c r="AQ135" s="191" t="s">
        <v>495</v>
      </c>
      <c r="AR135" s="192"/>
      <c r="AS135" s="192"/>
      <c r="AT135" s="192"/>
      <c r="AU135" s="191">
        <v>107900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6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6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6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6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6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6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6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6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6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6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6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6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6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6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6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6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6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6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6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6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6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6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6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6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6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6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6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6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6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6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6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6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6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6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6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6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6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6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6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6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6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6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6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6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6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6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6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6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6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6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6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6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6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6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6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6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6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6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6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6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6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6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6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6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6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6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6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6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6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6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6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6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6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6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6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6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6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6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6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6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6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6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6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6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6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6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6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6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6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6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6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6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6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6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6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6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6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6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6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6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6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6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6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6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6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6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6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6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6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6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6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6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6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6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6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6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6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6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6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6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6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6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6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6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6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6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6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6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6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6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6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6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6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6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6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6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6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6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6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6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6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6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18"/>
      <c r="E430" s="159" t="s">
        <v>323</v>
      </c>
      <c r="F430" s="885"/>
      <c r="G430" s="886" t="s">
        <v>207</v>
      </c>
      <c r="H430" s="108"/>
      <c r="I430" s="108"/>
      <c r="J430" s="887" t="s">
        <v>489</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495</v>
      </c>
      <c r="AF432" s="185"/>
      <c r="AG432" s="118" t="s">
        <v>188</v>
      </c>
      <c r="AH432" s="119"/>
      <c r="AI432" s="141"/>
      <c r="AJ432" s="141"/>
      <c r="AK432" s="141"/>
      <c r="AL432" s="139"/>
      <c r="AM432" s="141"/>
      <c r="AN432" s="141"/>
      <c r="AO432" s="141"/>
      <c r="AP432" s="139"/>
      <c r="AQ432" s="577" t="s">
        <v>495</v>
      </c>
      <c r="AR432" s="185"/>
      <c r="AS432" s="118" t="s">
        <v>188</v>
      </c>
      <c r="AT432" s="119"/>
      <c r="AU432" s="185" t="s">
        <v>495</v>
      </c>
      <c r="AV432" s="185"/>
      <c r="AW432" s="118" t="s">
        <v>177</v>
      </c>
      <c r="AX432" s="180"/>
    </row>
    <row r="433" spans="1:50" ht="23.25" customHeight="1" x14ac:dyDescent="0.2">
      <c r="A433" s="174"/>
      <c r="B433" s="171"/>
      <c r="C433" s="165"/>
      <c r="D433" s="171"/>
      <c r="E433" s="328"/>
      <c r="F433" s="329"/>
      <c r="G433" s="89" t="s">
        <v>495</v>
      </c>
      <c r="H433" s="90"/>
      <c r="I433" s="90"/>
      <c r="J433" s="90"/>
      <c r="K433" s="90"/>
      <c r="L433" s="90"/>
      <c r="M433" s="90"/>
      <c r="N433" s="90"/>
      <c r="O433" s="90"/>
      <c r="P433" s="90"/>
      <c r="Q433" s="90"/>
      <c r="R433" s="90"/>
      <c r="S433" s="90"/>
      <c r="T433" s="90"/>
      <c r="U433" s="90"/>
      <c r="V433" s="90"/>
      <c r="W433" s="90"/>
      <c r="X433" s="91"/>
      <c r="Y433" s="186" t="s">
        <v>12</v>
      </c>
      <c r="Z433" s="187"/>
      <c r="AA433" s="188"/>
      <c r="AB433" s="198" t="s">
        <v>495</v>
      </c>
      <c r="AC433" s="198"/>
      <c r="AD433" s="198"/>
      <c r="AE433" s="326" t="s">
        <v>495</v>
      </c>
      <c r="AF433" s="192"/>
      <c r="AG433" s="192"/>
      <c r="AH433" s="192"/>
      <c r="AI433" s="326" t="s">
        <v>495</v>
      </c>
      <c r="AJ433" s="192"/>
      <c r="AK433" s="192"/>
      <c r="AL433" s="327"/>
      <c r="AM433" s="326" t="s">
        <v>495</v>
      </c>
      <c r="AN433" s="192"/>
      <c r="AO433" s="192"/>
      <c r="AP433" s="327"/>
      <c r="AQ433" s="326" t="s">
        <v>495</v>
      </c>
      <c r="AR433" s="192"/>
      <c r="AS433" s="192"/>
      <c r="AT433" s="327"/>
      <c r="AU433" s="192" t="s">
        <v>514</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495</v>
      </c>
      <c r="AC434" s="190"/>
      <c r="AD434" s="190"/>
      <c r="AE434" s="326" t="s">
        <v>495</v>
      </c>
      <c r="AF434" s="192"/>
      <c r="AG434" s="192"/>
      <c r="AH434" s="327"/>
      <c r="AI434" s="326" t="s">
        <v>495</v>
      </c>
      <c r="AJ434" s="192"/>
      <c r="AK434" s="192"/>
      <c r="AL434" s="327"/>
      <c r="AM434" s="326" t="s">
        <v>495</v>
      </c>
      <c r="AN434" s="192"/>
      <c r="AO434" s="192"/>
      <c r="AP434" s="327"/>
      <c r="AQ434" s="326" t="s">
        <v>494</v>
      </c>
      <c r="AR434" s="192"/>
      <c r="AS434" s="192"/>
      <c r="AT434" s="327"/>
      <c r="AU434" s="192" t="s">
        <v>494</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494</v>
      </c>
      <c r="AF435" s="192"/>
      <c r="AG435" s="192"/>
      <c r="AH435" s="327"/>
      <c r="AI435" s="326" t="s">
        <v>495</v>
      </c>
      <c r="AJ435" s="192"/>
      <c r="AK435" s="192"/>
      <c r="AL435" s="327"/>
      <c r="AM435" s="326" t="s">
        <v>497</v>
      </c>
      <c r="AN435" s="192"/>
      <c r="AO435" s="192"/>
      <c r="AP435" s="327"/>
      <c r="AQ435" s="326" t="s">
        <v>495</v>
      </c>
      <c r="AR435" s="192"/>
      <c r="AS435" s="192"/>
      <c r="AT435" s="327"/>
      <c r="AU435" s="192" t="s">
        <v>495</v>
      </c>
      <c r="AV435" s="192"/>
      <c r="AW435" s="192"/>
      <c r="AX435" s="193"/>
    </row>
    <row r="436" spans="1:50" ht="18.75"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495</v>
      </c>
      <c r="AF437" s="185"/>
      <c r="AG437" s="118" t="s">
        <v>188</v>
      </c>
      <c r="AH437" s="119"/>
      <c r="AI437" s="141"/>
      <c r="AJ437" s="141"/>
      <c r="AK437" s="141"/>
      <c r="AL437" s="139"/>
      <c r="AM437" s="141"/>
      <c r="AN437" s="141"/>
      <c r="AO437" s="141"/>
      <c r="AP437" s="139"/>
      <c r="AQ437" s="577" t="s">
        <v>497</v>
      </c>
      <c r="AR437" s="185"/>
      <c r="AS437" s="118" t="s">
        <v>188</v>
      </c>
      <c r="AT437" s="119"/>
      <c r="AU437" s="185" t="s">
        <v>494</v>
      </c>
      <c r="AV437" s="185"/>
      <c r="AW437" s="118" t="s">
        <v>177</v>
      </c>
      <c r="AX437" s="180"/>
    </row>
    <row r="438" spans="1:50" ht="23.25" customHeight="1" x14ac:dyDescent="0.2">
      <c r="A438" s="174"/>
      <c r="B438" s="171"/>
      <c r="C438" s="165"/>
      <c r="D438" s="171"/>
      <c r="E438" s="328"/>
      <c r="F438" s="329"/>
      <c r="G438" s="89" t="s">
        <v>495</v>
      </c>
      <c r="H438" s="90"/>
      <c r="I438" s="90"/>
      <c r="J438" s="90"/>
      <c r="K438" s="90"/>
      <c r="L438" s="90"/>
      <c r="M438" s="90"/>
      <c r="N438" s="90"/>
      <c r="O438" s="90"/>
      <c r="P438" s="90"/>
      <c r="Q438" s="90"/>
      <c r="R438" s="90"/>
      <c r="S438" s="90"/>
      <c r="T438" s="90"/>
      <c r="U438" s="90"/>
      <c r="V438" s="90"/>
      <c r="W438" s="90"/>
      <c r="X438" s="91"/>
      <c r="Y438" s="186" t="s">
        <v>12</v>
      </c>
      <c r="Z438" s="187"/>
      <c r="AA438" s="188"/>
      <c r="AB438" s="198" t="s">
        <v>495</v>
      </c>
      <c r="AC438" s="198"/>
      <c r="AD438" s="198"/>
      <c r="AE438" s="326" t="s">
        <v>496</v>
      </c>
      <c r="AF438" s="192"/>
      <c r="AG438" s="192"/>
      <c r="AH438" s="192"/>
      <c r="AI438" s="326" t="s">
        <v>494</v>
      </c>
      <c r="AJ438" s="192"/>
      <c r="AK438" s="192"/>
      <c r="AL438" s="192"/>
      <c r="AM438" s="326" t="s">
        <v>495</v>
      </c>
      <c r="AN438" s="192"/>
      <c r="AO438" s="192"/>
      <c r="AP438" s="327"/>
      <c r="AQ438" s="326" t="s">
        <v>495</v>
      </c>
      <c r="AR438" s="192"/>
      <c r="AS438" s="192"/>
      <c r="AT438" s="327"/>
      <c r="AU438" s="192" t="s">
        <v>495</v>
      </c>
      <c r="AV438" s="192"/>
      <c r="AW438" s="192"/>
      <c r="AX438" s="193"/>
    </row>
    <row r="439" spans="1:50" ht="23.25"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495</v>
      </c>
      <c r="AC439" s="190"/>
      <c r="AD439" s="190"/>
      <c r="AE439" s="326" t="s">
        <v>497</v>
      </c>
      <c r="AF439" s="192"/>
      <c r="AG439" s="192"/>
      <c r="AH439" s="327"/>
      <c r="AI439" s="326" t="s">
        <v>495</v>
      </c>
      <c r="AJ439" s="192"/>
      <c r="AK439" s="192"/>
      <c r="AL439" s="192"/>
      <c r="AM439" s="326" t="s">
        <v>494</v>
      </c>
      <c r="AN439" s="192"/>
      <c r="AO439" s="192"/>
      <c r="AP439" s="327"/>
      <c r="AQ439" s="326" t="s">
        <v>494</v>
      </c>
      <c r="AR439" s="192"/>
      <c r="AS439" s="192"/>
      <c r="AT439" s="327"/>
      <c r="AU439" s="192" t="s">
        <v>495</v>
      </c>
      <c r="AV439" s="192"/>
      <c r="AW439" s="192"/>
      <c r="AX439" s="193"/>
    </row>
    <row r="440" spans="1:50" ht="23.25"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t="s">
        <v>494</v>
      </c>
      <c r="AF440" s="192"/>
      <c r="AG440" s="192"/>
      <c r="AH440" s="327"/>
      <c r="AI440" s="326" t="s">
        <v>495</v>
      </c>
      <c r="AJ440" s="192"/>
      <c r="AK440" s="192"/>
      <c r="AL440" s="192"/>
      <c r="AM440" s="326" t="s">
        <v>494</v>
      </c>
      <c r="AN440" s="192"/>
      <c r="AO440" s="192"/>
      <c r="AP440" s="327"/>
      <c r="AQ440" s="326" t="s">
        <v>495</v>
      </c>
      <c r="AR440" s="192"/>
      <c r="AS440" s="192"/>
      <c r="AT440" s="327"/>
      <c r="AU440" s="192" t="s">
        <v>495</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547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61.5" customHeight="1" x14ac:dyDescent="0.2">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484</v>
      </c>
      <c r="AE702" s="332"/>
      <c r="AF702" s="332"/>
      <c r="AG702" s="371" t="s">
        <v>529</v>
      </c>
      <c r="AH702" s="372"/>
      <c r="AI702" s="372"/>
      <c r="AJ702" s="372"/>
      <c r="AK702" s="372"/>
      <c r="AL702" s="372"/>
      <c r="AM702" s="372"/>
      <c r="AN702" s="372"/>
      <c r="AO702" s="372"/>
      <c r="AP702" s="372"/>
      <c r="AQ702" s="372"/>
      <c r="AR702" s="372"/>
      <c r="AS702" s="372"/>
      <c r="AT702" s="372"/>
      <c r="AU702" s="372"/>
      <c r="AV702" s="372"/>
      <c r="AW702" s="372"/>
      <c r="AX702" s="373"/>
    </row>
    <row r="703" spans="1:50" ht="63.75"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484</v>
      </c>
      <c r="AE703" s="313"/>
      <c r="AF703" s="313"/>
      <c r="AG703" s="86" t="s">
        <v>530</v>
      </c>
      <c r="AH703" s="87"/>
      <c r="AI703" s="87"/>
      <c r="AJ703" s="87"/>
      <c r="AK703" s="87"/>
      <c r="AL703" s="87"/>
      <c r="AM703" s="87"/>
      <c r="AN703" s="87"/>
      <c r="AO703" s="87"/>
      <c r="AP703" s="87"/>
      <c r="AQ703" s="87"/>
      <c r="AR703" s="87"/>
      <c r="AS703" s="87"/>
      <c r="AT703" s="87"/>
      <c r="AU703" s="87"/>
      <c r="AV703" s="87"/>
      <c r="AW703" s="87"/>
      <c r="AX703" s="88"/>
    </row>
    <row r="704" spans="1:50" ht="38.85" customHeight="1" x14ac:dyDescent="0.2">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484</v>
      </c>
      <c r="AE704" s="770"/>
      <c r="AF704" s="770"/>
      <c r="AG704" s="152" t="s">
        <v>531</v>
      </c>
      <c r="AH704" s="93"/>
      <c r="AI704" s="93"/>
      <c r="AJ704" s="93"/>
      <c r="AK704" s="93"/>
      <c r="AL704" s="93"/>
      <c r="AM704" s="93"/>
      <c r="AN704" s="93"/>
      <c r="AO704" s="93"/>
      <c r="AP704" s="93"/>
      <c r="AQ704" s="93"/>
      <c r="AR704" s="93"/>
      <c r="AS704" s="93"/>
      <c r="AT704" s="93"/>
      <c r="AU704" s="93"/>
      <c r="AV704" s="93"/>
      <c r="AW704" s="93"/>
      <c r="AX704" s="153"/>
    </row>
    <row r="705" spans="1:50" ht="30.9" customHeight="1" x14ac:dyDescent="0.2">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484</v>
      </c>
      <c r="AE705" s="702"/>
      <c r="AF705" s="702"/>
      <c r="AG705" s="110" t="s">
        <v>532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9"/>
      <c r="B706" s="630"/>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515</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516</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517</v>
      </c>
      <c r="AE708" s="592"/>
      <c r="AF708" s="592"/>
      <c r="AG708" s="729" t="s">
        <v>533</v>
      </c>
      <c r="AH708" s="730"/>
      <c r="AI708" s="730"/>
      <c r="AJ708" s="730"/>
      <c r="AK708" s="730"/>
      <c r="AL708" s="730"/>
      <c r="AM708" s="730"/>
      <c r="AN708" s="730"/>
      <c r="AO708" s="730"/>
      <c r="AP708" s="730"/>
      <c r="AQ708" s="730"/>
      <c r="AR708" s="730"/>
      <c r="AS708" s="730"/>
      <c r="AT708" s="730"/>
      <c r="AU708" s="730"/>
      <c r="AV708" s="730"/>
      <c r="AW708" s="730"/>
      <c r="AX708" s="731"/>
    </row>
    <row r="709" spans="1:50" ht="70.2" customHeight="1" x14ac:dyDescent="0.2">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534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t="s">
        <v>533</v>
      </c>
      <c r="AH710" s="87"/>
      <c r="AI710" s="87"/>
      <c r="AJ710" s="87"/>
      <c r="AK710" s="87"/>
      <c r="AL710" s="87"/>
      <c r="AM710" s="87"/>
      <c r="AN710" s="87"/>
      <c r="AO710" s="87"/>
      <c r="AP710" s="87"/>
      <c r="AQ710" s="87"/>
      <c r="AR710" s="87"/>
      <c r="AS710" s="87"/>
      <c r="AT710" s="87"/>
      <c r="AU710" s="87"/>
      <c r="AV710" s="87"/>
      <c r="AW710" s="87"/>
      <c r="AX710" s="88"/>
    </row>
    <row r="711" spans="1:50" ht="36.9" customHeight="1" x14ac:dyDescent="0.2">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484</v>
      </c>
      <c r="AE711" s="313"/>
      <c r="AF711" s="313"/>
      <c r="AG711" s="86" t="s">
        <v>535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484</v>
      </c>
      <c r="AE712" s="770"/>
      <c r="AF712" s="770"/>
      <c r="AG712" s="797" t="s">
        <v>536</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517</v>
      </c>
      <c r="AE713" s="313"/>
      <c r="AF713" s="650"/>
      <c r="AG713" s="86" t="s">
        <v>533</v>
      </c>
      <c r="AH713" s="87"/>
      <c r="AI713" s="87"/>
      <c r="AJ713" s="87"/>
      <c r="AK713" s="87"/>
      <c r="AL713" s="87"/>
      <c r="AM713" s="87"/>
      <c r="AN713" s="87"/>
      <c r="AO713" s="87"/>
      <c r="AP713" s="87"/>
      <c r="AQ713" s="87"/>
      <c r="AR713" s="87"/>
      <c r="AS713" s="87"/>
      <c r="AT713" s="87"/>
      <c r="AU713" s="87"/>
      <c r="AV713" s="87"/>
      <c r="AW713" s="87"/>
      <c r="AX713" s="88"/>
    </row>
    <row r="714" spans="1:50" ht="87.6" customHeight="1" x14ac:dyDescent="0.2">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484</v>
      </c>
      <c r="AE714" s="795"/>
      <c r="AF714" s="796"/>
      <c r="AG714" s="723" t="s">
        <v>537</v>
      </c>
      <c r="AH714" s="724"/>
      <c r="AI714" s="724"/>
      <c r="AJ714" s="724"/>
      <c r="AK714" s="724"/>
      <c r="AL714" s="724"/>
      <c r="AM714" s="724"/>
      <c r="AN714" s="724"/>
      <c r="AO714" s="724"/>
      <c r="AP714" s="724"/>
      <c r="AQ714" s="724"/>
      <c r="AR714" s="724"/>
      <c r="AS714" s="724"/>
      <c r="AT714" s="724"/>
      <c r="AU714" s="724"/>
      <c r="AV714" s="724"/>
      <c r="AW714" s="724"/>
      <c r="AX714" s="725"/>
    </row>
    <row r="715" spans="1:50" ht="65.25" customHeight="1" x14ac:dyDescent="0.2">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484</v>
      </c>
      <c r="AE715" s="592"/>
      <c r="AF715" s="643"/>
      <c r="AG715" s="729" t="s">
        <v>538</v>
      </c>
      <c r="AH715" s="730"/>
      <c r="AI715" s="730"/>
      <c r="AJ715" s="730"/>
      <c r="AK715" s="730"/>
      <c r="AL715" s="730"/>
      <c r="AM715" s="730"/>
      <c r="AN715" s="730"/>
      <c r="AO715" s="730"/>
      <c r="AP715" s="730"/>
      <c r="AQ715" s="730"/>
      <c r="AR715" s="730"/>
      <c r="AS715" s="730"/>
      <c r="AT715" s="730"/>
      <c r="AU715" s="730"/>
      <c r="AV715" s="730"/>
      <c r="AW715" s="730"/>
      <c r="AX715" s="731"/>
    </row>
    <row r="716" spans="1:50" ht="58.65"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484</v>
      </c>
      <c r="AE716" s="614"/>
      <c r="AF716" s="614"/>
      <c r="AG716" s="86" t="s">
        <v>539</v>
      </c>
      <c r="AH716" s="87"/>
      <c r="AI716" s="87"/>
      <c r="AJ716" s="87"/>
      <c r="AK716" s="87"/>
      <c r="AL716" s="87"/>
      <c r="AM716" s="87"/>
      <c r="AN716" s="87"/>
      <c r="AO716" s="87"/>
      <c r="AP716" s="87"/>
      <c r="AQ716" s="87"/>
      <c r="AR716" s="87"/>
      <c r="AS716" s="87"/>
      <c r="AT716" s="87"/>
      <c r="AU716" s="87"/>
      <c r="AV716" s="87"/>
      <c r="AW716" s="87"/>
      <c r="AX716" s="88"/>
    </row>
    <row r="717" spans="1:50" ht="90.75" customHeight="1" x14ac:dyDescent="0.2">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540</v>
      </c>
      <c r="AH717" s="87"/>
      <c r="AI717" s="87"/>
      <c r="AJ717" s="87"/>
      <c r="AK717" s="87"/>
      <c r="AL717" s="87"/>
      <c r="AM717" s="87"/>
      <c r="AN717" s="87"/>
      <c r="AO717" s="87"/>
      <c r="AP717" s="87"/>
      <c r="AQ717" s="87"/>
      <c r="AR717" s="87"/>
      <c r="AS717" s="87"/>
      <c r="AT717" s="87"/>
      <c r="AU717" s="87"/>
      <c r="AV717" s="87"/>
      <c r="AW717" s="87"/>
      <c r="AX717" s="88"/>
    </row>
    <row r="718" spans="1:50" ht="83.4" customHeight="1" x14ac:dyDescent="0.2">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541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517</v>
      </c>
      <c r="AE719" s="592"/>
      <c r="AF719" s="592"/>
      <c r="AG719" s="110" t="s">
        <v>546</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5"/>
      <c r="B722" s="766"/>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5"/>
      <c r="B723" s="766"/>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5"/>
      <c r="B724" s="766"/>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7"/>
      <c r="B725" s="768"/>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650000000000006" customHeight="1" x14ac:dyDescent="0.2">
      <c r="A726" s="627" t="s">
        <v>47</v>
      </c>
      <c r="B726" s="789"/>
      <c r="C726" s="802" t="s">
        <v>52</v>
      </c>
      <c r="D726" s="824"/>
      <c r="E726" s="824"/>
      <c r="F726" s="825"/>
      <c r="G726" s="564" t="s">
        <v>542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650000000000006" customHeight="1" thickBot="1" x14ac:dyDescent="0.25">
      <c r="A727" s="790"/>
      <c r="B727" s="791"/>
      <c r="C727" s="735" t="s">
        <v>56</v>
      </c>
      <c r="D727" s="736"/>
      <c r="E727" s="736"/>
      <c r="F727" s="737"/>
      <c r="G727" s="561" t="s">
        <v>568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650000000000006" customHeight="1" thickBot="1" x14ac:dyDescent="0.25">
      <c r="A729" s="621" t="s">
        <v>577</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650000000000006" customHeight="1" thickBot="1" x14ac:dyDescent="0.25">
      <c r="A731" s="786" t="s">
        <v>572</v>
      </c>
      <c r="B731" s="787"/>
      <c r="C731" s="787"/>
      <c r="D731" s="787"/>
      <c r="E731" s="788"/>
      <c r="F731" s="716" t="s">
        <v>573</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5">
      <c r="A733" s="660" t="s">
        <v>574</v>
      </c>
      <c r="B733" s="661"/>
      <c r="C733" s="661"/>
      <c r="D733" s="661"/>
      <c r="E733" s="662"/>
      <c r="F733" s="624" t="s">
        <v>576</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650000000000006" customHeight="1" thickBot="1" x14ac:dyDescent="0.25">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5" t="s">
        <v>326</v>
      </c>
      <c r="B737" s="195"/>
      <c r="C737" s="195"/>
      <c r="D737" s="196"/>
      <c r="E737" s="976" t="s">
        <v>495</v>
      </c>
      <c r="F737" s="976"/>
      <c r="G737" s="976"/>
      <c r="H737" s="976"/>
      <c r="I737" s="976"/>
      <c r="J737" s="976"/>
      <c r="K737" s="976"/>
      <c r="L737" s="976"/>
      <c r="M737" s="976"/>
      <c r="N737" s="351" t="s">
        <v>321</v>
      </c>
      <c r="O737" s="351"/>
      <c r="P737" s="351"/>
      <c r="Q737" s="351"/>
      <c r="R737" s="976" t="s">
        <v>495</v>
      </c>
      <c r="S737" s="976"/>
      <c r="T737" s="976"/>
      <c r="U737" s="976"/>
      <c r="V737" s="976"/>
      <c r="W737" s="976"/>
      <c r="X737" s="976"/>
      <c r="Y737" s="976"/>
      <c r="Z737" s="976"/>
      <c r="AA737" s="351" t="s">
        <v>320</v>
      </c>
      <c r="AB737" s="351"/>
      <c r="AC737" s="351"/>
      <c r="AD737" s="351"/>
      <c r="AE737" s="976" t="s">
        <v>495</v>
      </c>
      <c r="AF737" s="976"/>
      <c r="AG737" s="976"/>
      <c r="AH737" s="976"/>
      <c r="AI737" s="976"/>
      <c r="AJ737" s="976"/>
      <c r="AK737" s="976"/>
      <c r="AL737" s="976"/>
      <c r="AM737" s="976"/>
      <c r="AN737" s="351" t="s">
        <v>319</v>
      </c>
      <c r="AO737" s="351"/>
      <c r="AP737" s="351"/>
      <c r="AQ737" s="351"/>
      <c r="AR737" s="982" t="s">
        <v>519</v>
      </c>
      <c r="AS737" s="983"/>
      <c r="AT737" s="983"/>
      <c r="AU737" s="983"/>
      <c r="AV737" s="983"/>
      <c r="AW737" s="983"/>
      <c r="AX737" s="984"/>
      <c r="AY737" s="74"/>
      <c r="AZ737" s="74"/>
    </row>
    <row r="738" spans="1:52" ht="24.75" customHeight="1" x14ac:dyDescent="0.2">
      <c r="A738" s="975" t="s">
        <v>318</v>
      </c>
      <c r="B738" s="195"/>
      <c r="C738" s="195"/>
      <c r="D738" s="196"/>
      <c r="E738" s="976" t="s">
        <v>495</v>
      </c>
      <c r="F738" s="976"/>
      <c r="G738" s="976"/>
      <c r="H738" s="976"/>
      <c r="I738" s="976"/>
      <c r="J738" s="976"/>
      <c r="K738" s="976"/>
      <c r="L738" s="976"/>
      <c r="M738" s="976"/>
      <c r="N738" s="351" t="s">
        <v>317</v>
      </c>
      <c r="O738" s="351"/>
      <c r="P738" s="351"/>
      <c r="Q738" s="351"/>
      <c r="R738" s="976" t="s">
        <v>495</v>
      </c>
      <c r="S738" s="976"/>
      <c r="T738" s="976"/>
      <c r="U738" s="976"/>
      <c r="V738" s="976"/>
      <c r="W738" s="976"/>
      <c r="X738" s="976"/>
      <c r="Y738" s="976"/>
      <c r="Z738" s="976"/>
      <c r="AA738" s="351" t="s">
        <v>316</v>
      </c>
      <c r="AB738" s="351"/>
      <c r="AC738" s="351"/>
      <c r="AD738" s="351"/>
      <c r="AE738" s="976" t="s">
        <v>495</v>
      </c>
      <c r="AF738" s="976"/>
      <c r="AG738" s="976"/>
      <c r="AH738" s="976"/>
      <c r="AI738" s="976"/>
      <c r="AJ738" s="976"/>
      <c r="AK738" s="976"/>
      <c r="AL738" s="976"/>
      <c r="AM738" s="976"/>
      <c r="AN738" s="351" t="s">
        <v>315</v>
      </c>
      <c r="AO738" s="351"/>
      <c r="AP738" s="351"/>
      <c r="AQ738" s="351"/>
      <c r="AR738" s="982" t="s">
        <v>518</v>
      </c>
      <c r="AS738" s="983"/>
      <c r="AT738" s="983"/>
      <c r="AU738" s="983"/>
      <c r="AV738" s="983"/>
      <c r="AW738" s="983"/>
      <c r="AX738" s="984"/>
    </row>
    <row r="739" spans="1:52" ht="24.75" customHeight="1" x14ac:dyDescent="0.2">
      <c r="A739" s="975" t="s">
        <v>314</v>
      </c>
      <c r="B739" s="195"/>
      <c r="C739" s="195"/>
      <c r="D739" s="196"/>
      <c r="E739" s="976" t="s">
        <v>520</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338</v>
      </c>
      <c r="B740" s="958"/>
      <c r="C740" s="958"/>
      <c r="D740" s="959"/>
      <c r="E740" s="960" t="s">
        <v>480</v>
      </c>
      <c r="F740" s="961"/>
      <c r="G740" s="961"/>
      <c r="H740" s="78" t="str">
        <f>IF(E740="", "", "(")</f>
        <v>(</v>
      </c>
      <c r="I740" s="961"/>
      <c r="J740" s="961"/>
      <c r="K740" s="78" t="str">
        <f>IF(OR(I740="　", I740=""), "", "-")</f>
        <v/>
      </c>
      <c r="L740" s="962">
        <v>61</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2">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thickBot="1" x14ac:dyDescent="0.2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5" t="s">
        <v>309</v>
      </c>
      <c r="B780" s="616"/>
      <c r="C780" s="616"/>
      <c r="D780" s="616"/>
      <c r="E780" s="616"/>
      <c r="F780" s="617"/>
      <c r="G780" s="582" t="s">
        <v>543</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560</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customHeight="1" x14ac:dyDescent="0.2">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2">
      <c r="A782" s="618"/>
      <c r="B782" s="619"/>
      <c r="C782" s="619"/>
      <c r="D782" s="619"/>
      <c r="E782" s="619"/>
      <c r="F782" s="620"/>
      <c r="G782" s="657" t="s">
        <v>521</v>
      </c>
      <c r="H782" s="658"/>
      <c r="I782" s="658"/>
      <c r="J782" s="658"/>
      <c r="K782" s="659"/>
      <c r="L782" s="651" t="s">
        <v>549</v>
      </c>
      <c r="M782" s="652"/>
      <c r="N782" s="652"/>
      <c r="O782" s="652"/>
      <c r="P782" s="652"/>
      <c r="Q782" s="652"/>
      <c r="R782" s="652"/>
      <c r="S782" s="652"/>
      <c r="T782" s="652"/>
      <c r="U782" s="652"/>
      <c r="V782" s="652"/>
      <c r="W782" s="652"/>
      <c r="X782" s="653"/>
      <c r="Y782" s="374">
        <v>18.600000000000001</v>
      </c>
      <c r="Z782" s="375"/>
      <c r="AA782" s="375"/>
      <c r="AB782" s="792"/>
      <c r="AC782" s="657" t="s">
        <v>548</v>
      </c>
      <c r="AD782" s="658"/>
      <c r="AE782" s="658"/>
      <c r="AF782" s="658"/>
      <c r="AG782" s="659"/>
      <c r="AH782" s="651" t="s">
        <v>550</v>
      </c>
      <c r="AI782" s="652"/>
      <c r="AJ782" s="652"/>
      <c r="AK782" s="652"/>
      <c r="AL782" s="652"/>
      <c r="AM782" s="652"/>
      <c r="AN782" s="652"/>
      <c r="AO782" s="652"/>
      <c r="AP782" s="652"/>
      <c r="AQ782" s="652"/>
      <c r="AR782" s="652"/>
      <c r="AS782" s="652"/>
      <c r="AT782" s="653"/>
      <c r="AU782" s="374">
        <v>0.6</v>
      </c>
      <c r="AV782" s="375"/>
      <c r="AW782" s="375"/>
      <c r="AX782" s="376"/>
    </row>
    <row r="783" spans="1:50" ht="24.75" customHeight="1" x14ac:dyDescent="0.2">
      <c r="A783" s="618"/>
      <c r="B783" s="619"/>
      <c r="C783" s="619"/>
      <c r="D783" s="619"/>
      <c r="E783" s="619"/>
      <c r="F783" s="620"/>
      <c r="G783" s="593" t="s">
        <v>522</v>
      </c>
      <c r="H783" s="594"/>
      <c r="I783" s="594"/>
      <c r="J783" s="594"/>
      <c r="K783" s="595"/>
      <c r="L783" s="585" t="s">
        <v>495</v>
      </c>
      <c r="M783" s="586"/>
      <c r="N783" s="586"/>
      <c r="O783" s="586"/>
      <c r="P783" s="586"/>
      <c r="Q783" s="586"/>
      <c r="R783" s="586"/>
      <c r="S783" s="586"/>
      <c r="T783" s="586"/>
      <c r="U783" s="586"/>
      <c r="V783" s="586"/>
      <c r="W783" s="586"/>
      <c r="X783" s="587"/>
      <c r="Y783" s="588">
        <v>3.2</v>
      </c>
      <c r="Z783" s="589"/>
      <c r="AA783" s="589"/>
      <c r="AB783" s="599"/>
      <c r="AC783" s="593" t="s">
        <v>555</v>
      </c>
      <c r="AD783" s="594"/>
      <c r="AE783" s="594"/>
      <c r="AF783" s="594"/>
      <c r="AG783" s="595"/>
      <c r="AH783" s="585" t="s">
        <v>556</v>
      </c>
      <c r="AI783" s="586"/>
      <c r="AJ783" s="586"/>
      <c r="AK783" s="586"/>
      <c r="AL783" s="586"/>
      <c r="AM783" s="586"/>
      <c r="AN783" s="586"/>
      <c r="AO783" s="586"/>
      <c r="AP783" s="586"/>
      <c r="AQ783" s="586"/>
      <c r="AR783" s="586"/>
      <c r="AS783" s="586"/>
      <c r="AT783" s="587"/>
      <c r="AU783" s="588">
        <v>0.1</v>
      </c>
      <c r="AV783" s="589"/>
      <c r="AW783" s="589"/>
      <c r="AX783" s="590"/>
    </row>
    <row r="784" spans="1:50" ht="24.75" customHeight="1" x14ac:dyDescent="0.2">
      <c r="A784" s="618"/>
      <c r="B784" s="619"/>
      <c r="C784" s="619"/>
      <c r="D784" s="619"/>
      <c r="E784" s="619"/>
      <c r="F784" s="620"/>
      <c r="G784" s="593" t="s">
        <v>523</v>
      </c>
      <c r="H784" s="594"/>
      <c r="I784" s="594"/>
      <c r="J784" s="594"/>
      <c r="K784" s="595"/>
      <c r="L784" s="585" t="s">
        <v>526</v>
      </c>
      <c r="M784" s="586"/>
      <c r="N784" s="586"/>
      <c r="O784" s="586"/>
      <c r="P784" s="586"/>
      <c r="Q784" s="586"/>
      <c r="R784" s="586"/>
      <c r="S784" s="586"/>
      <c r="T784" s="586"/>
      <c r="U784" s="586"/>
      <c r="V784" s="586"/>
      <c r="W784" s="586"/>
      <c r="X784" s="587"/>
      <c r="Y784" s="588">
        <v>1.2</v>
      </c>
      <c r="Z784" s="589"/>
      <c r="AA784" s="589"/>
      <c r="AB784" s="599"/>
      <c r="AC784" s="593" t="s">
        <v>553</v>
      </c>
      <c r="AD784" s="594"/>
      <c r="AE784" s="594"/>
      <c r="AF784" s="594"/>
      <c r="AG784" s="595"/>
      <c r="AH784" s="585" t="s">
        <v>554</v>
      </c>
      <c r="AI784" s="586"/>
      <c r="AJ784" s="586"/>
      <c r="AK784" s="586"/>
      <c r="AL784" s="586"/>
      <c r="AM784" s="586"/>
      <c r="AN784" s="586"/>
      <c r="AO784" s="586"/>
      <c r="AP784" s="586"/>
      <c r="AQ784" s="586"/>
      <c r="AR784" s="586"/>
      <c r="AS784" s="586"/>
      <c r="AT784" s="587"/>
      <c r="AU784" s="588">
        <v>0.1</v>
      </c>
      <c r="AV784" s="589"/>
      <c r="AW784" s="589"/>
      <c r="AX784" s="590"/>
    </row>
    <row r="785" spans="1:50" ht="24.75" customHeight="1" x14ac:dyDescent="0.2">
      <c r="A785" s="618"/>
      <c r="B785" s="619"/>
      <c r="C785" s="619"/>
      <c r="D785" s="619"/>
      <c r="E785" s="619"/>
      <c r="F785" s="620"/>
      <c r="G785" s="593" t="s">
        <v>524</v>
      </c>
      <c r="H785" s="594"/>
      <c r="I785" s="594"/>
      <c r="J785" s="594"/>
      <c r="K785" s="595"/>
      <c r="L785" s="585" t="s">
        <v>495</v>
      </c>
      <c r="M785" s="586"/>
      <c r="N785" s="586"/>
      <c r="O785" s="586"/>
      <c r="P785" s="586"/>
      <c r="Q785" s="586"/>
      <c r="R785" s="586"/>
      <c r="S785" s="586"/>
      <c r="T785" s="586"/>
      <c r="U785" s="586"/>
      <c r="V785" s="586"/>
      <c r="W785" s="586"/>
      <c r="X785" s="587"/>
      <c r="Y785" s="588">
        <v>1.9</v>
      </c>
      <c r="Z785" s="589"/>
      <c r="AA785" s="589"/>
      <c r="AB785" s="599"/>
      <c r="AC785" s="593" t="s">
        <v>558</v>
      </c>
      <c r="AD785" s="594"/>
      <c r="AE785" s="594"/>
      <c r="AF785" s="594"/>
      <c r="AG785" s="595"/>
      <c r="AH785" s="585" t="s">
        <v>559</v>
      </c>
      <c r="AI785" s="586"/>
      <c r="AJ785" s="586"/>
      <c r="AK785" s="586"/>
      <c r="AL785" s="586"/>
      <c r="AM785" s="586"/>
      <c r="AN785" s="586"/>
      <c r="AO785" s="586"/>
      <c r="AP785" s="586"/>
      <c r="AQ785" s="586"/>
      <c r="AR785" s="586"/>
      <c r="AS785" s="586"/>
      <c r="AT785" s="587"/>
      <c r="AU785" s="588">
        <v>0.1</v>
      </c>
      <c r="AV785" s="589"/>
      <c r="AW785" s="589"/>
      <c r="AX785" s="590"/>
    </row>
    <row r="786" spans="1:50" ht="24.75" customHeight="1" x14ac:dyDescent="0.2">
      <c r="A786" s="618"/>
      <c r="B786" s="619"/>
      <c r="C786" s="619"/>
      <c r="D786" s="619"/>
      <c r="E786" s="619"/>
      <c r="F786" s="620"/>
      <c r="G786" s="593" t="s">
        <v>525</v>
      </c>
      <c r="H786" s="594"/>
      <c r="I786" s="594"/>
      <c r="J786" s="594"/>
      <c r="K786" s="595"/>
      <c r="L786" s="585" t="s">
        <v>527</v>
      </c>
      <c r="M786" s="586"/>
      <c r="N786" s="586"/>
      <c r="O786" s="586"/>
      <c r="P786" s="586"/>
      <c r="Q786" s="586"/>
      <c r="R786" s="586"/>
      <c r="S786" s="586"/>
      <c r="T786" s="586"/>
      <c r="U786" s="586"/>
      <c r="V786" s="586"/>
      <c r="W786" s="586"/>
      <c r="X786" s="587"/>
      <c r="Y786" s="588">
        <v>1.8</v>
      </c>
      <c r="Z786" s="589"/>
      <c r="AA786" s="589"/>
      <c r="AB786" s="599"/>
      <c r="AC786" s="593" t="s">
        <v>557</v>
      </c>
      <c r="AD786" s="594"/>
      <c r="AE786" s="594"/>
      <c r="AF786" s="594"/>
      <c r="AG786" s="595"/>
      <c r="AH786" s="585" t="s">
        <v>552</v>
      </c>
      <c r="AI786" s="586"/>
      <c r="AJ786" s="586"/>
      <c r="AK786" s="586"/>
      <c r="AL786" s="586"/>
      <c r="AM786" s="586"/>
      <c r="AN786" s="586"/>
      <c r="AO786" s="586"/>
      <c r="AP786" s="586"/>
      <c r="AQ786" s="586"/>
      <c r="AR786" s="586"/>
      <c r="AS786" s="586"/>
      <c r="AT786" s="587"/>
      <c r="AU786" s="588">
        <v>0.1</v>
      </c>
      <c r="AV786" s="589"/>
      <c r="AW786" s="589"/>
      <c r="AX786" s="590"/>
    </row>
    <row r="787" spans="1:50" ht="24.75" customHeight="1" x14ac:dyDescent="0.2">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2">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2">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2">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26.7</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0.99999999999999989</v>
      </c>
      <c r="AV792" s="819"/>
      <c r="AW792" s="819"/>
      <c r="AX792" s="821"/>
    </row>
    <row r="793" spans="1:50" ht="24.75" hidden="1" customHeight="1" x14ac:dyDescent="0.2">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2">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2">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2">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2">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2">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2">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2">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2">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2">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5">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2">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2">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2">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2">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2">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5">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2">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2">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2">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2">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84" customHeight="1" x14ac:dyDescent="0.2">
      <c r="A838" s="362">
        <v>1</v>
      </c>
      <c r="B838" s="362">
        <v>1</v>
      </c>
      <c r="C838" s="347" t="s">
        <v>528</v>
      </c>
      <c r="D838" s="333"/>
      <c r="E838" s="333"/>
      <c r="F838" s="333"/>
      <c r="G838" s="333"/>
      <c r="H838" s="333"/>
      <c r="I838" s="333"/>
      <c r="J838" s="334">
        <v>8021005009182</v>
      </c>
      <c r="K838" s="335"/>
      <c r="L838" s="335"/>
      <c r="M838" s="335"/>
      <c r="N838" s="335"/>
      <c r="O838" s="335"/>
      <c r="P838" s="348" t="s">
        <v>563</v>
      </c>
      <c r="Q838" s="336"/>
      <c r="R838" s="336"/>
      <c r="S838" s="336"/>
      <c r="T838" s="336"/>
      <c r="U838" s="336"/>
      <c r="V838" s="336"/>
      <c r="W838" s="336"/>
      <c r="X838" s="336"/>
      <c r="Y838" s="337">
        <v>26.7</v>
      </c>
      <c r="Z838" s="338"/>
      <c r="AA838" s="338"/>
      <c r="AB838" s="339"/>
      <c r="AC838" s="349" t="s">
        <v>296</v>
      </c>
      <c r="AD838" s="357"/>
      <c r="AE838" s="357"/>
      <c r="AF838" s="357"/>
      <c r="AG838" s="357"/>
      <c r="AH838" s="358">
        <v>1</v>
      </c>
      <c r="AI838" s="359"/>
      <c r="AJ838" s="359"/>
      <c r="AK838" s="359"/>
      <c r="AL838" s="358">
        <v>85.1</v>
      </c>
      <c r="AM838" s="359"/>
      <c r="AN838" s="359"/>
      <c r="AO838" s="359"/>
      <c r="AP838" s="346" t="s">
        <v>545</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47" t="s">
        <v>561</v>
      </c>
      <c r="D871" s="333"/>
      <c r="E871" s="333"/>
      <c r="F871" s="333"/>
      <c r="G871" s="333"/>
      <c r="H871" s="333"/>
      <c r="I871" s="333"/>
      <c r="J871" s="334">
        <v>3020001117581</v>
      </c>
      <c r="K871" s="335"/>
      <c r="L871" s="335"/>
      <c r="M871" s="335"/>
      <c r="N871" s="335"/>
      <c r="O871" s="335"/>
      <c r="P871" s="348" t="s">
        <v>564</v>
      </c>
      <c r="Q871" s="336"/>
      <c r="R871" s="336"/>
      <c r="S871" s="336"/>
      <c r="T871" s="336"/>
      <c r="U871" s="336"/>
      <c r="V871" s="336"/>
      <c r="W871" s="336"/>
      <c r="X871" s="336"/>
      <c r="Y871" s="337">
        <v>1</v>
      </c>
      <c r="Z871" s="338"/>
      <c r="AA871" s="338"/>
      <c r="AB871" s="339"/>
      <c r="AC871" s="349" t="s">
        <v>301</v>
      </c>
      <c r="AD871" s="357"/>
      <c r="AE871" s="357"/>
      <c r="AF871" s="357"/>
      <c r="AG871" s="357"/>
      <c r="AH871" s="358" t="s">
        <v>545</v>
      </c>
      <c r="AI871" s="359"/>
      <c r="AJ871" s="359"/>
      <c r="AK871" s="359"/>
      <c r="AL871" s="343" t="s">
        <v>562</v>
      </c>
      <c r="AM871" s="344"/>
      <c r="AN871" s="344"/>
      <c r="AO871" s="345"/>
      <c r="AP871" s="346" t="s">
        <v>551</v>
      </c>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idden="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13" priority="14011">
      <formula>IF(RIGHT(TEXT(AE32,"0.#"),1)=".",FALSE,TRUE)</formula>
    </cfRule>
    <cfRule type="expression" dxfId="2112" priority="14012">
      <formula>IF(RIGHT(TEXT(AE32,"0.#"),1)=".",TRUE,FALSE)</formula>
    </cfRule>
  </conditionalFormatting>
  <conditionalFormatting sqref="P18:AX18">
    <cfRule type="expression" dxfId="2111" priority="13897">
      <formula>IF(RIGHT(TEXT(P18,"0.#"),1)=".",FALSE,TRUE)</formula>
    </cfRule>
    <cfRule type="expression" dxfId="2110" priority="13898">
      <formula>IF(RIGHT(TEXT(P18,"0.#"),1)=".",TRUE,FALSE)</formula>
    </cfRule>
  </conditionalFormatting>
  <conditionalFormatting sqref="Y783">
    <cfRule type="expression" dxfId="2109" priority="13893">
      <formula>IF(RIGHT(TEXT(Y783,"0.#"),1)=".",FALSE,TRUE)</formula>
    </cfRule>
    <cfRule type="expression" dxfId="2108" priority="13894">
      <formula>IF(RIGHT(TEXT(Y783,"0.#"),1)=".",TRUE,FALSE)</formula>
    </cfRule>
  </conditionalFormatting>
  <conditionalFormatting sqref="Y792">
    <cfRule type="expression" dxfId="2107" priority="13889">
      <formula>IF(RIGHT(TEXT(Y792,"0.#"),1)=".",FALSE,TRUE)</formula>
    </cfRule>
    <cfRule type="expression" dxfId="2106" priority="13890">
      <formula>IF(RIGHT(TEXT(Y792,"0.#"),1)=".",TRUE,FALSE)</formula>
    </cfRule>
  </conditionalFormatting>
  <conditionalFormatting sqref="Y823:Y830 Y821 Y810:Y817 Y808 Y797:Y804 Y795">
    <cfRule type="expression" dxfId="2105" priority="13671">
      <formula>IF(RIGHT(TEXT(Y795,"0.#"),1)=".",FALSE,TRUE)</formula>
    </cfRule>
    <cfRule type="expression" dxfId="2104" priority="13672">
      <formula>IF(RIGHT(TEXT(Y795,"0.#"),1)=".",TRUE,FALSE)</formula>
    </cfRule>
  </conditionalFormatting>
  <conditionalFormatting sqref="AR15:AX15 AK13:AX13">
    <cfRule type="expression" dxfId="2103" priority="13719">
      <formula>IF(RIGHT(TEXT(AK13,"0.#"),1)=".",FALSE,TRUE)</formula>
    </cfRule>
    <cfRule type="expression" dxfId="2102" priority="13720">
      <formula>IF(RIGHT(TEXT(AK13,"0.#"),1)=".",TRUE,FALSE)</formula>
    </cfRule>
  </conditionalFormatting>
  <conditionalFormatting sqref="P19:AJ19">
    <cfRule type="expression" dxfId="2101" priority="13717">
      <formula>IF(RIGHT(TEXT(P19,"0.#"),1)=".",FALSE,TRUE)</formula>
    </cfRule>
    <cfRule type="expression" dxfId="2100" priority="13718">
      <formula>IF(RIGHT(TEXT(P19,"0.#"),1)=".",TRUE,FALSE)</formula>
    </cfRule>
  </conditionalFormatting>
  <conditionalFormatting sqref="AE101 AQ101">
    <cfRule type="expression" dxfId="2099" priority="13709">
      <formula>IF(RIGHT(TEXT(AE101,"0.#"),1)=".",FALSE,TRUE)</formula>
    </cfRule>
    <cfRule type="expression" dxfId="2098" priority="13710">
      <formula>IF(RIGHT(TEXT(AE101,"0.#"),1)=".",TRUE,FALSE)</formula>
    </cfRule>
  </conditionalFormatting>
  <conditionalFormatting sqref="Y784:Y791 Y782">
    <cfRule type="expression" dxfId="2097" priority="13695">
      <formula>IF(RIGHT(TEXT(Y782,"0.#"),1)=".",FALSE,TRUE)</formula>
    </cfRule>
    <cfRule type="expression" dxfId="2096" priority="13696">
      <formula>IF(RIGHT(TEXT(Y782,"0.#"),1)=".",TRUE,FALSE)</formula>
    </cfRule>
  </conditionalFormatting>
  <conditionalFormatting sqref="AU783">
    <cfRule type="expression" dxfId="2095" priority="13693">
      <formula>IF(RIGHT(TEXT(AU783,"0.#"),1)=".",FALSE,TRUE)</formula>
    </cfRule>
    <cfRule type="expression" dxfId="2094" priority="13694">
      <formula>IF(RIGHT(TEXT(AU783,"0.#"),1)=".",TRUE,FALSE)</formula>
    </cfRule>
  </conditionalFormatting>
  <conditionalFormatting sqref="AU792">
    <cfRule type="expression" dxfId="2093" priority="13691">
      <formula>IF(RIGHT(TEXT(AU792,"0.#"),1)=".",FALSE,TRUE)</formula>
    </cfRule>
    <cfRule type="expression" dxfId="2092" priority="13692">
      <formula>IF(RIGHT(TEXT(AU792,"0.#"),1)=".",TRUE,FALSE)</formula>
    </cfRule>
  </conditionalFormatting>
  <conditionalFormatting sqref="AU784:AU791 AU782">
    <cfRule type="expression" dxfId="2091" priority="13689">
      <formula>IF(RIGHT(TEXT(AU782,"0.#"),1)=".",FALSE,TRUE)</formula>
    </cfRule>
    <cfRule type="expression" dxfId="2090" priority="13690">
      <formula>IF(RIGHT(TEXT(AU782,"0.#"),1)=".",TRUE,FALSE)</formula>
    </cfRule>
  </conditionalFormatting>
  <conditionalFormatting sqref="Y822 Y809 Y796">
    <cfRule type="expression" dxfId="2089" priority="13675">
      <formula>IF(RIGHT(TEXT(Y796,"0.#"),1)=".",FALSE,TRUE)</formula>
    </cfRule>
    <cfRule type="expression" dxfId="2088" priority="13676">
      <formula>IF(RIGHT(TEXT(Y796,"0.#"),1)=".",TRUE,FALSE)</formula>
    </cfRule>
  </conditionalFormatting>
  <conditionalFormatting sqref="Y831 Y818 Y805">
    <cfRule type="expression" dxfId="2087" priority="13673">
      <formula>IF(RIGHT(TEXT(Y805,"0.#"),1)=".",FALSE,TRUE)</formula>
    </cfRule>
    <cfRule type="expression" dxfId="2086" priority="13674">
      <formula>IF(RIGHT(TEXT(Y805,"0.#"),1)=".",TRUE,FALSE)</formula>
    </cfRule>
  </conditionalFormatting>
  <conditionalFormatting sqref="AU822 AU809 AU796">
    <cfRule type="expression" dxfId="2085" priority="13669">
      <formula>IF(RIGHT(TEXT(AU796,"0.#"),1)=".",FALSE,TRUE)</formula>
    </cfRule>
    <cfRule type="expression" dxfId="2084" priority="13670">
      <formula>IF(RIGHT(TEXT(AU796,"0.#"),1)=".",TRUE,FALSE)</formula>
    </cfRule>
  </conditionalFormatting>
  <conditionalFormatting sqref="AU831 AU818 AU805">
    <cfRule type="expression" dxfId="2083" priority="13667">
      <formula>IF(RIGHT(TEXT(AU805,"0.#"),1)=".",FALSE,TRUE)</formula>
    </cfRule>
    <cfRule type="expression" dxfId="2082" priority="13668">
      <formula>IF(RIGHT(TEXT(AU805,"0.#"),1)=".",TRUE,FALSE)</formula>
    </cfRule>
  </conditionalFormatting>
  <conditionalFormatting sqref="AU823:AU830 AU821 AU810:AU817 AU808 AU797:AU804 AU795">
    <cfRule type="expression" dxfId="2081" priority="13665">
      <formula>IF(RIGHT(TEXT(AU795,"0.#"),1)=".",FALSE,TRUE)</formula>
    </cfRule>
    <cfRule type="expression" dxfId="2080" priority="13666">
      <formula>IF(RIGHT(TEXT(AU795,"0.#"),1)=".",TRUE,FALSE)</formula>
    </cfRule>
  </conditionalFormatting>
  <conditionalFormatting sqref="AM87">
    <cfRule type="expression" dxfId="2079" priority="13319">
      <formula>IF(RIGHT(TEXT(AM87,"0.#"),1)=".",FALSE,TRUE)</formula>
    </cfRule>
    <cfRule type="expression" dxfId="2078" priority="13320">
      <formula>IF(RIGHT(TEXT(AM87,"0.#"),1)=".",TRUE,FALSE)</formula>
    </cfRule>
  </conditionalFormatting>
  <conditionalFormatting sqref="AE55">
    <cfRule type="expression" dxfId="2077" priority="13387">
      <formula>IF(RIGHT(TEXT(AE55,"0.#"),1)=".",FALSE,TRUE)</formula>
    </cfRule>
    <cfRule type="expression" dxfId="2076" priority="13388">
      <formula>IF(RIGHT(TEXT(AE55,"0.#"),1)=".",TRUE,FALSE)</formula>
    </cfRule>
  </conditionalFormatting>
  <conditionalFormatting sqref="AI55">
    <cfRule type="expression" dxfId="2075" priority="13385">
      <formula>IF(RIGHT(TEXT(AI55,"0.#"),1)=".",FALSE,TRUE)</formula>
    </cfRule>
    <cfRule type="expression" dxfId="2074" priority="13386">
      <formula>IF(RIGHT(TEXT(AI55,"0.#"),1)=".",TRUE,FALSE)</formula>
    </cfRule>
  </conditionalFormatting>
  <conditionalFormatting sqref="AM34">
    <cfRule type="expression" dxfId="2073" priority="13465">
      <formula>IF(RIGHT(TEXT(AM34,"0.#"),1)=".",FALSE,TRUE)</formula>
    </cfRule>
    <cfRule type="expression" dxfId="2072" priority="13466">
      <formula>IF(RIGHT(TEXT(AM34,"0.#"),1)=".",TRUE,FALSE)</formula>
    </cfRule>
  </conditionalFormatting>
  <conditionalFormatting sqref="AE33">
    <cfRule type="expression" dxfId="2071" priority="13479">
      <formula>IF(RIGHT(TEXT(AE33,"0.#"),1)=".",FALSE,TRUE)</formula>
    </cfRule>
    <cfRule type="expression" dxfId="2070" priority="13480">
      <formula>IF(RIGHT(TEXT(AE33,"0.#"),1)=".",TRUE,FALSE)</formula>
    </cfRule>
  </conditionalFormatting>
  <conditionalFormatting sqref="AE34">
    <cfRule type="expression" dxfId="2069" priority="13477">
      <formula>IF(RIGHT(TEXT(AE34,"0.#"),1)=".",FALSE,TRUE)</formula>
    </cfRule>
    <cfRule type="expression" dxfId="2068" priority="13478">
      <formula>IF(RIGHT(TEXT(AE34,"0.#"),1)=".",TRUE,FALSE)</formula>
    </cfRule>
  </conditionalFormatting>
  <conditionalFormatting sqref="AI34">
    <cfRule type="expression" dxfId="2067" priority="13475">
      <formula>IF(RIGHT(TEXT(AI34,"0.#"),1)=".",FALSE,TRUE)</formula>
    </cfRule>
    <cfRule type="expression" dxfId="2066" priority="13476">
      <formula>IF(RIGHT(TEXT(AI34,"0.#"),1)=".",TRUE,FALSE)</formula>
    </cfRule>
  </conditionalFormatting>
  <conditionalFormatting sqref="AI33">
    <cfRule type="expression" dxfId="2065" priority="13473">
      <formula>IF(RIGHT(TEXT(AI33,"0.#"),1)=".",FALSE,TRUE)</formula>
    </cfRule>
    <cfRule type="expression" dxfId="2064" priority="13474">
      <formula>IF(RIGHT(TEXT(AI33,"0.#"),1)=".",TRUE,FALSE)</formula>
    </cfRule>
  </conditionalFormatting>
  <conditionalFormatting sqref="AI32">
    <cfRule type="expression" dxfId="2063" priority="13471">
      <formula>IF(RIGHT(TEXT(AI32,"0.#"),1)=".",FALSE,TRUE)</formula>
    </cfRule>
    <cfRule type="expression" dxfId="2062" priority="13472">
      <formula>IF(RIGHT(TEXT(AI32,"0.#"),1)=".",TRUE,FALSE)</formula>
    </cfRule>
  </conditionalFormatting>
  <conditionalFormatting sqref="AM32">
    <cfRule type="expression" dxfId="2061" priority="13469">
      <formula>IF(RIGHT(TEXT(AM32,"0.#"),1)=".",FALSE,TRUE)</formula>
    </cfRule>
    <cfRule type="expression" dxfId="2060" priority="13470">
      <formula>IF(RIGHT(TEXT(AM32,"0.#"),1)=".",TRUE,FALSE)</formula>
    </cfRule>
  </conditionalFormatting>
  <conditionalFormatting sqref="AM33">
    <cfRule type="expression" dxfId="2059" priority="13467">
      <formula>IF(RIGHT(TEXT(AM33,"0.#"),1)=".",FALSE,TRUE)</formula>
    </cfRule>
    <cfRule type="expression" dxfId="2058" priority="13468">
      <formula>IF(RIGHT(TEXT(AM33,"0.#"),1)=".",TRUE,FALSE)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0:AO867">
    <cfRule type="expression" dxfId="1815" priority="6643">
      <formula>IF(AND(AL840&gt;=0, RIGHT(TEXT(AL840,"0.#"),1)&lt;&gt;"."),TRUE,FALSE)</formula>
    </cfRule>
    <cfRule type="expression" dxfId="1814" priority="6644">
      <formula>IF(AND(AL840&gt;=0, RIGHT(TEXT(AL840,"0.#"),1)="."),TRUE,FALSE)</formula>
    </cfRule>
    <cfRule type="expression" dxfId="1813" priority="6645">
      <formula>IF(AND(AL840&lt;0, RIGHT(TEXT(AL840,"0.#"),1)&lt;&gt;"."),TRUE,FALSE)</formula>
    </cfRule>
    <cfRule type="expression" dxfId="1812" priority="6646">
      <formula>IF(AND(AL840&lt;0, RIGHT(TEXT(AL840,"0.#"),1)="."),TRUE,FALSE)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0:Y867">
    <cfRule type="expression" dxfId="1741" priority="2971">
      <formula>IF(RIGHT(TEXT(Y840,"0.#"),1)=".",FALSE,TRUE)</formula>
    </cfRule>
    <cfRule type="expression" dxfId="1740" priority="2972">
      <formula>IF(RIGHT(TEXT(Y840,"0.#"),1)=".",TRUE,FALSE)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3:AO1132">
    <cfRule type="expression" dxfId="1711" priority="2877">
      <formula>IF(AND(AL1103&gt;=0, RIGHT(TEXT(AL1103,"0.#"),1)&lt;&gt;"."),TRUE,FALSE)</formula>
    </cfRule>
    <cfRule type="expression" dxfId="1710" priority="2878">
      <formula>IF(AND(AL1103&gt;=0, RIGHT(TEXT(AL1103,"0.#"),1)="."),TRUE,FALSE)</formula>
    </cfRule>
    <cfRule type="expression" dxfId="1709" priority="2879">
      <formula>IF(AND(AL1103&lt;0, RIGHT(TEXT(AL1103,"0.#"),1)&lt;&gt;"."),TRUE,FALSE)</formula>
    </cfRule>
    <cfRule type="expression" dxfId="1708" priority="2880">
      <formula>IF(AND(AL1103&lt;0, RIGHT(TEXT(AL1103,"0.#"),1)="."),TRUE,FALSE)</formula>
    </cfRule>
  </conditionalFormatting>
  <conditionalFormatting sqref="Y1103:Y1132">
    <cfRule type="expression" dxfId="1707" priority="2875">
      <formula>IF(RIGHT(TEXT(Y1103,"0.#"),1)=".",FALSE,TRUE)</formula>
    </cfRule>
    <cfRule type="expression" dxfId="1706" priority="2876">
      <formula>IF(RIGHT(TEXT(Y1103,"0.#"),1)=".",TRUE,FALSE)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9:AO839">
    <cfRule type="expression" dxfId="1697" priority="2829">
      <formula>IF(AND(AL839&gt;=0, RIGHT(TEXT(AL839,"0.#"),1)&lt;&gt;"."),TRUE,FALSE)</formula>
    </cfRule>
    <cfRule type="expression" dxfId="1696" priority="2830">
      <formula>IF(AND(AL839&gt;=0, RIGHT(TEXT(AL839,"0.#"),1)="."),TRUE,FALSE)</formula>
    </cfRule>
    <cfRule type="expression" dxfId="1695" priority="2831">
      <formula>IF(AND(AL839&lt;0, RIGHT(TEXT(AL839,"0.#"),1)&lt;&gt;"."),TRUE,FALSE)</formula>
    </cfRule>
    <cfRule type="expression" dxfId="1694" priority="2832">
      <formula>IF(AND(AL839&lt;0, RIGHT(TEXT(AL839,"0.#"),1)="."),TRUE,FALSE)</formula>
    </cfRule>
  </conditionalFormatting>
  <conditionalFormatting sqref="Y838:Y839">
    <cfRule type="expression" dxfId="1693" priority="2827">
      <formula>IF(RIGHT(TEXT(Y838,"0.#"),1)=".",FALSE,TRUE)</formula>
    </cfRule>
    <cfRule type="expression" dxfId="1692" priority="2828">
      <formula>IF(RIGHT(TEXT(Y838,"0.#"),1)=".",TRUE,FALSE)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3:Y900">
    <cfRule type="expression" dxfId="1375" priority="2087">
      <formula>IF(RIGHT(TEXT(Y873,"0.#"),1)=".",FALSE,TRUE)</formula>
    </cfRule>
    <cfRule type="expression" dxfId="1374" priority="2088">
      <formula>IF(RIGHT(TEXT(Y873,"0.#"),1)=".",TRUE,FALSE)</formula>
    </cfRule>
  </conditionalFormatting>
  <conditionalFormatting sqref="Y871:Y872">
    <cfRule type="expression" dxfId="1373" priority="2081">
      <formula>IF(RIGHT(TEXT(Y871,"0.#"),1)=".",FALSE,TRUE)</formula>
    </cfRule>
    <cfRule type="expression" dxfId="1372" priority="2082">
      <formula>IF(RIGHT(TEXT(Y871,"0.#"),1)=".",TRUE,FALSE)</formula>
    </cfRule>
  </conditionalFormatting>
  <conditionalFormatting sqref="Y906:Y933">
    <cfRule type="expression" dxfId="1371" priority="2075">
      <formula>IF(RIGHT(TEXT(Y906,"0.#"),1)=".",FALSE,TRUE)</formula>
    </cfRule>
    <cfRule type="expression" dxfId="1370" priority="2076">
      <formula>IF(RIGHT(TEXT(Y906,"0.#"),1)=".",TRUE,FALSE)</formula>
    </cfRule>
  </conditionalFormatting>
  <conditionalFormatting sqref="Y904:Y905">
    <cfRule type="expression" dxfId="1369" priority="2069">
      <formula>IF(RIGHT(TEXT(Y904,"0.#"),1)=".",FALSE,TRUE)</formula>
    </cfRule>
    <cfRule type="expression" dxfId="1368" priority="2070">
      <formula>IF(RIGHT(TEXT(Y904,"0.#"),1)=".",TRUE,FALSE)</formula>
    </cfRule>
  </conditionalFormatting>
  <conditionalFormatting sqref="Y939:Y966">
    <cfRule type="expression" dxfId="1367" priority="2063">
      <formula>IF(RIGHT(TEXT(Y939,"0.#"),1)=".",FALSE,TRUE)</formula>
    </cfRule>
    <cfRule type="expression" dxfId="1366" priority="2064">
      <formula>IF(RIGHT(TEXT(Y939,"0.#"),1)=".",TRUE,FALSE)</formula>
    </cfRule>
  </conditionalFormatting>
  <conditionalFormatting sqref="Y937:Y938">
    <cfRule type="expression" dxfId="1365" priority="2057">
      <formula>IF(RIGHT(TEXT(Y937,"0.#"),1)=".",FALSE,TRUE)</formula>
    </cfRule>
    <cfRule type="expression" dxfId="1364" priority="2058">
      <formula>IF(RIGHT(TEXT(Y937,"0.#"),1)=".",TRUE,FALSE)</formula>
    </cfRule>
  </conditionalFormatting>
  <conditionalFormatting sqref="Y972:Y999">
    <cfRule type="expression" dxfId="1363" priority="2051">
      <formula>IF(RIGHT(TEXT(Y972,"0.#"),1)=".",FALSE,TRUE)</formula>
    </cfRule>
    <cfRule type="expression" dxfId="1362" priority="2052">
      <formula>IF(RIGHT(TEXT(Y972,"0.#"),1)=".",TRUE,FALSE)</formula>
    </cfRule>
  </conditionalFormatting>
  <conditionalFormatting sqref="Y970:Y971">
    <cfRule type="expression" dxfId="1361" priority="2045">
      <formula>IF(RIGHT(TEXT(Y970,"0.#"),1)=".",FALSE,TRUE)</formula>
    </cfRule>
    <cfRule type="expression" dxfId="1360" priority="2046">
      <formula>IF(RIGHT(TEXT(Y970,"0.#"),1)=".",TRUE,FALSE)</formula>
    </cfRule>
  </conditionalFormatting>
  <conditionalFormatting sqref="Y1005:Y1032">
    <cfRule type="expression" dxfId="1359" priority="2039">
      <formula>IF(RIGHT(TEXT(Y1005,"0.#"),1)=".",FALSE,TRUE)</formula>
    </cfRule>
    <cfRule type="expression" dxfId="1358" priority="2040">
      <formula>IF(RIGHT(TEXT(Y1005,"0.#"),1)=".",TRUE,FALSE)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3:AO900">
    <cfRule type="expression" dxfId="1277" priority="2089">
      <formula>IF(AND(AL873&gt;=0, RIGHT(TEXT(AL873,"0.#"),1)&lt;&gt;"."),TRUE,FALSE)</formula>
    </cfRule>
    <cfRule type="expression" dxfId="1276" priority="2090">
      <formula>IF(AND(AL873&gt;=0, RIGHT(TEXT(AL873,"0.#"),1)="."),TRUE,FALSE)</formula>
    </cfRule>
    <cfRule type="expression" dxfId="1275" priority="2091">
      <formula>IF(AND(AL873&lt;0, RIGHT(TEXT(AL873,"0.#"),1)&lt;&gt;"."),TRUE,FALSE)</formula>
    </cfRule>
    <cfRule type="expression" dxfId="1274" priority="2092">
      <formula>IF(AND(AL873&lt;0, RIGHT(TEXT(AL873,"0.#"),1)="."),TRUE,FALSE)</formula>
    </cfRule>
  </conditionalFormatting>
  <conditionalFormatting sqref="AL871:AO872">
    <cfRule type="expression" dxfId="1273" priority="2083">
      <formula>IF(AND(AL871&gt;=0, RIGHT(TEXT(AL871,"0.#"),1)&lt;&gt;"."),TRUE,FALSE)</formula>
    </cfRule>
    <cfRule type="expression" dxfId="1272" priority="2084">
      <formula>IF(AND(AL871&gt;=0, RIGHT(TEXT(AL871,"0.#"),1)="."),TRUE,FALSE)</formula>
    </cfRule>
    <cfRule type="expression" dxfId="1271" priority="2085">
      <formula>IF(AND(AL871&lt;0, RIGHT(TEXT(AL871,"0.#"),1)&lt;&gt;"."),TRUE,FALSE)</formula>
    </cfRule>
    <cfRule type="expression" dxfId="1270" priority="2086">
      <formula>IF(AND(AL871&lt;0, RIGHT(TEXT(AL871,"0.#"),1)="."),TRUE,FALSE)</formula>
    </cfRule>
  </conditionalFormatting>
  <conditionalFormatting sqref="AL906:AO933">
    <cfRule type="expression" dxfId="1269" priority="2077">
      <formula>IF(AND(AL906&gt;=0, RIGHT(TEXT(AL906,"0.#"),1)&lt;&gt;"."),TRUE,FALSE)</formula>
    </cfRule>
    <cfRule type="expression" dxfId="1268" priority="2078">
      <formula>IF(AND(AL906&gt;=0, RIGHT(TEXT(AL906,"0.#"),1)="."),TRUE,FALSE)</formula>
    </cfRule>
    <cfRule type="expression" dxfId="1267" priority="2079">
      <formula>IF(AND(AL906&lt;0, RIGHT(TEXT(AL906,"0.#"),1)&lt;&gt;"."),TRUE,FALSE)</formula>
    </cfRule>
    <cfRule type="expression" dxfId="1266" priority="2080">
      <formula>IF(AND(AL906&lt;0, RIGHT(TEXT(AL906,"0.#"),1)="."),TRUE,FALSE)</formula>
    </cfRule>
  </conditionalFormatting>
  <conditionalFormatting sqref="AL904:AO905">
    <cfRule type="expression" dxfId="1265" priority="2071">
      <formula>IF(AND(AL904&gt;=0, RIGHT(TEXT(AL904,"0.#"),1)&lt;&gt;"."),TRUE,FALSE)</formula>
    </cfRule>
    <cfRule type="expression" dxfId="1264" priority="2072">
      <formula>IF(AND(AL904&gt;=0, RIGHT(TEXT(AL904,"0.#"),1)="."),TRUE,FALSE)</formula>
    </cfRule>
    <cfRule type="expression" dxfId="1263" priority="2073">
      <formula>IF(AND(AL904&lt;0, RIGHT(TEXT(AL904,"0.#"),1)&lt;&gt;"."),TRUE,FALSE)</formula>
    </cfRule>
    <cfRule type="expression" dxfId="1262" priority="2074">
      <formula>IF(AND(AL904&lt;0, RIGHT(TEXT(AL904,"0.#"),1)="."),TRUE,FALSE)</formula>
    </cfRule>
  </conditionalFormatting>
  <conditionalFormatting sqref="AL939:AO966">
    <cfRule type="expression" dxfId="1261" priority="2065">
      <formula>IF(AND(AL939&gt;=0, RIGHT(TEXT(AL939,"0.#"),1)&lt;&gt;"."),TRUE,FALSE)</formula>
    </cfRule>
    <cfRule type="expression" dxfId="1260" priority="2066">
      <formula>IF(AND(AL939&gt;=0, RIGHT(TEXT(AL939,"0.#"),1)="."),TRUE,FALSE)</formula>
    </cfRule>
    <cfRule type="expression" dxfId="1259" priority="2067">
      <formula>IF(AND(AL939&lt;0, RIGHT(TEXT(AL939,"0.#"),1)&lt;&gt;"."),TRUE,FALSE)</formula>
    </cfRule>
    <cfRule type="expression" dxfId="1258" priority="2068">
      <formula>IF(AND(AL939&lt;0, RIGHT(TEXT(AL939,"0.#"),1)="."),TRUE,FALSE)</formula>
    </cfRule>
  </conditionalFormatting>
  <conditionalFormatting sqref="AL937:AO938">
    <cfRule type="expression" dxfId="1257" priority="2059">
      <formula>IF(AND(AL937&gt;=0, RIGHT(TEXT(AL937,"0.#"),1)&lt;&gt;"."),TRUE,FALSE)</formula>
    </cfRule>
    <cfRule type="expression" dxfId="1256" priority="2060">
      <formula>IF(AND(AL937&gt;=0, RIGHT(TEXT(AL937,"0.#"),1)="."),TRUE,FALSE)</formula>
    </cfRule>
    <cfRule type="expression" dxfId="1255" priority="2061">
      <formula>IF(AND(AL937&lt;0, RIGHT(TEXT(AL937,"0.#"),1)&lt;&gt;"."),TRUE,FALSE)</formula>
    </cfRule>
    <cfRule type="expression" dxfId="1254" priority="2062">
      <formula>IF(AND(AL937&lt;0, RIGHT(TEXT(AL937,"0.#"),1)="."),TRUE,FALSE)</formula>
    </cfRule>
  </conditionalFormatting>
  <conditionalFormatting sqref="AL972:AO999">
    <cfRule type="expression" dxfId="1253" priority="2053">
      <formula>IF(AND(AL972&gt;=0, RIGHT(TEXT(AL972,"0.#"),1)&lt;&gt;"."),TRUE,FALSE)</formula>
    </cfRule>
    <cfRule type="expression" dxfId="1252" priority="2054">
      <formula>IF(AND(AL972&gt;=0, RIGHT(TEXT(AL972,"0.#"),1)="."),TRUE,FALSE)</formula>
    </cfRule>
    <cfRule type="expression" dxfId="1251" priority="2055">
      <formula>IF(AND(AL972&lt;0, RIGHT(TEXT(AL972,"0.#"),1)&lt;&gt;"."),TRUE,FALSE)</formula>
    </cfRule>
    <cfRule type="expression" dxfId="1250" priority="2056">
      <formula>IF(AND(AL972&lt;0, RIGHT(TEXT(AL972,"0.#"),1)="."),TRUE,FALSE)</formula>
    </cfRule>
  </conditionalFormatting>
  <conditionalFormatting sqref="AL970:AO971">
    <cfRule type="expression" dxfId="1249" priority="2047">
      <formula>IF(AND(AL970&gt;=0, RIGHT(TEXT(AL970,"0.#"),1)&lt;&gt;"."),TRUE,FALSE)</formula>
    </cfRule>
    <cfRule type="expression" dxfId="1248" priority="2048">
      <formula>IF(AND(AL970&gt;=0, RIGHT(TEXT(AL970,"0.#"),1)="."),TRUE,FALSE)</formula>
    </cfRule>
    <cfRule type="expression" dxfId="1247" priority="2049">
      <formula>IF(AND(AL970&lt;0, RIGHT(TEXT(AL970,"0.#"),1)&lt;&gt;"."),TRUE,FALSE)</formula>
    </cfRule>
    <cfRule type="expression" dxfId="1246" priority="2050">
      <formula>IF(AND(AL970&lt;0, RIGHT(TEXT(AL970,"0.#"),1)="."),TRUE,FALSE)</formula>
    </cfRule>
  </conditionalFormatting>
  <conditionalFormatting sqref="AL1005:AO1032">
    <cfRule type="expression" dxfId="1245" priority="2041">
      <formula>IF(AND(AL1005&gt;=0, RIGHT(TEXT(AL1005,"0.#"),1)&lt;&gt;"."),TRUE,FALSE)</formula>
    </cfRule>
    <cfRule type="expression" dxfId="1244" priority="2042">
      <formula>IF(AND(AL1005&gt;=0, RIGHT(TEXT(AL1005,"0.#"),1)="."),TRUE,FALSE)</formula>
    </cfRule>
    <cfRule type="expression" dxfId="1243" priority="2043">
      <formula>IF(AND(AL1005&lt;0, RIGHT(TEXT(AL1005,"0.#"),1)&lt;&gt;"."),TRUE,FALSE)</formula>
    </cfRule>
    <cfRule type="expression" dxfId="1242" priority="2044">
      <formula>IF(AND(AL1005&lt;0, RIGHT(TEXT(AL1005,"0.#"),1)="."),TRUE,FALSE)</formula>
    </cfRule>
  </conditionalFormatting>
  <conditionalFormatting sqref="AL1003:AO1004">
    <cfRule type="expression" dxfId="1241" priority="2035">
      <formula>IF(AND(AL1003&gt;=0, RIGHT(TEXT(AL1003,"0.#"),1)&lt;&gt;"."),TRUE,FALSE)</formula>
    </cfRule>
    <cfRule type="expression" dxfId="1240" priority="2036">
      <formula>IF(AND(AL1003&gt;=0, RIGHT(TEXT(AL1003,"0.#"),1)="."),TRUE,FALSE)</formula>
    </cfRule>
    <cfRule type="expression" dxfId="1239" priority="2037">
      <formula>IF(AND(AL1003&lt;0, RIGHT(TEXT(AL1003,"0.#"),1)&lt;&gt;"."),TRUE,FALSE)</formula>
    </cfRule>
    <cfRule type="expression" dxfId="1238" priority="2038">
      <formula>IF(AND(AL1003&lt;0, RIGHT(TEXT(AL1003,"0.#"),1)="."),TRUE,FALSE)</formula>
    </cfRule>
  </conditionalFormatting>
  <conditionalFormatting sqref="Y1003:Y1004">
    <cfRule type="expression" dxfId="1237" priority="2033">
      <formula>IF(RIGHT(TEXT(Y1003,"0.#"),1)=".",FALSE,TRUE)</formula>
    </cfRule>
    <cfRule type="expression" dxfId="1236" priority="2034">
      <formula>IF(RIGHT(TEXT(Y1003,"0.#"),1)=".",TRUE,FALSE)</formula>
    </cfRule>
  </conditionalFormatting>
  <conditionalFormatting sqref="AL1038:AO1065">
    <cfRule type="expression" dxfId="1235" priority="2029">
      <formula>IF(AND(AL1038&gt;=0, RIGHT(TEXT(AL1038,"0.#"),1)&lt;&gt;"."),TRUE,FALSE)</formula>
    </cfRule>
    <cfRule type="expression" dxfId="1234" priority="2030">
      <formula>IF(AND(AL1038&gt;=0, RIGHT(TEXT(AL1038,"0.#"),1)="."),TRUE,FALSE)</formula>
    </cfRule>
    <cfRule type="expression" dxfId="1233" priority="2031">
      <formula>IF(AND(AL1038&lt;0, RIGHT(TEXT(AL1038,"0.#"),1)&lt;&gt;"."),TRUE,FALSE)</formula>
    </cfRule>
    <cfRule type="expression" dxfId="1232" priority="2032">
      <formula>IF(AND(AL1038&lt;0, RIGHT(TEXT(AL1038,"0.#"),1)="."),TRUE,FALSE)</formula>
    </cfRule>
  </conditionalFormatting>
  <conditionalFormatting sqref="Y1038:Y1065">
    <cfRule type="expression" dxfId="1231" priority="2027">
      <formula>IF(RIGHT(TEXT(Y1038,"0.#"),1)=".",FALSE,TRUE)</formula>
    </cfRule>
    <cfRule type="expression" dxfId="1230" priority="2028">
      <formula>IF(RIGHT(TEXT(Y1038,"0.#"),1)=".",TRUE,FALSE)</formula>
    </cfRule>
  </conditionalFormatting>
  <conditionalFormatting sqref="AL1036:AO1037">
    <cfRule type="expression" dxfId="1229" priority="2023">
      <formula>IF(AND(AL1036&gt;=0, RIGHT(TEXT(AL1036,"0.#"),1)&lt;&gt;"."),TRUE,FALSE)</formula>
    </cfRule>
    <cfRule type="expression" dxfId="1228" priority="2024">
      <formula>IF(AND(AL1036&gt;=0, RIGHT(TEXT(AL1036,"0.#"),1)="."),TRUE,FALSE)</formula>
    </cfRule>
    <cfRule type="expression" dxfId="1227" priority="2025">
      <formula>IF(AND(AL1036&lt;0, RIGHT(TEXT(AL1036,"0.#"),1)&lt;&gt;"."),TRUE,FALSE)</formula>
    </cfRule>
    <cfRule type="expression" dxfId="1226" priority="2026">
      <formula>IF(AND(AL1036&lt;0, RIGHT(TEXT(AL1036,"0.#"),1)="."),TRUE,FALSE)</formula>
    </cfRule>
  </conditionalFormatting>
  <conditionalFormatting sqref="Y1036:Y1037">
    <cfRule type="expression" dxfId="1225" priority="2021">
      <formula>IF(RIGHT(TEXT(Y1036,"0.#"),1)=".",FALSE,TRUE)</formula>
    </cfRule>
    <cfRule type="expression" dxfId="1224" priority="2022">
      <formula>IF(RIGHT(TEXT(Y1036,"0.#"),1)=".",TRUE,FALSE)</formula>
    </cfRule>
  </conditionalFormatting>
  <conditionalFormatting sqref="AL1071:AO1098">
    <cfRule type="expression" dxfId="1223" priority="2017">
      <formula>IF(AND(AL1071&gt;=0, RIGHT(TEXT(AL1071,"0.#"),1)&lt;&gt;"."),TRUE,FALSE)</formula>
    </cfRule>
    <cfRule type="expression" dxfId="1222" priority="2018">
      <formula>IF(AND(AL1071&gt;=0, RIGHT(TEXT(AL1071,"0.#"),1)="."),TRUE,FALSE)</formula>
    </cfRule>
    <cfRule type="expression" dxfId="1221" priority="2019">
      <formula>IF(AND(AL1071&lt;0, RIGHT(TEXT(AL1071,"0.#"),1)&lt;&gt;"."),TRUE,FALSE)</formula>
    </cfRule>
    <cfRule type="expression" dxfId="1220" priority="2020">
      <formula>IF(AND(AL1071&lt;0, RIGHT(TEXT(AL1071,"0.#"),1)="."),TRUE,FALSE)</formula>
    </cfRule>
  </conditionalFormatting>
  <conditionalFormatting sqref="Y1071:Y1098">
    <cfRule type="expression" dxfId="1219" priority="2015">
      <formula>IF(RIGHT(TEXT(Y1071,"0.#"),1)=".",FALSE,TRUE)</formula>
    </cfRule>
    <cfRule type="expression" dxfId="1218" priority="2016">
      <formula>IF(RIGHT(TEXT(Y1071,"0.#"),1)=".",TRUE,FALSE)</formula>
    </cfRule>
  </conditionalFormatting>
  <conditionalFormatting sqref="AL1069:AO1070">
    <cfRule type="expression" dxfId="1217" priority="2011">
      <formula>IF(AND(AL1069&gt;=0, RIGHT(TEXT(AL1069,"0.#"),1)&lt;&gt;"."),TRUE,FALSE)</formula>
    </cfRule>
    <cfRule type="expression" dxfId="1216" priority="2012">
      <formula>IF(AND(AL1069&gt;=0, RIGHT(TEXT(AL1069,"0.#"),1)="."),TRUE,FALSE)</formula>
    </cfRule>
    <cfRule type="expression" dxfId="1215" priority="2013">
      <formula>IF(AND(AL1069&lt;0, RIGHT(TEXT(AL1069,"0.#"),1)&lt;&gt;"."),TRUE,FALSE)</formula>
    </cfRule>
    <cfRule type="expression" dxfId="1214" priority="2014">
      <formula>IF(AND(AL1069&lt;0, RIGHT(TEXT(AL1069,"0.#"),1)="."),TRUE,FALSE)</formula>
    </cfRule>
  </conditionalFormatting>
  <conditionalFormatting sqref="Y1069:Y1070">
    <cfRule type="expression" dxfId="1213" priority="2009">
      <formula>IF(RIGHT(TEXT(Y1069,"0.#"),1)=".",FALSE,TRUE)</formula>
    </cfRule>
    <cfRule type="expression" dxfId="1212" priority="2010">
      <formula>IF(RIGHT(TEXT(Y1069,"0.#"),1)=".",TRUE,FALSE)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P14:V14">
    <cfRule type="expression" dxfId="17" priority="17">
      <formula>IF(RIGHT(TEXT(P14,"0.#"),1)=".",FALSE,TRUE)</formula>
    </cfRule>
    <cfRule type="expression" dxfId="16" priority="18">
      <formula>IF(RIGHT(TEXT(P14,"0.#"),1)=".",TRUE,FALSE)</formula>
    </cfRule>
  </conditionalFormatting>
  <conditionalFormatting sqref="P15:V17 P13:V13">
    <cfRule type="expression" dxfId="15" priority="15">
      <formula>IF(RIGHT(TEXT(P13,"0.#"),1)=".",FALSE,TRUE)</formula>
    </cfRule>
    <cfRule type="expression" dxfId="14" priority="16">
      <formula>IF(RIGHT(TEXT(P13,"0.#"),1)=".",TRUE,FALSE)</formula>
    </cfRule>
  </conditionalFormatting>
  <conditionalFormatting sqref="W13:AJ13">
    <cfRule type="expression" dxfId="13" priority="13">
      <formula>IF(RIGHT(TEXT(W13,"0.#"),1)=".",FALSE,TRUE)</formula>
    </cfRule>
    <cfRule type="expression" dxfId="12" priority="14">
      <formula>IF(RIGHT(TEXT(W13,"0.#"),1)=".",TRUE,FALSE)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2" max="49" man="1"/>
    <brk id="699" max="49" man="1"/>
    <brk id="727" max="49" man="1"/>
    <brk id="77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65" customHeight="1" x14ac:dyDescent="0.2">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65" customHeight="1" x14ac:dyDescent="0.2">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65" customHeight="1" x14ac:dyDescent="0.2">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2020-06-19T08:14:58Z</cp:lastPrinted>
  <dcterms:created xsi:type="dcterms:W3CDTF">2012-03-13T00:50:25Z</dcterms:created>
  <dcterms:modified xsi:type="dcterms:W3CDTF">2020-11-24T14:28:45Z</dcterms:modified>
</cp:coreProperties>
</file>