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計画課\09_企画係\0901_【小分類】予算関係 （１５（１）③）\行政事業レビュー\2019(平成31)年度\6.最終公表\一般\"/>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<sst xmlns="http://schemas.openxmlformats.org/spreadsheetml/2006/main" count="2922" uniqueCount="620">
  <si>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</si>
  <si>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</si>
  <si>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</si>
  <si>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</si>
  <si>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</si>
  <si>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</si>
  <si>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</si>
  <si>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</si>
  <si>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</si>
  <si>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</si>
  <si>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</si>
  <si>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</si>
  <si>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</si>
  <si>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</si>
  <si>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</si>
  <si>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</si>
  <si>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</si>
  <si>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</si>
  <si>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</si>
  <si>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</si>
  <si>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</si>
  <si>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</si>
  <si>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</si>
  <si>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</si>
  <si>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</si>
  <si>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</si>
  <si>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</si>
  <si>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</si>
  <si>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</si>
  <si>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</si>
  <si>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</si>
  <si>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</si>
  <si>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</si>
  <si>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</si>
  <si>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</si>
  <si>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</si>
  <si>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</si>
  <si>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</si>
  <si>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</si>
  <si>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</si>
  <si>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</si>
  <si>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</si>
  <si>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</si>
  <si>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</si>
  <si>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</si>
  <si>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</si>
  <si>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</si>
  <si>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</si>
  <si>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</si>
  <si>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</si>
  <si>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</si>
  <si>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</si>
  <si>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</si>
  <si>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</si>
  <si>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</si>
  <si>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</si>
  <si>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</si>
  <si>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</si>
  <si>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</si>
  <si>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</si>
  <si>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</si>
  <si>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</si>
  <si>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</si>
  <si>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</si>
  <si>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</si>
  <si>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</si>
  <si>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</si>
  <si>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</si>
  <si>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</si>
  <si>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</si>
  <si>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</si>
  <si>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</si>
  <si>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</si>
  <si>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</si>
  <si>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</si>
  <si>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</si>
  <si>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</si>
  <si>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</si>
  <si>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</si>
  <si>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</si>
  <si>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</si>
  <si>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</si>
  <si>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</si>
  <si>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</si>
  <si>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</si>
  <si>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</si>
  <si>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</si>
  <si>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</si>
  <si>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</si>
  <si>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</si>
  <si>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</si>
  <si>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</si>
  <si>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</si>
  <si>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</si>
  <si>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</si>
  <si>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</si>
  <si>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</si>
  <si>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</si>
  <si>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</si>
  <si>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</si>
  <si>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</si>
  <si>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</si>
  <si>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</si>
  <si>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</si>
  <si>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</si>
  <si>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</si>
  <si>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</si>
  <si>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</si>
  <si>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</si>
  <si>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</si>
  <si>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</si>
  <si>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</si>
  <si>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</si>
  <si>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</si>
  <si>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</si>
  <si>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</si>
  <si>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</si>
  <si>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</si>
  <si>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</si>
  <si>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</si>
  <si>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</si>
  <si>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</si>
  <si>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</si>
  <si>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</si>
  <si>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</si>
  <si>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</si>
  <si>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</si>
  <si>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</si>
  <si>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</si>
  <si>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</si>
  <si>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</si>
  <si>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</si>
  <si>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</si>
  <si>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</si>
  <si>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</si>
  <si>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</si>
  <si>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</si>
  <si>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</si>
  <si>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</si>
  <si>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</si>
  <si>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</si>
  <si>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</si>
  <si>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</si>
  <si>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</si>
  <si>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</si>
  <si>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</si>
  <si>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</si>
  <si>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</si>
  <si>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</si>
  <si>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</si>
  <si>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</si>
  <si>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</si>
  <si>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</si>
  <si>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</si>
  <si>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</si>
  <si>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</si>
  <si>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</si>
  <si>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</si>
  <si>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</si>
  <si>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</si>
  <si>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</si>
  <si>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</si>
  <si>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</si>
  <si>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</si>
  <si>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</si>
  <si>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</si>
  <si>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</si>
  <si>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</si>
  <si>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</si>
  <si>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</si>
  <si>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</si>
  <si>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</si>
  <si>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</si>
  <si>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</si>
  <si>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</si>
  <si>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</si>
  <si>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</si>
  <si>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</si>
  <si>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</si>
  <si>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</si>
  <si>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</si>
  <si>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</si>
  <si>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</si>
  <si>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</si>
  <si>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</si>
  <si>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</si>
  <si>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</si>
  <si>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</si>
  <si>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</si>
  <si>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</si>
  <si>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</si>
  <si>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</si>
  <si>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</si>
  <si>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</si>
  <si>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</si>
  <si>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</si>
  <si>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</si>
  <si>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</si>
  <si>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</si>
  <si>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</si>
  <si>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</si>
  <si>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</si>
  <si>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</si>
  <si>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</si>
  <si>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</si>
  <si>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</si>
  <si>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</si>
  <si>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</si>
  <si>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</si>
  <si>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</si>
  <si>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</si>
  <si>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</si>
  <si>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</si>
  <si>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</si>
  <si>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</si>
  <si>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</si>
  <si>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</si>
  <si>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</si>
  <si>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</si>
  <si>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</si>
  <si>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</si>
  <si>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</si>
  <si>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</si>
  <si>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</si>
  <si>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</si>
  <si>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</si>
  <si>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</si>
  <si>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</si>
  <si>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</si>
  <si>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</si>
  <si>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</si>
  <si>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</si>
  <si>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</si>
  <si>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</si>
  <si>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</si>
  <si>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</si>
  <si>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</si>
  <si>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</si>
  <si>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</si>
  <si>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</si>
  <si>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</si>
  <si>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</si>
  <si>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</si>
  <si>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</si>
  <si>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</si>
  <si>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</si>
  <si>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</si>
  <si>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</si>
  <si>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</si>
  <si>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</si>
  <si>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</si>
  <si>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</si>
  <si>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</si>
  <si>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</si>
  <si>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</si>
  <si>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</si>
  <si>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</si>
  <si>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</si>
  <si>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</si>
  <si>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</si>
  <si>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</si>
  <si>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</si>
  <si>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</si>
  <si>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</si>
  <si>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</si>
  <si>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</si>
  <si>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</si>
  <si>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</si>
  <si>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</si>
  <si>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</si>
  <si>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</si>
  <si>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</si>
  <si>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</si>
  <si>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</si>
  <si>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</si>
  <si>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</si>
  <si>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</si>
  <si>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</si>
  <si>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</si>
  <si>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</si>
  <si>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</si>
  <si>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</si>
  <si>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</si>
  <si>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</si>
  <si>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</si>
  <si>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</si>
  <si>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</si>
  <si>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</si>
  <si>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</si>
  <si>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</si>
  <si>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</si>
  <si>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</si>
  <si>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</si>
  <si>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</si>
  <si>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</si>
  <si>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</si>
  <si>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</si>
  <si>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</si>
  <si>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</si>
  <si>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</si>
  <si>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</si>
  <si>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</si>
  <si>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</si>
  <si>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</si>
  <si>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</si>
  <si>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</si>
  <si>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</si>
  <si>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</si>
  <si>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</si>
  <si>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</si>
  <si>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</si>
  <si>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</si>
  <si>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</si>
  <si>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</si>
  <si>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</si>
  <si>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</si>
  <si>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</si>
  <si>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</si>
  <si>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</si>
  <si>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</si>
  <si>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</si>
  <si>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</si>
  <si>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</si>
  <si>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</si>
  <si>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</si>
  <si>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</si>
  <si>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</si>
  <si>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</si>
  <si>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</si>
  <si>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</si>
  <si>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</si>
  <si>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</si>
  <si>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</si>
  <si>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</si>
  <si>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</si>
  <si>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</si>
  <si>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</si>
  <si>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</si>
  <si>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</si>
  <si>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</si>
  <si>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</si>
  <si>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</si>
  <si>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</si>
  <si>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</si>
  <si>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</si>
  <si>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</si>
  <si>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</si>
  <si>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</si>
  <si>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</si>
  <si>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</si>
  <si>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</si>
  <si>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</si>
  <si>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</si>
  <si>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</si>
  <si>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</si>
  <si>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</si>
  <si>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</si>
  <si>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</si>
  <si>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</si>
  <si>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</si>
  <si>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</si>
  <si>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</si>
  <si>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</si>
  <si>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</si>
  <si>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</si>
  <si>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</si>
  <si>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</si>
  <si>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</si>
  <si>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</si>
  <si>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</si>
  <si>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</si>
  <si>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</si>
  <si>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</si>
  <si>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</si>
  <si>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</si>
  <si>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</si>
  <si>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</si>
  <si>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</si>
  <si>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</si>
  <si>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</si>
  <si>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</si>
  <si>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</si>
  <si>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</si>
  <si>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</si>
  <si>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</si>
  <si>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</si>
  <si>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</si>
  <si>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</si>
  <si>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</si>
  <si>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</si>
  <si>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</si>
  <si>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</si>
  <si>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</si>
  <si>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</si>
  <si>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</si>
  <si>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</si>
  <si>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</si>
  <si>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</si>
  <si>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</si>
  <si>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</si>
  <si>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</si>
  <si>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</si>
  <si>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</si>
  <si>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</si>
  <si>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</si>
  <si>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</si>
  <si>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</si>
  <si>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</si>
  <si>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</si>
  <si>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</si>
  <si>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</si>
  <si>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</si>
  <si>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</si>
  <si>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</si>
  <si>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</si>
  <si>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</si>
  <si>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</si>
  <si>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</si>
  <si>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</si>
  <si>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</si>
  <si>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</si>
  <si>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</si>
  <si>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</si>
  <si>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</si>
  <si>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</si>
  <si>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</si>
  <si>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</si>
  <si>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</si>
  <si>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</si>
  <si>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</si>
  <si>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</si>
  <si>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</si>
  <si>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</si>
  <si>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</si>
  <si>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</si>
  <si>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</si>
  <si>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</si>
  <si>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</si>
  <si>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</si>
  <si>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</si>
  <si>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</si>
  <si>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</si>
  <si>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</si>
  <si>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</si>
  <si>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</si>
  <si>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</si>
  <si>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</si>
  <si>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</si>
  <si>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</si>
  <si>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</si>
  <si>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</si>
  <si>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</si>
  <si>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</si>
  <si>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</si>
  <si>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</si>
  <si>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</si>
  <si>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</si>
  <si>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</si>
  <si>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</si>
  <si>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</si>
  <si>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</si>
  <si>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</si>
  <si>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</si>
  <si>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</si>
  <si>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</si>
  <si>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</si>
  <si>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</si>
  <si>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</si>
  <si>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</si>
  <si>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</si>
  <si>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</si>
  <si>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</si>
  <si>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</si>
  <si>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</si>
  <si>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</si>
  <si>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</si>
  <si>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</si>
  <si>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</si>
  <si>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</si>
  <si>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</si>
  <si>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</si>
  <si>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</si>
  <si>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</si>
  <si>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</si>
  <si>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</si>
  <si>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</si>
  <si>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</si>
  <si>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</si>
  <si>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</si>
  <si>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</si>
  <si>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</si>
  <si>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</si>
  <si>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</si>
  <si>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</si>
  <si>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</si>
  <si>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</si>
  <si>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</si>
  <si>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</si>
  <si>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</si>
  <si>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</si>
  <si>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</si>
  <si>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</si>
  <si>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</si>
  <si>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</si>
  <si>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</si>
  <si>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</si>
  <si>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</si>
  <si>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</si>
  <si>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</si>
  <si>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</si>
  <si>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</si>
  <si>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</si>
  <si>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</si>
  <si>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</si>
  <si>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</si>
  <si>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</si>
  <si>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</si>
  <si>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</si>
  <si>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</si>
  <si>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</si>
  <si>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</si>
  <si>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</si>
  <si>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</si>
  <si>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</si>
  <si>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</si>
  <si>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</si>
  <si>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</si>
  <si>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</si>
  <si>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</si>
  <si>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</si>
  <si>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</si>
  <si>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</si>
  <si>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</si>
  <si>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</si>
  <si>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</si>
  <si>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</si>
  <si>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</si>
  <si>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</si>
  <si>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</si>
  <si>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</si>
  <si>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</si>
  <si>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</si>
  <si>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</si>
  <si>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</si>
  <si>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</si>
  <si>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</si>
  <si>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</si>
  <si>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</si>
  <si>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</si>
  <si>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</si>
  <si>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</si>
  <si>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</si>
  <si>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</si>
  <si>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</si>
  <si>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</si>
  <si>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</si>
  <si>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</si>
  <si>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</si>
  <si>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</si>
  <si>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</si>
  <si>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</si>
  <si>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</si>
  <si>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</si>
  <si>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</si>
  <si>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</si>
  <si>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</si>
  <si>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</si>
  <si>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</si>
  <si>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</si>
  <si>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</si>
  <si>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環境で地方を元気にする地域循環共生圏づくりプラットフォーム事業</t>
    <rPh sb="0" eb="2">
      <t>カンキョウ</t>
    </rPh>
    <rPh sb="3" eb="5">
      <t>チホウ</t>
    </rPh>
    <rPh sb="6" eb="8">
      <t>ゲンキ</t>
    </rPh>
    <rPh sb="11" eb="13">
      <t>チイキ</t>
    </rPh>
    <rPh sb="13" eb="15">
      <t>ジュンカン</t>
    </rPh>
    <rPh sb="15" eb="17">
      <t>キョウセイ</t>
    </rPh>
    <rPh sb="17" eb="18">
      <t>ケン</t>
    </rPh>
    <rPh sb="29" eb="31">
      <t>ジギョウ</t>
    </rPh>
    <phoneticPr fontId="5"/>
  </si>
  <si>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</si>
  <si>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</si>
  <si>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t>
  </si>
  <si>
    <t>○</t>
    <phoneticPr fontId="5"/>
  </si>
  <si>
    <t>-</t>
  </si>
  <si>
    <t>環境保全調査費</t>
    <rPh sb="0" eb="2">
      <t>カンキョウ</t>
    </rPh>
    <rPh sb="2" eb="4">
      <t>ホゼン</t>
    </rPh>
    <rPh sb="4" eb="7">
      <t>チョウサヒ</t>
    </rPh>
    <phoneticPr fontId="5"/>
  </si>
  <si>
    <t>人口減少や高齢化が進む中、環境基本計画等に基づき、地域の資源を生かした「地域循環共生圏」の構築を進めることは、地域の課題解決や地方創生にも資するものであり社会のニーズを反映している。</t>
    <rPh sb="28" eb="30">
      <t>シゲン</t>
    </rPh>
    <rPh sb="45" eb="47">
      <t>コウチク</t>
    </rPh>
    <rPh sb="48" eb="49">
      <t>スス</t>
    </rPh>
    <rPh sb="55" eb="57">
      <t>チイキ</t>
    </rPh>
    <rPh sb="58" eb="60">
      <t>カダイ</t>
    </rPh>
    <rPh sb="60" eb="62">
      <t>カイケツ</t>
    </rPh>
    <phoneticPr fontId="5"/>
  </si>
  <si>
    <t>‐</t>
  </si>
  <si>
    <t>新25追加-010</t>
  </si>
  <si>
    <t>新26-034,293</t>
    <rPh sb="0" eb="1">
      <t>シン</t>
    </rPh>
    <phoneticPr fontId="5"/>
  </si>
  <si>
    <t>279,286</t>
  </si>
  <si>
    <t>新28-026,262,268</t>
    <phoneticPr fontId="5"/>
  </si>
  <si>
    <t>環境基本法第15条
生物多様性基本法第14条
循環型社会形成推進基本法第15条、第17条、第18条
環境教育等による環境保全の取組の促進に関する法律第19条</t>
    <phoneticPr fontId="5"/>
  </si>
  <si>
    <t>新25-031,新25-029</t>
    <phoneticPr fontId="5"/>
  </si>
  <si>
    <t>地域循環共生圏形成に取り組む地方公共団体数</t>
  </si>
  <si>
    <t>全自治体へのアンケート調査</t>
    <rPh sb="0" eb="1">
      <t>ゼン</t>
    </rPh>
    <rPh sb="1" eb="4">
      <t>ジチタイ</t>
    </rPh>
    <rPh sb="11" eb="13">
      <t>チョウサ</t>
    </rPh>
    <phoneticPr fontId="5"/>
  </si>
  <si>
    <t>団体</t>
    <rPh sb="0" eb="2">
      <t>ダンタイ</t>
    </rPh>
    <phoneticPr fontId="5"/>
  </si>
  <si>
    <t>地域</t>
    <rPh sb="0" eb="2">
      <t>チイキ</t>
    </rPh>
    <phoneticPr fontId="5"/>
  </si>
  <si>
    <t>件</t>
    <rPh sb="0" eb="1">
      <t>ケン</t>
    </rPh>
    <phoneticPr fontId="5"/>
  </si>
  <si>
    <t>分析対象とした地域の数</t>
    <rPh sb="0" eb="2">
      <t>ブンセキ</t>
    </rPh>
    <rPh sb="2" eb="4">
      <t>タイショウ</t>
    </rPh>
    <rPh sb="7" eb="9">
      <t>チイキ</t>
    </rPh>
    <rPh sb="10" eb="11">
      <t>カズ</t>
    </rPh>
    <phoneticPr fontId="5"/>
  </si>
  <si>
    <t>執行額／分析対象とした地域の数　　　　　　　　　　　　</t>
    <rPh sb="0" eb="2">
      <t>シッコウ</t>
    </rPh>
    <rPh sb="2" eb="3">
      <t>ガク</t>
    </rPh>
    <phoneticPr fontId="5"/>
  </si>
  <si>
    <t>百万円/地域</t>
    <rPh sb="0" eb="1">
      <t>ヒャク</t>
    </rPh>
    <rPh sb="1" eb="3">
      <t>マンエン</t>
    </rPh>
    <rPh sb="4" eb="6">
      <t>チイキ</t>
    </rPh>
    <phoneticPr fontId="5"/>
  </si>
  <si>
    <t>百万円/件</t>
    <rPh sb="0" eb="2">
      <t>ヒャクマン</t>
    </rPh>
    <rPh sb="2" eb="3">
      <t>エン</t>
    </rPh>
    <rPh sb="4" eb="5">
      <t>ケン</t>
    </rPh>
    <phoneticPr fontId="5"/>
  </si>
  <si>
    <t>団体</t>
    <rPh sb="0" eb="2">
      <t>ダンタイ</t>
    </rPh>
    <phoneticPr fontId="5"/>
  </si>
  <si>
    <t>151,155,156,202,277,278,283</t>
    <phoneticPr fontId="5"/>
  </si>
  <si>
    <t>－</t>
  </si>
  <si>
    <t>執行額／活動団体への支援数　</t>
    <rPh sb="0" eb="2">
      <t>シッコウ</t>
    </rPh>
    <rPh sb="2" eb="3">
      <t>ガク</t>
    </rPh>
    <rPh sb="4" eb="6">
      <t>カツドウ</t>
    </rPh>
    <rPh sb="6" eb="8">
      <t>ダンタイ</t>
    </rPh>
    <phoneticPr fontId="5"/>
  </si>
  <si>
    <t>百万円/団体</t>
    <rPh sb="0" eb="1">
      <t>ヒャク</t>
    </rPh>
    <rPh sb="1" eb="3">
      <t>マンエン</t>
    </rPh>
    <rPh sb="4" eb="6">
      <t>ダンタイ</t>
    </rPh>
    <phoneticPr fontId="5"/>
  </si>
  <si>
    <t>「地域循環共生圏」は、規制等によって構築を誘導できるものではなく、事業的手法により実現を目指す必要がある。また、自治体の主体的な取組が必要であることから、人材発掘や専門的知見を地域にインプットしていく支援が必要であり手段として適切である。環境基本計画で提唱された社会像の実現を目指す事業であり、最も優先度の高い事業である。</t>
    <rPh sb="56" eb="59">
      <t>ジチタイ</t>
    </rPh>
    <rPh sb="60" eb="63">
      <t>シュタイテキ</t>
    </rPh>
    <rPh sb="64" eb="65">
      <t>ト</t>
    </rPh>
    <rPh sb="65" eb="66">
      <t>ク</t>
    </rPh>
    <rPh sb="67" eb="69">
      <t>ヒツヨウ</t>
    </rPh>
    <rPh sb="77" eb="79">
      <t>ジンザイ</t>
    </rPh>
    <rPh sb="79" eb="81">
      <t>ハックツ</t>
    </rPh>
    <rPh sb="82" eb="85">
      <t>センモンテキ</t>
    </rPh>
    <rPh sb="85" eb="87">
      <t>チケン</t>
    </rPh>
    <rPh sb="88" eb="90">
      <t>チイキ</t>
    </rPh>
    <rPh sb="100" eb="102">
      <t>シエン</t>
    </rPh>
    <rPh sb="103" eb="105">
      <t>ヒツヨウ</t>
    </rPh>
    <rPh sb="108" eb="110">
      <t>シュダン</t>
    </rPh>
    <rPh sb="113" eb="115">
      <t>テキセツ</t>
    </rPh>
    <rPh sb="119" eb="121">
      <t>カンキョウ</t>
    </rPh>
    <rPh sb="121" eb="123">
      <t>キホン</t>
    </rPh>
    <rPh sb="123" eb="125">
      <t>ケイカク</t>
    </rPh>
    <rPh sb="126" eb="128">
      <t>テイショウ</t>
    </rPh>
    <rPh sb="131" eb="133">
      <t>シャカイ</t>
    </rPh>
    <rPh sb="133" eb="134">
      <t>ゾウ</t>
    </rPh>
    <rPh sb="135" eb="137">
      <t>ジツゲン</t>
    </rPh>
    <rPh sb="138" eb="140">
      <t>メザ</t>
    </rPh>
    <rPh sb="141" eb="143">
      <t>ジギョウ</t>
    </rPh>
    <rPh sb="147" eb="148">
      <t>モット</t>
    </rPh>
    <rPh sb="149" eb="152">
      <t>ユウセンド</t>
    </rPh>
    <rPh sb="153" eb="154">
      <t>タカ</t>
    </rPh>
    <rPh sb="155" eb="157">
      <t>ジギョウ</t>
    </rPh>
    <phoneticPr fontId="5"/>
  </si>
  <si>
    <t>2023年度までに地域循環共生圏形成に取り組む地方公共団体数１００を目指す</t>
    <phoneticPr fontId="5"/>
  </si>
  <si>
    <t>「第五次環境基本計画」（平成30年４月閣議決定）では、地域の活力を最大限に発揮する「地域循環共生圏」の考え方を新たに提唱した。これを受け、「地域循環共生圏」の創造による持続可能な地域づくりを通じて、環境で地方を元気にしていくとともに、持続可能な社会を構築していく。</t>
    <phoneticPr fontId="5"/>
  </si>
  <si>
    <t>89/20</t>
    <phoneticPr fontId="5"/>
  </si>
  <si>
    <t>275/10</t>
    <phoneticPr fontId="5"/>
  </si>
  <si>
    <t>64/15</t>
    <phoneticPr fontId="5"/>
  </si>
  <si>
    <t>72/9</t>
    <phoneticPr fontId="5"/>
  </si>
  <si>
    <t>地域のニーズに応じて、地域協議会の運営支援、専門知識と経験を有する支援チームの派遣を実施し、地域の資源を活用した持続可能な地域づくり＝地域循環共生圏の創造を推進し、地域の抱える環境課題と経済・社会課題の同時解決を実現する。</t>
    <rPh sb="0" eb="2">
      <t>チイキ</t>
    </rPh>
    <phoneticPr fontId="5"/>
  </si>
  <si>
    <t>８．環境・経済・社会の統合的向上</t>
    <phoneticPr fontId="5"/>
  </si>
  <si>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「まち・ひと・しごと創生総合戦略」（平成30年12月21日閣議決定）　等</t>
    <rPh sb="1" eb="4">
      <t>ダイゴジ</t>
    </rPh>
    <rPh sb="67" eb="68">
      <t>ヨ</t>
    </rPh>
    <rPh sb="197" eb="198">
      <t>トウ</t>
    </rPh>
    <phoneticPr fontId="5"/>
  </si>
  <si>
    <t>地域循環共生圏に関するシンポジウム・説明会等の開催回数</t>
    <rPh sb="0" eb="2">
      <t>チイキ</t>
    </rPh>
    <rPh sb="2" eb="4">
      <t>ジュンカン</t>
    </rPh>
    <rPh sb="4" eb="6">
      <t>キョウセイ</t>
    </rPh>
    <rPh sb="6" eb="7">
      <t>ケン</t>
    </rPh>
    <rPh sb="8" eb="9">
      <t>カン</t>
    </rPh>
    <rPh sb="18" eb="21">
      <t>セツメイカイ</t>
    </rPh>
    <rPh sb="21" eb="22">
      <t>トウ</t>
    </rPh>
    <rPh sb="23" eb="25">
      <t>カイサイ</t>
    </rPh>
    <rPh sb="25" eb="27">
      <t>カイスウ</t>
    </rPh>
    <phoneticPr fontId="5"/>
  </si>
  <si>
    <t>執行額／地域循環共生圏に関するシンポジウム・説明会等の開催回数数</t>
    <rPh sb="22" eb="25">
      <t>セツメイカイ</t>
    </rPh>
    <rPh sb="25" eb="26">
      <t>トウ</t>
    </rPh>
    <phoneticPr fontId="5"/>
  </si>
  <si>
    <t>支援チームの派遣地域数</t>
    <rPh sb="0" eb="2">
      <t>シエン</t>
    </rPh>
    <rPh sb="8" eb="10">
      <t>チイキ</t>
    </rPh>
    <rPh sb="10" eb="11">
      <t>スウ</t>
    </rPh>
    <phoneticPr fontId="5"/>
  </si>
  <si>
    <t>執行額／支援チームの派遣地域数</t>
    <rPh sb="0" eb="2">
      <t>シッコウ</t>
    </rPh>
    <rPh sb="2" eb="3">
      <t>ガク</t>
    </rPh>
    <rPh sb="12" eb="14">
      <t>チイキ</t>
    </rPh>
    <rPh sb="14" eb="15">
      <t>スウ</t>
    </rPh>
    <phoneticPr fontId="5"/>
  </si>
  <si>
    <t>地域循環共生圏形成に取り組む活動団体への支援数</t>
    <rPh sb="0" eb="2">
      <t>チイキ</t>
    </rPh>
    <rPh sb="2" eb="4">
      <t>ジュンカン</t>
    </rPh>
    <rPh sb="4" eb="6">
      <t>キョウセイ</t>
    </rPh>
    <rPh sb="6" eb="7">
      <t>ケン</t>
    </rPh>
    <rPh sb="7" eb="9">
      <t>ケイセイ</t>
    </rPh>
    <rPh sb="10" eb="11">
      <t>ト</t>
    </rPh>
    <rPh sb="12" eb="13">
      <t>ク</t>
    </rPh>
    <rPh sb="14" eb="16">
      <t>カツドウ</t>
    </rPh>
    <rPh sb="16" eb="18">
      <t>ダンタイ</t>
    </rPh>
    <rPh sb="22" eb="23">
      <t>スウ</t>
    </rPh>
    <phoneticPr fontId="5"/>
  </si>
  <si>
    <t>「地域循環共生圏」の構築は、今回の環境基本計画で新たに提唱された概念であり、都道府県、市町村といった既存の枠組みを超えて複数の地方自治体や民間等が連携することが不可欠であり、ステークホルダーの組織化などの環境整備の支援など、国が担うことが必要である。</t>
    <rPh sb="1" eb="3">
      <t>チイキ</t>
    </rPh>
    <rPh sb="3" eb="5">
      <t>ジュンカン</t>
    </rPh>
    <rPh sb="5" eb="7">
      <t>キョウセイ</t>
    </rPh>
    <rPh sb="7" eb="8">
      <t>ケン</t>
    </rPh>
    <rPh sb="10" eb="12">
      <t>コウチク</t>
    </rPh>
    <rPh sb="27" eb="29">
      <t>テイショウ</t>
    </rPh>
    <rPh sb="32" eb="34">
      <t>ガイネン</t>
    </rPh>
    <rPh sb="38" eb="42">
      <t>トドウフケン</t>
    </rPh>
    <rPh sb="43" eb="46">
      <t>シチョウソン</t>
    </rPh>
    <rPh sb="50" eb="52">
      <t>キソン</t>
    </rPh>
    <rPh sb="53" eb="55">
      <t>ワクグ</t>
    </rPh>
    <rPh sb="57" eb="58">
      <t>コ</t>
    </rPh>
    <rPh sb="60" eb="62">
      <t>フクスウ</t>
    </rPh>
    <rPh sb="63" eb="65">
      <t>チホウ</t>
    </rPh>
    <rPh sb="65" eb="68">
      <t>ジチタイ</t>
    </rPh>
    <rPh sb="69" eb="71">
      <t>ミンカン</t>
    </rPh>
    <rPh sb="71" eb="72">
      <t>トウ</t>
    </rPh>
    <rPh sb="73" eb="75">
      <t>レンケイ</t>
    </rPh>
    <rPh sb="80" eb="83">
      <t>フカケツ</t>
    </rPh>
    <rPh sb="112" eb="113">
      <t>クニ</t>
    </rPh>
    <rPh sb="114" eb="115">
      <t>ニナ</t>
    </rPh>
    <rPh sb="119" eb="121">
      <t>ヒツヨウ</t>
    </rPh>
    <phoneticPr fontId="5"/>
  </si>
  <si>
    <t>「地域循環共生圏」の創造に取り組む地域のニーズに応じた幅広い支援を効率的かつ効果的に実施するため、これまで資源循環の観点や自然共生の観点から実施していた「地域循環共生圏」の創造に向けた事業等を本事業に統合して一括して実施することとした。
関連する過去のレビューシートの事業番号　※平成30年度分が３つを超えるため、本欄にその他の事業番号を記載
平成30年度　１４８、１５２、１５３、２８０、２８５</t>
    <rPh sb="141" eb="143">
      <t>ヘイセイ</t>
    </rPh>
    <rPh sb="145" eb="146">
      <t>ネン</t>
    </rPh>
    <rPh sb="146" eb="147">
      <t>ド</t>
    </rPh>
    <rPh sb="147" eb="148">
      <t>ブン</t>
    </rPh>
    <rPh sb="158" eb="159">
      <t>ホン</t>
    </rPh>
    <rPh sb="173" eb="175">
      <t>ヘイセイ</t>
    </rPh>
    <rPh sb="177" eb="179">
      <t>ネンド</t>
    </rPh>
    <phoneticPr fontId="5"/>
  </si>
  <si>
    <t>百万円</t>
    <rPh sb="0" eb="1">
      <t>ヒャク</t>
    </rPh>
    <rPh sb="1" eb="3">
      <t>マンエン</t>
    </rPh>
    <phoneticPr fontId="5"/>
  </si>
  <si>
    <t>百万円</t>
    <rPh sb="0" eb="2">
      <t>ヒャクマン</t>
    </rPh>
    <rPh sb="2" eb="3">
      <t>エン</t>
    </rPh>
    <phoneticPr fontId="5"/>
  </si>
  <si>
    <t xml:space="preserve">地域循環共生圏の創造を強力に推進するため、地域循環共生圏づくりプラットフォームを構築し、①～④の業務を行う。
①地域循環共生圏創造に向けた環境整備
　地域循環共生圏の創造に向けて取り組む地域・自治体の人材の発掘、地域の核となるステークホルダーの組織化や、事業計画策定に向けた構想の具体化などの環境整備を推進する。
②地域循環共生圏創造支援チーム形成
　地域・自治体が、地域の総合的な取組となる事業計画を策定するにあたって、必要な支援を行う専門家のチームを形成し派遣する。
③総合的分析による方策検討・指針の作成等
　先行事例を詳細に分析・評価し、その結果を他の地域・自治体に対してフィードバックすることにより、取組の充実を促す。
④戦略的な広報活動
　都市部のライフスタイルシフト等に向けた戦略的な広報活動（シンポジウムの開催、国内外への発信）等を実施することにより、取組の横展開を図る。
</t>
    <rPh sb="56" eb="58">
      <t>チイキ</t>
    </rPh>
    <rPh sb="58" eb="60">
      <t>ジュンカン</t>
    </rPh>
    <rPh sb="62" eb="63">
      <t>ケン</t>
    </rPh>
    <rPh sb="63" eb="65">
      <t>ソウゾウ</t>
    </rPh>
    <rPh sb="66" eb="67">
      <t>ム</t>
    </rPh>
    <rPh sb="69" eb="71">
      <t>カンキョウ</t>
    </rPh>
    <rPh sb="71" eb="73">
      <t>セイビ</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</si>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</sst>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44</xdr:col>
      <xdr:colOff>0</xdr:colOff>
      <xdr:row>754</xdr:row>
      <xdr:rowOff>272143</xdr:rowOff>
    </xdr:from>
    <xdr:ext cx="184731" cy="264560"/>
    <xdr:sp macro="" textlink="">
      <xdr:nvSpPr>
        <xdr:cNvPr id="29" name="テキスト ボックス 28"/>
        <xdr:cNvSpPr txBox="1"/>
      </xdr:nvSpPr>
      <xdr:spPr>
        <a:xfrm>
          <a:off x="8046720" y="536959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10886</xdr:colOff>
      <xdr:row>740</xdr:row>
      <xdr:rowOff>239486</xdr:rowOff>
    </xdr:from>
    <xdr:to>
      <xdr:col>20</xdr:col>
      <xdr:colOff>14704</xdr:colOff>
      <xdr:row>742</xdr:row>
      <xdr:rowOff>72873</xdr:rowOff>
    </xdr:to>
    <xdr:sp macro="" textlink="">
      <xdr:nvSpPr>
        <xdr:cNvPr id="69" name="正方形/長方形 68"/>
        <xdr:cNvSpPr/>
      </xdr:nvSpPr>
      <xdr:spPr>
        <a:xfrm>
          <a:off x="1839686" y="48672206"/>
          <a:ext cx="1832618" cy="54966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５００百万円</a:t>
          </a:r>
        </a:p>
      </xdr:txBody>
    </xdr:sp>
    <xdr:clientData/>
  </xdr:twoCellAnchor>
  <xdr:twoCellAnchor>
    <xdr:from>
      <xdr:col>15</xdr:col>
      <xdr:colOff>12796</xdr:colOff>
      <xdr:row>742</xdr:row>
      <xdr:rowOff>72872</xdr:rowOff>
    </xdr:from>
    <xdr:to>
      <xdr:col>17</xdr:col>
      <xdr:colOff>156128</xdr:colOff>
      <xdr:row>764</xdr:row>
      <xdr:rowOff>219891</xdr:rowOff>
    </xdr:to>
    <xdr:cxnSp macro="">
      <xdr:nvCxnSpPr>
        <xdr:cNvPr id="70" name="カギ線コネクタ 69"/>
        <xdr:cNvCxnSpPr>
          <a:stCxn id="69" idx="2"/>
          <a:endCxn id="76" idx="1"/>
        </xdr:cNvCxnSpPr>
      </xdr:nvCxnSpPr>
      <xdr:spPr>
        <a:xfrm rot="16200000" flipH="1">
          <a:off x="-1416528" y="52820356"/>
          <a:ext cx="8854139" cy="50909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176447</xdr:colOff>
      <xdr:row>758</xdr:row>
      <xdr:rowOff>5079</xdr:rowOff>
    </xdr:from>
    <xdr:to>
      <xdr:col>33</xdr:col>
      <xdr:colOff>9917</xdr:colOff>
      <xdr:row>758</xdr:row>
      <xdr:rowOff>549364</xdr:rowOff>
    </xdr:to>
    <xdr:sp macro="" textlink="">
      <xdr:nvSpPr>
        <xdr:cNvPr id="75" name="正方形/長方形 74"/>
        <xdr:cNvSpPr/>
      </xdr:nvSpPr>
      <xdr:spPr bwMode="auto">
        <a:xfrm>
          <a:off x="3285407" y="54879239"/>
          <a:ext cx="2759550" cy="5442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６４．０百万円</a:t>
          </a:r>
        </a:p>
      </xdr:txBody>
    </xdr:sp>
    <xdr:clientData/>
  </xdr:twoCellAnchor>
  <xdr:twoCellAnchor>
    <xdr:from>
      <xdr:col>17</xdr:col>
      <xdr:colOff>156127</xdr:colOff>
      <xdr:row>763</xdr:row>
      <xdr:rowOff>263434</xdr:rowOff>
    </xdr:from>
    <xdr:to>
      <xdr:col>32</xdr:col>
      <xdr:colOff>172477</xdr:colOff>
      <xdr:row>765</xdr:row>
      <xdr:rowOff>176349</xdr:rowOff>
    </xdr:to>
    <xdr:sp macro="" textlink="">
      <xdr:nvSpPr>
        <xdr:cNvPr id="76" name="正方形/長方形 75"/>
        <xdr:cNvSpPr/>
      </xdr:nvSpPr>
      <xdr:spPr bwMode="auto">
        <a:xfrm>
          <a:off x="3265087" y="57230554"/>
          <a:ext cx="2759550" cy="5428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７２．０百万円</a:t>
          </a:r>
        </a:p>
      </xdr:txBody>
    </xdr:sp>
    <xdr:clientData/>
  </xdr:twoCellAnchor>
  <xdr:twoCellAnchor>
    <xdr:from>
      <xdr:col>17</xdr:col>
      <xdr:colOff>156127</xdr:colOff>
      <xdr:row>745</xdr:row>
      <xdr:rowOff>117567</xdr:rowOff>
    </xdr:from>
    <xdr:to>
      <xdr:col>32</xdr:col>
      <xdr:colOff>172477</xdr:colOff>
      <xdr:row>746</xdr:row>
      <xdr:rowOff>302624</xdr:rowOff>
    </xdr:to>
    <xdr:sp macro="" textlink="">
      <xdr:nvSpPr>
        <xdr:cNvPr id="77" name="正方形/長方形 76"/>
        <xdr:cNvSpPr/>
      </xdr:nvSpPr>
      <xdr:spPr bwMode="auto">
        <a:xfrm>
          <a:off x="3265087" y="50333367"/>
          <a:ext cx="2759550" cy="5431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p>
        <a:p>
          <a:pPr algn="ctr"/>
          <a:r>
            <a:rPr kumimoji="1" lang="ja-JP" altLang="en-US" sz="1100">
              <a:solidFill>
                <a:sysClr val="windowText" lastClr="000000"/>
              </a:solidFill>
              <a:latin typeface="+mn-ea"/>
              <a:ea typeface="+mn-ea"/>
            </a:rPr>
            <a:t>８９．０百万円</a:t>
          </a:r>
        </a:p>
      </xdr:txBody>
    </xdr:sp>
    <xdr:clientData/>
  </xdr:twoCellAnchor>
  <xdr:twoCellAnchor>
    <xdr:from>
      <xdr:col>17</xdr:col>
      <xdr:colOff>166287</xdr:colOff>
      <xdr:row>751</xdr:row>
      <xdr:rowOff>76928</xdr:rowOff>
    </xdr:from>
    <xdr:to>
      <xdr:col>32</xdr:col>
      <xdr:colOff>182637</xdr:colOff>
      <xdr:row>752</xdr:row>
      <xdr:rowOff>261986</xdr:rowOff>
    </xdr:to>
    <xdr:sp macro="" textlink="">
      <xdr:nvSpPr>
        <xdr:cNvPr id="78" name="正方形/長方形 77"/>
        <xdr:cNvSpPr/>
      </xdr:nvSpPr>
      <xdr:spPr bwMode="auto">
        <a:xfrm>
          <a:off x="3275247" y="51831968"/>
          <a:ext cx="2759550" cy="5406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p>
        <a:p>
          <a:pPr algn="ctr"/>
          <a:r>
            <a:rPr kumimoji="1" lang="ja-JP" altLang="en-US" sz="1100">
              <a:solidFill>
                <a:sysClr val="windowText" lastClr="000000"/>
              </a:solidFill>
              <a:latin typeface="+mn-ea"/>
              <a:ea typeface="+mn-ea"/>
            </a:rPr>
            <a:t>２７５．０百万円</a:t>
          </a:r>
        </a:p>
      </xdr:txBody>
    </xdr:sp>
    <xdr:clientData/>
  </xdr:twoCellAnchor>
  <xdr:twoCellAnchor>
    <xdr:from>
      <xdr:col>17</xdr:col>
      <xdr:colOff>181792</xdr:colOff>
      <xdr:row>766</xdr:row>
      <xdr:rowOff>3990</xdr:rowOff>
    </xdr:from>
    <xdr:to>
      <xdr:col>42</xdr:col>
      <xdr:colOff>40278</xdr:colOff>
      <xdr:row>768</xdr:row>
      <xdr:rowOff>172720</xdr:rowOff>
    </xdr:to>
    <xdr:sp macro="" textlink="">
      <xdr:nvSpPr>
        <xdr:cNvPr id="81" name="大かっこ 80"/>
        <xdr:cNvSpPr/>
      </xdr:nvSpPr>
      <xdr:spPr bwMode="auto">
        <a:xfrm>
          <a:off x="3290752" y="57915990"/>
          <a:ext cx="4430486" cy="7986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en-US" sz="1100">
              <a:solidFill>
                <a:schemeClr val="tx1"/>
              </a:solidFill>
              <a:effectLst/>
              <a:latin typeface="+mn-lt"/>
              <a:ea typeface="+mn-ea"/>
              <a:cs typeface="+mn-cs"/>
            </a:rPr>
            <a:t>都市部のライフスタイルシフト等に向けた戦略的な広報活動（シンポジウムの開催、国内外への発信）等を実施することにより、取組の横展開を図る。</a:t>
          </a:r>
          <a:endParaRPr lang="ja-JP" altLang="ja-JP">
            <a:effectLst/>
          </a:endParaRPr>
        </a:p>
      </xdr:txBody>
    </xdr:sp>
    <xdr:clientData/>
  </xdr:twoCellAnchor>
  <xdr:twoCellAnchor>
    <xdr:from>
      <xdr:col>17</xdr:col>
      <xdr:colOff>119744</xdr:colOff>
      <xdr:row>762</xdr:row>
      <xdr:rowOff>54433</xdr:rowOff>
    </xdr:from>
    <xdr:to>
      <xdr:col>32</xdr:col>
      <xdr:colOff>133917</xdr:colOff>
      <xdr:row>762</xdr:row>
      <xdr:rowOff>234434</xdr:rowOff>
    </xdr:to>
    <xdr:sp macro="" textlink="">
      <xdr:nvSpPr>
        <xdr:cNvPr id="82" name="正方形/長方形 81"/>
        <xdr:cNvSpPr/>
      </xdr:nvSpPr>
      <xdr:spPr bwMode="auto">
        <a:xfrm>
          <a:off x="3228704" y="57219673"/>
          <a:ext cx="2757373"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119744</xdr:colOff>
      <xdr:row>763</xdr:row>
      <xdr:rowOff>3</xdr:rowOff>
    </xdr:from>
    <xdr:to>
      <xdr:col>37</xdr:col>
      <xdr:colOff>119743</xdr:colOff>
      <xdr:row>763</xdr:row>
      <xdr:rowOff>190891</xdr:rowOff>
    </xdr:to>
    <xdr:sp macro="" textlink="">
      <xdr:nvSpPr>
        <xdr:cNvPr id="83" name="正方形/長方形 82"/>
        <xdr:cNvSpPr/>
      </xdr:nvSpPr>
      <xdr:spPr bwMode="auto">
        <a:xfrm>
          <a:off x="3228704" y="56967123"/>
          <a:ext cx="3657599"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④戦略的な広報活動</a:t>
          </a:r>
        </a:p>
      </xdr:txBody>
    </xdr:sp>
    <xdr:clientData/>
  </xdr:twoCellAnchor>
  <xdr:twoCellAnchor>
    <xdr:from>
      <xdr:col>18</xdr:col>
      <xdr:colOff>726</xdr:colOff>
      <xdr:row>753</xdr:row>
      <xdr:rowOff>725</xdr:rowOff>
    </xdr:from>
    <xdr:to>
      <xdr:col>41</xdr:col>
      <xdr:colOff>153126</xdr:colOff>
      <xdr:row>757</xdr:row>
      <xdr:rowOff>60960</xdr:rowOff>
    </xdr:to>
    <xdr:sp macro="" textlink="">
      <xdr:nvSpPr>
        <xdr:cNvPr id="84" name="大かっこ 83"/>
        <xdr:cNvSpPr/>
      </xdr:nvSpPr>
      <xdr:spPr bwMode="auto">
        <a:xfrm>
          <a:off x="3292566" y="52466965"/>
          <a:ext cx="4358640" cy="178743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自治体が、各地域の取組の特性や地域経済循環分析等を踏まえ、経済合理性と持続可能性を有し、民間活力・資金の最大限の活用、広域連携を視野に入れた地域の総合的な取組となる事業計画を策定するにあたって、必要な支援を行う専門家のチームを形成し派遣する。また、事業計画策定の中心となる地域のキーパーソンを「地域リエゾン」として選任する。</a:t>
          </a: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チームと地域リエゾンの緊密な協働の下、官民協働で事業計画を策定し、ＫＰＩを活用したＰＤＣＡを徹底し、実現に際しては、関連する予算事業等により支援していく。</a:t>
          </a:r>
        </a:p>
      </xdr:txBody>
    </xdr:sp>
    <xdr:clientData/>
  </xdr:twoCellAnchor>
  <xdr:twoCellAnchor>
    <xdr:from>
      <xdr:col>17</xdr:col>
      <xdr:colOff>110309</xdr:colOff>
      <xdr:row>757</xdr:row>
      <xdr:rowOff>206104</xdr:rowOff>
    </xdr:from>
    <xdr:to>
      <xdr:col>32</xdr:col>
      <xdr:colOff>124482</xdr:colOff>
      <xdr:row>757</xdr:row>
      <xdr:rowOff>386105</xdr:rowOff>
    </xdr:to>
    <xdr:sp macro="" textlink="">
      <xdr:nvSpPr>
        <xdr:cNvPr id="85" name="正方形/長方形 84"/>
        <xdr:cNvSpPr/>
      </xdr:nvSpPr>
      <xdr:spPr bwMode="auto">
        <a:xfrm>
          <a:off x="3219269" y="54419864"/>
          <a:ext cx="2757373" cy="180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110309</xdr:colOff>
      <xdr:row>757</xdr:row>
      <xdr:rowOff>420915</xdr:rowOff>
    </xdr:from>
    <xdr:to>
      <xdr:col>37</xdr:col>
      <xdr:colOff>110308</xdr:colOff>
      <xdr:row>757</xdr:row>
      <xdr:rowOff>611803</xdr:rowOff>
    </xdr:to>
    <xdr:sp macro="" textlink="">
      <xdr:nvSpPr>
        <xdr:cNvPr id="86" name="正方形/長方形 85"/>
        <xdr:cNvSpPr/>
      </xdr:nvSpPr>
      <xdr:spPr bwMode="auto">
        <a:xfrm>
          <a:off x="3219269" y="54634675"/>
          <a:ext cx="3657599"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③総合的分析による方策検討・指針の作成等</a:t>
          </a:r>
          <a:endParaRPr kumimoji="1" lang="en-US" altLang="ja-JP" sz="1100">
            <a:solidFill>
              <a:sysClr val="windowText" lastClr="000000"/>
            </a:solidFill>
          </a:endParaRPr>
        </a:p>
      </xdr:txBody>
    </xdr:sp>
    <xdr:clientData/>
  </xdr:twoCellAnchor>
  <xdr:twoCellAnchor>
    <xdr:from>
      <xdr:col>15</xdr:col>
      <xdr:colOff>10161</xdr:colOff>
      <xdr:row>758</xdr:row>
      <xdr:rowOff>298181</xdr:rowOff>
    </xdr:from>
    <xdr:to>
      <xdr:col>17</xdr:col>
      <xdr:colOff>180047</xdr:colOff>
      <xdr:row>758</xdr:row>
      <xdr:rowOff>298649</xdr:rowOff>
    </xdr:to>
    <xdr:cxnSp macro="">
      <xdr:nvCxnSpPr>
        <xdr:cNvPr id="87" name="直線矢印コネクタ 86"/>
        <xdr:cNvCxnSpPr/>
      </xdr:nvCxnSpPr>
      <xdr:spPr>
        <a:xfrm flipH="1" flipV="1">
          <a:off x="2753361" y="55172341"/>
          <a:ext cx="535646"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1452</xdr:colOff>
      <xdr:row>751</xdr:row>
      <xdr:rowOff>355515</xdr:rowOff>
    </xdr:from>
    <xdr:to>
      <xdr:col>17</xdr:col>
      <xdr:colOff>169161</xdr:colOff>
      <xdr:row>752</xdr:row>
      <xdr:rowOff>383</xdr:rowOff>
    </xdr:to>
    <xdr:cxnSp macro="">
      <xdr:nvCxnSpPr>
        <xdr:cNvPr id="88" name="直線矢印コネクタ 87"/>
        <xdr:cNvCxnSpPr/>
      </xdr:nvCxnSpPr>
      <xdr:spPr>
        <a:xfrm flipH="1" flipV="1">
          <a:off x="2744652" y="52110555"/>
          <a:ext cx="533469"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749</xdr:row>
      <xdr:rowOff>250375</xdr:rowOff>
    </xdr:from>
    <xdr:to>
      <xdr:col>32</xdr:col>
      <xdr:colOff>123031</xdr:colOff>
      <xdr:row>750</xdr:row>
      <xdr:rowOff>71147</xdr:rowOff>
    </xdr:to>
    <xdr:sp macro="" textlink="">
      <xdr:nvSpPr>
        <xdr:cNvPr id="89" name="正方形/長方形 88"/>
        <xdr:cNvSpPr/>
      </xdr:nvSpPr>
      <xdr:spPr bwMode="auto">
        <a:xfrm>
          <a:off x="3217818" y="51314535"/>
          <a:ext cx="2757373" cy="1763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108858</xdr:colOff>
      <xdr:row>750</xdr:row>
      <xdr:rowOff>166918</xdr:rowOff>
    </xdr:from>
    <xdr:to>
      <xdr:col>37</xdr:col>
      <xdr:colOff>108857</xdr:colOff>
      <xdr:row>750</xdr:row>
      <xdr:rowOff>354177</xdr:rowOff>
    </xdr:to>
    <xdr:sp macro="" textlink="">
      <xdr:nvSpPr>
        <xdr:cNvPr id="90" name="正方形/長方形 89"/>
        <xdr:cNvSpPr/>
      </xdr:nvSpPr>
      <xdr:spPr bwMode="auto">
        <a:xfrm>
          <a:off x="3217818" y="51566358"/>
          <a:ext cx="3657599" cy="187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②地域循環共生圏創造支援チーム形成</a:t>
          </a:r>
        </a:p>
      </xdr:txBody>
    </xdr:sp>
    <xdr:clientData/>
  </xdr:twoCellAnchor>
  <xdr:twoCellAnchor>
    <xdr:from>
      <xdr:col>17</xdr:col>
      <xdr:colOff>119743</xdr:colOff>
      <xdr:row>743</xdr:row>
      <xdr:rowOff>185057</xdr:rowOff>
    </xdr:from>
    <xdr:to>
      <xdr:col>32</xdr:col>
      <xdr:colOff>133916</xdr:colOff>
      <xdr:row>744</xdr:row>
      <xdr:rowOff>16715</xdr:rowOff>
    </xdr:to>
    <xdr:sp macro="" textlink="">
      <xdr:nvSpPr>
        <xdr:cNvPr id="92" name="正方形/長方形 91"/>
        <xdr:cNvSpPr/>
      </xdr:nvSpPr>
      <xdr:spPr bwMode="auto">
        <a:xfrm>
          <a:off x="3228703" y="49692197"/>
          <a:ext cx="2757373" cy="182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119743</xdr:colOff>
      <xdr:row>744</xdr:row>
      <xdr:rowOff>163285</xdr:rowOff>
    </xdr:from>
    <xdr:to>
      <xdr:col>37</xdr:col>
      <xdr:colOff>119742</xdr:colOff>
      <xdr:row>744</xdr:row>
      <xdr:rowOff>354173</xdr:rowOff>
    </xdr:to>
    <xdr:sp macro="" textlink="">
      <xdr:nvSpPr>
        <xdr:cNvPr id="93" name="正方形/長方形 92"/>
        <xdr:cNvSpPr/>
      </xdr:nvSpPr>
      <xdr:spPr bwMode="auto">
        <a:xfrm>
          <a:off x="3228703" y="50020945"/>
          <a:ext cx="3657599" cy="190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①地域循環共生圏創造に向けた環境整備</a:t>
          </a:r>
        </a:p>
      </xdr:txBody>
    </xdr:sp>
    <xdr:clientData/>
  </xdr:twoCellAnchor>
  <xdr:twoCellAnchor>
    <xdr:from>
      <xdr:col>15</xdr:col>
      <xdr:colOff>0</xdr:colOff>
      <xdr:row>746</xdr:row>
      <xdr:rowOff>49986</xdr:rowOff>
    </xdr:from>
    <xdr:to>
      <xdr:col>17</xdr:col>
      <xdr:colOff>169886</xdr:colOff>
      <xdr:row>746</xdr:row>
      <xdr:rowOff>50454</xdr:rowOff>
    </xdr:to>
    <xdr:cxnSp macro="">
      <xdr:nvCxnSpPr>
        <xdr:cNvPr id="94" name="直線矢印コネクタ 93"/>
        <xdr:cNvCxnSpPr/>
      </xdr:nvCxnSpPr>
      <xdr:spPr>
        <a:xfrm flipH="1" flipV="1">
          <a:off x="2743200" y="50623926"/>
          <a:ext cx="535646" cy="468"/>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44</xdr:col>
      <xdr:colOff>0</xdr:colOff>
      <xdr:row>754</xdr:row>
      <xdr:rowOff>272143</xdr:rowOff>
    </xdr:from>
    <xdr:ext cx="184731" cy="264560"/>
    <xdr:sp macro="" textlink="">
      <xdr:nvSpPr>
        <xdr:cNvPr id="95" name="テキスト ボックス 94"/>
        <xdr:cNvSpPr txBox="1"/>
      </xdr:nvSpPr>
      <xdr:spPr>
        <a:xfrm>
          <a:off x="8046720" y="536959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0</xdr:colOff>
      <xdr:row>747</xdr:row>
      <xdr:rowOff>20320</xdr:rowOff>
    </xdr:from>
    <xdr:to>
      <xdr:col>42</xdr:col>
      <xdr:colOff>8467</xdr:colOff>
      <xdr:row>749</xdr:row>
      <xdr:rowOff>152400</xdr:rowOff>
    </xdr:to>
    <xdr:sp macro="" textlink="">
      <xdr:nvSpPr>
        <xdr:cNvPr id="53" name="大かっこ 52"/>
        <xdr:cNvSpPr/>
      </xdr:nvSpPr>
      <xdr:spPr bwMode="auto">
        <a:xfrm>
          <a:off x="3048000" y="50752587"/>
          <a:ext cx="4072467" cy="84328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域循環共生圏の創造に向けて取り組む地域・自治体の、事業計画実現の中核となる人材の発掘、地域の核となるステークホルダーの組織化や、事業計画策定に向けた構想の具体化などの環境整備を推進する。</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176447</xdr:colOff>
      <xdr:row>759</xdr:row>
      <xdr:rowOff>45719</xdr:rowOff>
    </xdr:from>
    <xdr:to>
      <xdr:col>42</xdr:col>
      <xdr:colOff>34933</xdr:colOff>
      <xdr:row>761</xdr:row>
      <xdr:rowOff>65313</xdr:rowOff>
    </xdr:to>
    <xdr:sp macro="" textlink="">
      <xdr:nvSpPr>
        <xdr:cNvPr id="54" name="大かっこ 53"/>
        <xdr:cNvSpPr/>
      </xdr:nvSpPr>
      <xdr:spPr bwMode="auto">
        <a:xfrm>
          <a:off x="3285407" y="55580279"/>
          <a:ext cx="4430486" cy="61903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先行事例を詳細に分析・評価し、その結果を他の地域・自治体に対してフィードバックすることにより、取組の充実を促す。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5" zoomScale="75" zoomScaleNormal="75" zoomScaleSheetLayoutView="75" zoomScalePageLayoutView="85" workbookViewId="0">
      <selection activeCell="A731" sqref="A731:E7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513</v>
      </c>
      <c r="AP2" s="939"/>
      <c r="AQ2" s="939"/>
      <c r="AR2" s="79" t="str">
        <f>IF(OR(AO2="　", AO2=""), "", "-")</f>
        <v>-</v>
      </c>
      <c r="AS2" s="940">
        <v>16</v>
      </c>
      <c r="AT2" s="940"/>
      <c r="AU2" s="940"/>
      <c r="AV2" s="52" t="str">
        <f>IF(AW2="", "", "-")</f>
        <v/>
      </c>
      <c r="AW2" s="911"/>
      <c r="AX2" s="911"/>
    </row>
    <row r="3" spans="1:50" ht="21" customHeight="1" thickBot="1" x14ac:dyDescent="0.25">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511</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4" customHeight="1" x14ac:dyDescent="0.2">
      <c r="A7" s="495" t="s">
        <v>22</v>
      </c>
      <c r="B7" s="496"/>
      <c r="C7" s="496"/>
      <c r="D7" s="496"/>
      <c r="E7" s="496"/>
      <c r="F7" s="497"/>
      <c r="G7" s="498" t="s">
        <v>583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608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601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2.4" customHeight="1" x14ac:dyDescent="0.2">
      <c r="A10" s="660" t="s">
        <v>30</v>
      </c>
      <c r="B10" s="661"/>
      <c r="C10" s="661"/>
      <c r="D10" s="661"/>
      <c r="E10" s="661"/>
      <c r="F10" s="661"/>
      <c r="G10" s="754" t="s">
        <v>618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t="s">
        <v>575</v>
      </c>
      <c r="Q13" s="658"/>
      <c r="R13" s="658"/>
      <c r="S13" s="658"/>
      <c r="T13" s="658"/>
      <c r="U13" s="658"/>
      <c r="V13" s="659"/>
      <c r="W13" s="657" t="s">
        <v>575</v>
      </c>
      <c r="X13" s="658"/>
      <c r="Y13" s="658"/>
      <c r="Z13" s="658"/>
      <c r="AA13" s="658"/>
      <c r="AB13" s="658"/>
      <c r="AC13" s="659"/>
      <c r="AD13" s="657" t="s">
        <v>575</v>
      </c>
      <c r="AE13" s="658"/>
      <c r="AF13" s="658"/>
      <c r="AG13" s="658"/>
      <c r="AH13" s="658"/>
      <c r="AI13" s="658"/>
      <c r="AJ13" s="659"/>
      <c r="AK13" s="657">
        <v>500</v>
      </c>
      <c r="AL13" s="658"/>
      <c r="AM13" s="658"/>
      <c r="AN13" s="658"/>
      <c r="AO13" s="658"/>
      <c r="AP13" s="658"/>
      <c r="AQ13" s="659"/>
      <c r="AR13" s="919">
        <v>500</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t="s">
        <v>619</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500</v>
      </c>
      <c r="AL18" s="879"/>
      <c r="AM18" s="879"/>
      <c r="AN18" s="879"/>
      <c r="AO18" s="879"/>
      <c r="AP18" s="879"/>
      <c r="AQ18" s="880"/>
      <c r="AR18" s="878">
        <f>SUM(AR13:AX17)</f>
        <v>500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576</v>
      </c>
      <c r="H23" s="953"/>
      <c r="I23" s="953"/>
      <c r="J23" s="953"/>
      <c r="K23" s="953"/>
      <c r="L23" s="953"/>
      <c r="M23" s="953"/>
      <c r="N23" s="953"/>
      <c r="O23" s="954"/>
      <c r="P23" s="919">
        <v>500</v>
      </c>
      <c r="Q23" s="920"/>
      <c r="R23" s="920"/>
      <c r="S23" s="920"/>
      <c r="T23" s="920"/>
      <c r="U23" s="920"/>
      <c r="V23" s="937"/>
      <c r="W23" s="919">
        <v>500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933">
        <f>AK13</f>
        <v>500</v>
      </c>
      <c r="Q29" s="934"/>
      <c r="R29" s="934"/>
      <c r="S29" s="934"/>
      <c r="T29" s="934"/>
      <c r="U29" s="934"/>
      <c r="V29" s="935"/>
      <c r="W29" s="933">
        <f>AR13</f>
        <v>500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v>35</v>
      </c>
      <c r="AV31" s="199"/>
      <c r="AW31" s="398" t="s">
        <v>300</v>
      </c>
      <c r="AX31" s="399"/>
    </row>
    <row r="32" spans="1:50" ht="23.25" customHeight="1" x14ac:dyDescent="0.2">
      <c r="A32" s="403"/>
      <c r="B32" s="401"/>
      <c r="C32" s="401"/>
      <c r="D32" s="401"/>
      <c r="E32" s="401"/>
      <c r="F32" s="402"/>
      <c r="G32" s="564" t="s">
        <v>600</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587</v>
      </c>
      <c r="AC32" s="461"/>
      <c r="AD32" s="461"/>
      <c r="AE32" s="218" t="s">
        <v>575</v>
      </c>
      <c r="AF32" s="219"/>
      <c r="AG32" s="219"/>
      <c r="AH32" s="219"/>
      <c r="AI32" s="218" t="s">
        <v>575</v>
      </c>
      <c r="AJ32" s="219"/>
      <c r="AK32" s="219"/>
      <c r="AL32" s="219"/>
      <c r="AM32" s="218" t="s">
        <v>575</v>
      </c>
      <c r="AN32" s="219"/>
      <c r="AO32" s="219"/>
      <c r="AP32" s="219"/>
      <c r="AQ32" s="340" t="s">
        <v>575</v>
      </c>
      <c r="AR32" s="207"/>
      <c r="AS32" s="207"/>
      <c r="AT32" s="341"/>
      <c r="AU32" s="219" t="s">
        <v>575</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t="s">
        <v>575</v>
      </c>
      <c r="AF33" s="219"/>
      <c r="AG33" s="219"/>
      <c r="AH33" s="219"/>
      <c r="AI33" s="218" t="s">
        <v>575</v>
      </c>
      <c r="AJ33" s="219"/>
      <c r="AK33" s="219"/>
      <c r="AL33" s="219"/>
      <c r="AM33" s="218" t="s">
        <v>575</v>
      </c>
      <c r="AN33" s="219"/>
      <c r="AO33" s="219"/>
      <c r="AP33" s="219"/>
      <c r="AQ33" s="340">
        <v>50</v>
      </c>
      <c r="AR33" s="207"/>
      <c r="AS33" s="207"/>
      <c r="AT33" s="341"/>
      <c r="AU33" s="219">
        <v>100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575</v>
      </c>
      <c r="AF34" s="219"/>
      <c r="AG34" s="219"/>
      <c r="AH34" s="219"/>
      <c r="AI34" s="218" t="s">
        <v>575</v>
      </c>
      <c r="AJ34" s="219"/>
      <c r="AK34" s="219"/>
      <c r="AL34" s="219"/>
      <c r="AM34" s="218" t="s">
        <v>575</v>
      </c>
      <c r="AN34" s="219"/>
      <c r="AO34" s="219"/>
      <c r="AP34" s="219"/>
      <c r="AQ34" s="340" t="s">
        <v>575</v>
      </c>
      <c r="AR34" s="207"/>
      <c r="AS34" s="207"/>
      <c r="AT34" s="341"/>
      <c r="AU34" s="219" t="s">
        <v>575</v>
      </c>
      <c r="AV34" s="219"/>
      <c r="AW34" s="219"/>
      <c r="AX34" s="221"/>
    </row>
    <row r="35" spans="1:50" ht="23.25" customHeight="1" x14ac:dyDescent="0.2">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2.8"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2">
      <c r="A101" s="422"/>
      <c r="B101" s="423"/>
      <c r="C101" s="423"/>
      <c r="D101" s="423"/>
      <c r="E101" s="423"/>
      <c r="F101" s="424"/>
      <c r="G101" s="105" t="s">
        <v>613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575</v>
      </c>
      <c r="AF101" s="219"/>
      <c r="AG101" s="219"/>
      <c r="AH101" s="220"/>
      <c r="AI101" s="218" t="s">
        <v>575</v>
      </c>
      <c r="AJ101" s="219"/>
      <c r="AK101" s="219"/>
      <c r="AL101" s="220"/>
      <c r="AM101" s="218" t="s">
        <v>575</v>
      </c>
      <c r="AN101" s="219"/>
      <c r="AO101" s="219"/>
      <c r="AP101" s="220"/>
      <c r="AQ101" s="218" t="s">
        <v>575</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575</v>
      </c>
      <c r="AF102" s="418"/>
      <c r="AG102" s="418"/>
      <c r="AH102" s="418"/>
      <c r="AI102" s="418" t="s">
        <v>575</v>
      </c>
      <c r="AJ102" s="418"/>
      <c r="AK102" s="418"/>
      <c r="AL102" s="418"/>
      <c r="AM102" s="418" t="s">
        <v>575</v>
      </c>
      <c r="AN102" s="418"/>
      <c r="AO102" s="418"/>
      <c r="AP102" s="418"/>
      <c r="AQ102" s="273">
        <v>20</v>
      </c>
      <c r="AR102" s="274"/>
      <c r="AS102" s="274"/>
      <c r="AT102" s="319"/>
      <c r="AU102" s="273"/>
      <c r="AV102" s="274"/>
      <c r="AW102" s="274"/>
      <c r="AX102" s="319"/>
    </row>
    <row r="103" spans="1:60" ht="31.5"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2">
      <c r="A104" s="422"/>
      <c r="B104" s="423"/>
      <c r="C104" s="423"/>
      <c r="D104" s="423"/>
      <c r="E104" s="423"/>
      <c r="F104" s="424"/>
      <c r="G104" s="105" t="s">
        <v>611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575</v>
      </c>
      <c r="AF104" s="219"/>
      <c r="AG104" s="219"/>
      <c r="AH104" s="220"/>
      <c r="AI104" s="218" t="s">
        <v>575</v>
      </c>
      <c r="AJ104" s="219"/>
      <c r="AK104" s="219"/>
      <c r="AL104" s="220"/>
      <c r="AM104" s="218" t="s">
        <v>575</v>
      </c>
      <c r="AN104" s="219"/>
      <c r="AO104" s="219"/>
      <c r="AP104" s="220"/>
      <c r="AQ104" s="218" t="s">
        <v>575</v>
      </c>
      <c r="AR104" s="219"/>
      <c r="AS104" s="219"/>
      <c r="AT104" s="220"/>
      <c r="AU104" s="218"/>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t="s">
        <v>575</v>
      </c>
      <c r="AF105" s="418"/>
      <c r="AG105" s="418"/>
      <c r="AH105" s="418"/>
      <c r="AI105" s="418" t="s">
        <v>575</v>
      </c>
      <c r="AJ105" s="418"/>
      <c r="AK105" s="418"/>
      <c r="AL105" s="418"/>
      <c r="AM105" s="418" t="s">
        <v>575</v>
      </c>
      <c r="AN105" s="418"/>
      <c r="AO105" s="418"/>
      <c r="AP105" s="418"/>
      <c r="AQ105" s="218">
        <v>10</v>
      </c>
      <c r="AR105" s="219"/>
      <c r="AS105" s="219"/>
      <c r="AT105" s="220"/>
      <c r="AU105" s="218"/>
      <c r="AV105" s="219"/>
      <c r="AW105" s="219"/>
      <c r="AX105" s="220"/>
    </row>
    <row r="106" spans="1:60" ht="31.5"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2">
      <c r="A107" s="422"/>
      <c r="B107" s="423"/>
      <c r="C107" s="423"/>
      <c r="D107" s="423"/>
      <c r="E107" s="423"/>
      <c r="F107" s="424"/>
      <c r="G107" s="105" t="s">
        <v>590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588</v>
      </c>
      <c r="AC107" s="546"/>
      <c r="AD107" s="547"/>
      <c r="AE107" s="418" t="s">
        <v>575</v>
      </c>
      <c r="AF107" s="418"/>
      <c r="AG107" s="418"/>
      <c r="AH107" s="418"/>
      <c r="AI107" s="418" t="s">
        <v>575</v>
      </c>
      <c r="AJ107" s="418"/>
      <c r="AK107" s="418"/>
      <c r="AL107" s="418"/>
      <c r="AM107" s="418" t="s">
        <v>575</v>
      </c>
      <c r="AN107" s="418"/>
      <c r="AO107" s="418"/>
      <c r="AP107" s="418"/>
      <c r="AQ107" s="218" t="s">
        <v>575</v>
      </c>
      <c r="AR107" s="219"/>
      <c r="AS107" s="219"/>
      <c r="AT107" s="220"/>
      <c r="AU107" s="218"/>
      <c r="AV107" s="219"/>
      <c r="AW107" s="219"/>
      <c r="AX107" s="220"/>
    </row>
    <row r="108" spans="1:60" ht="23.25"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588</v>
      </c>
      <c r="AC108" s="469"/>
      <c r="AD108" s="470"/>
      <c r="AE108" s="418" t="s">
        <v>575</v>
      </c>
      <c r="AF108" s="418"/>
      <c r="AG108" s="418"/>
      <c r="AH108" s="418"/>
      <c r="AI108" s="418" t="s">
        <v>575</v>
      </c>
      <c r="AJ108" s="418"/>
      <c r="AK108" s="418"/>
      <c r="AL108" s="418"/>
      <c r="AM108" s="418" t="s">
        <v>575</v>
      </c>
      <c r="AN108" s="418"/>
      <c r="AO108" s="418"/>
      <c r="AP108" s="418"/>
      <c r="AQ108" s="218">
        <v>15</v>
      </c>
      <c r="AR108" s="219"/>
      <c r="AS108" s="219"/>
      <c r="AT108" s="220"/>
      <c r="AU108" s="273"/>
      <c r="AV108" s="274"/>
      <c r="AW108" s="274"/>
      <c r="AX108" s="319"/>
    </row>
    <row r="109" spans="1:60" ht="31.5"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customHeight="1" x14ac:dyDescent="0.2">
      <c r="A110" s="422"/>
      <c r="B110" s="423"/>
      <c r="C110" s="423"/>
      <c r="D110" s="423"/>
      <c r="E110" s="423"/>
      <c r="F110" s="424"/>
      <c r="G110" s="105" t="s">
        <v>609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589</v>
      </c>
      <c r="AC110" s="546"/>
      <c r="AD110" s="547"/>
      <c r="AE110" s="418" t="s">
        <v>575</v>
      </c>
      <c r="AF110" s="418"/>
      <c r="AG110" s="418"/>
      <c r="AH110" s="418"/>
      <c r="AI110" s="418" t="s">
        <v>575</v>
      </c>
      <c r="AJ110" s="418"/>
      <c r="AK110" s="418"/>
      <c r="AL110" s="418"/>
      <c r="AM110" s="418" t="s">
        <v>575</v>
      </c>
      <c r="AN110" s="418"/>
      <c r="AO110" s="418"/>
      <c r="AP110" s="418"/>
      <c r="AQ110" s="218" t="s">
        <v>575</v>
      </c>
      <c r="AR110" s="219"/>
      <c r="AS110" s="219"/>
      <c r="AT110" s="220"/>
      <c r="AU110" s="218"/>
      <c r="AV110" s="219"/>
      <c r="AW110" s="219"/>
      <c r="AX110" s="220"/>
    </row>
    <row r="111" spans="1:60" ht="23.25"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589</v>
      </c>
      <c r="AC111" s="469"/>
      <c r="AD111" s="470"/>
      <c r="AE111" s="418" t="s">
        <v>575</v>
      </c>
      <c r="AF111" s="418"/>
      <c r="AG111" s="418"/>
      <c r="AH111" s="418"/>
      <c r="AI111" s="418" t="s">
        <v>575</v>
      </c>
      <c r="AJ111" s="418"/>
      <c r="AK111" s="418"/>
      <c r="AL111" s="418"/>
      <c r="AM111" s="418" t="s">
        <v>575</v>
      </c>
      <c r="AN111" s="418"/>
      <c r="AO111" s="418"/>
      <c r="AP111" s="418"/>
      <c r="AQ111" s="218">
        <v>9</v>
      </c>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2">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616</v>
      </c>
      <c r="AC116" s="463"/>
      <c r="AD116" s="464"/>
      <c r="AE116" s="418" t="s">
        <v>575</v>
      </c>
      <c r="AF116" s="418"/>
      <c r="AG116" s="418"/>
      <c r="AH116" s="418"/>
      <c r="AI116" s="418" t="s">
        <v>575</v>
      </c>
      <c r="AJ116" s="418"/>
      <c r="AK116" s="418"/>
      <c r="AL116" s="418"/>
      <c r="AM116" s="418" t="s">
        <v>575</v>
      </c>
      <c r="AN116" s="418"/>
      <c r="AO116" s="418"/>
      <c r="AP116" s="418"/>
      <c r="AQ116" s="218">
        <v>4.5</v>
      </c>
      <c r="AR116" s="219"/>
      <c r="AS116" s="219"/>
      <c r="AT116" s="219"/>
      <c r="AU116" s="219"/>
      <c r="AV116" s="219"/>
      <c r="AW116" s="219"/>
      <c r="AX116" s="221"/>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596</v>
      </c>
      <c r="AF117" s="551"/>
      <c r="AG117" s="551"/>
      <c r="AH117" s="551"/>
      <c r="AI117" s="551" t="s">
        <v>596</v>
      </c>
      <c r="AJ117" s="551"/>
      <c r="AK117" s="551"/>
      <c r="AL117" s="551"/>
      <c r="AM117" s="551" t="s">
        <v>596</v>
      </c>
      <c r="AN117" s="551"/>
      <c r="AO117" s="551"/>
      <c r="AP117" s="551"/>
      <c r="AQ117" s="551" t="s">
        <v>602</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2">
      <c r="A119" s="439"/>
      <c r="B119" s="440"/>
      <c r="C119" s="440"/>
      <c r="D119" s="440"/>
      <c r="E119" s="440"/>
      <c r="F119" s="441"/>
      <c r="G119" s="393" t="s">
        <v>612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616</v>
      </c>
      <c r="AC119" s="463"/>
      <c r="AD119" s="464"/>
      <c r="AE119" s="418" t="s">
        <v>575</v>
      </c>
      <c r="AF119" s="418"/>
      <c r="AG119" s="418"/>
      <c r="AH119" s="418"/>
      <c r="AI119" s="418" t="s">
        <v>575</v>
      </c>
      <c r="AJ119" s="418"/>
      <c r="AK119" s="418"/>
      <c r="AL119" s="418"/>
      <c r="AM119" s="418" t="s">
        <v>575</v>
      </c>
      <c r="AN119" s="418"/>
      <c r="AO119" s="418"/>
      <c r="AP119" s="418"/>
      <c r="AQ119" s="418">
        <v>27.5</v>
      </c>
      <c r="AR119" s="418"/>
      <c r="AS119" s="418"/>
      <c r="AT119" s="418"/>
      <c r="AU119" s="418"/>
      <c r="AV119" s="418"/>
      <c r="AW119" s="418"/>
      <c r="AX119" s="550"/>
    </row>
    <row r="120" spans="1:50" ht="46.5"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t="s">
        <v>596</v>
      </c>
      <c r="AF120" s="551"/>
      <c r="AG120" s="551"/>
      <c r="AH120" s="551"/>
      <c r="AI120" s="551" t="s">
        <v>596</v>
      </c>
      <c r="AJ120" s="551"/>
      <c r="AK120" s="551"/>
      <c r="AL120" s="551"/>
      <c r="AM120" s="551" t="s">
        <v>596</v>
      </c>
      <c r="AN120" s="551"/>
      <c r="AO120" s="551"/>
      <c r="AP120" s="551"/>
      <c r="AQ120" s="551" t="s">
        <v>603</v>
      </c>
      <c r="AR120" s="551"/>
      <c r="AS120" s="551"/>
      <c r="AT120" s="551"/>
      <c r="AU120" s="551"/>
      <c r="AV120" s="551"/>
      <c r="AW120" s="551"/>
      <c r="AX120" s="552"/>
    </row>
    <row r="121" spans="1:50" ht="23.25"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x14ac:dyDescent="0.2">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616</v>
      </c>
      <c r="AC122" s="463"/>
      <c r="AD122" s="464"/>
      <c r="AE122" s="418" t="s">
        <v>575</v>
      </c>
      <c r="AF122" s="418"/>
      <c r="AG122" s="418"/>
      <c r="AH122" s="418"/>
      <c r="AI122" s="418" t="s">
        <v>575</v>
      </c>
      <c r="AJ122" s="418"/>
      <c r="AK122" s="418"/>
      <c r="AL122" s="418"/>
      <c r="AM122" s="418" t="s">
        <v>575</v>
      </c>
      <c r="AN122" s="418"/>
      <c r="AO122" s="418"/>
      <c r="AP122" s="418"/>
      <c r="AQ122" s="418">
        <v>4.3</v>
      </c>
      <c r="AR122" s="418"/>
      <c r="AS122" s="418"/>
      <c r="AT122" s="418"/>
      <c r="AU122" s="418"/>
      <c r="AV122" s="418"/>
      <c r="AW122" s="418"/>
      <c r="AX122" s="550"/>
    </row>
    <row r="123" spans="1:50" ht="46.5"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t="s">
        <v>596</v>
      </c>
      <c r="AF123" s="551"/>
      <c r="AG123" s="551"/>
      <c r="AH123" s="551"/>
      <c r="AI123" s="551" t="s">
        <v>596</v>
      </c>
      <c r="AJ123" s="551"/>
      <c r="AK123" s="551"/>
      <c r="AL123" s="551"/>
      <c r="AM123" s="551" t="s">
        <v>596</v>
      </c>
      <c r="AN123" s="551"/>
      <c r="AO123" s="551"/>
      <c r="AP123" s="551"/>
      <c r="AQ123" s="551" t="s">
        <v>604</v>
      </c>
      <c r="AR123" s="551"/>
      <c r="AS123" s="551"/>
      <c r="AT123" s="551"/>
      <c r="AU123" s="551"/>
      <c r="AV123" s="551"/>
      <c r="AW123" s="551"/>
      <c r="AX123" s="552"/>
    </row>
    <row r="124" spans="1:50" ht="23.25"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customHeight="1" x14ac:dyDescent="0.2">
      <c r="A125" s="439"/>
      <c r="B125" s="440"/>
      <c r="C125" s="440"/>
      <c r="D125" s="440"/>
      <c r="E125" s="440"/>
      <c r="F125" s="441"/>
      <c r="G125" s="393" t="s">
        <v>610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t="s">
        <v>617</v>
      </c>
      <c r="AC125" s="463"/>
      <c r="AD125" s="464"/>
      <c r="AE125" s="418" t="s">
        <v>575</v>
      </c>
      <c r="AF125" s="418"/>
      <c r="AG125" s="418"/>
      <c r="AH125" s="418"/>
      <c r="AI125" s="418" t="s">
        <v>575</v>
      </c>
      <c r="AJ125" s="418"/>
      <c r="AK125" s="418"/>
      <c r="AL125" s="418"/>
      <c r="AM125" s="418" t="s">
        <v>575</v>
      </c>
      <c r="AN125" s="418"/>
      <c r="AO125" s="418"/>
      <c r="AP125" s="418"/>
      <c r="AQ125" s="418">
        <v>8</v>
      </c>
      <c r="AR125" s="418"/>
      <c r="AS125" s="418"/>
      <c r="AT125" s="418"/>
      <c r="AU125" s="418"/>
      <c r="AV125" s="418"/>
      <c r="AW125" s="418"/>
      <c r="AX125" s="550"/>
    </row>
    <row r="126" spans="1:50" ht="46.5" customHeight="1" thickBot="1" x14ac:dyDescent="0.2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593</v>
      </c>
      <c r="AC126" s="473"/>
      <c r="AD126" s="474"/>
      <c r="AE126" s="551" t="s">
        <v>596</v>
      </c>
      <c r="AF126" s="551"/>
      <c r="AG126" s="551"/>
      <c r="AH126" s="551"/>
      <c r="AI126" s="551" t="s">
        <v>596</v>
      </c>
      <c r="AJ126" s="551"/>
      <c r="AK126" s="551"/>
      <c r="AL126" s="551"/>
      <c r="AM126" s="551" t="s">
        <v>596</v>
      </c>
      <c r="AN126" s="551"/>
      <c r="AO126" s="551"/>
      <c r="AP126" s="551"/>
      <c r="AQ126" s="551" t="s">
        <v>605</v>
      </c>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2">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564</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33</v>
      </c>
      <c r="AR133" s="199"/>
      <c r="AS133" s="133" t="s">
        <v>355</v>
      </c>
      <c r="AT133" s="134"/>
      <c r="AU133" s="200">
        <v>35</v>
      </c>
      <c r="AV133" s="200"/>
      <c r="AW133" s="133" t="s">
        <v>300</v>
      </c>
      <c r="AX133" s="195"/>
    </row>
    <row r="134" spans="1:50" ht="39.75" customHeight="1" x14ac:dyDescent="0.2">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575</v>
      </c>
      <c r="AF134" s="207"/>
      <c r="AG134" s="207"/>
      <c r="AH134" s="207"/>
      <c r="AI134" s="206" t="s">
        <v>575</v>
      </c>
      <c r="AJ134" s="207"/>
      <c r="AK134" s="207"/>
      <c r="AL134" s="207"/>
      <c r="AM134" s="206" t="s">
        <v>575</v>
      </c>
      <c r="AN134" s="207"/>
      <c r="AO134" s="207"/>
      <c r="AP134" s="207"/>
      <c r="AQ134" s="206" t="s">
        <v>575</v>
      </c>
      <c r="AR134" s="207"/>
      <c r="AS134" s="207"/>
      <c r="AT134" s="207"/>
      <c r="AU134" s="206" t="s">
        <v>575</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575</v>
      </c>
      <c r="AF135" s="207"/>
      <c r="AG135" s="207"/>
      <c r="AH135" s="207"/>
      <c r="AI135" s="206" t="s">
        <v>575</v>
      </c>
      <c r="AJ135" s="207"/>
      <c r="AK135" s="207"/>
      <c r="AL135" s="207"/>
      <c r="AM135" s="206" t="s">
        <v>575</v>
      </c>
      <c r="AN135" s="207"/>
      <c r="AO135" s="207"/>
      <c r="AP135" s="207"/>
      <c r="AQ135" s="206">
        <v>50</v>
      </c>
      <c r="AR135" s="207"/>
      <c r="AS135" s="207"/>
      <c r="AT135" s="207"/>
      <c r="AU135" s="206">
        <v>100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560</v>
      </c>
      <c r="D430" s="931"/>
      <c r="E430" s="174" t="s">
        <v>544</v>
      </c>
      <c r="F430" s="898"/>
      <c r="G430" s="899" t="s">
        <v>374</v>
      </c>
      <c r="H430" s="123"/>
      <c r="I430" s="123"/>
      <c r="J430" s="900" t="s">
        <v>575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customHeight="1" x14ac:dyDescent="0.2">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596</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0" t="s">
        <v>575</v>
      </c>
      <c r="AR457" s="200"/>
      <c r="AS457" s="133" t="s">
        <v>355</v>
      </c>
      <c r="AT457" s="134"/>
      <c r="AU457" s="200" t="s">
        <v>575</v>
      </c>
      <c r="AV457" s="200"/>
      <c r="AW457" s="133" t="s">
        <v>300</v>
      </c>
      <c r="AX457" s="195"/>
    </row>
    <row r="458" spans="1:50" ht="23.25" customHeight="1" x14ac:dyDescent="0.2">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577</v>
      </c>
      <c r="AH702" s="386"/>
      <c r="AI702" s="386"/>
      <c r="AJ702" s="386"/>
      <c r="AK702" s="386"/>
      <c r="AL702" s="386"/>
      <c r="AM702" s="386"/>
      <c r="AN702" s="386"/>
      <c r="AO702" s="386"/>
      <c r="AP702" s="386"/>
      <c r="AQ702" s="386"/>
      <c r="AR702" s="386"/>
      <c r="AS702" s="386"/>
      <c r="AT702" s="386"/>
      <c r="AU702" s="386"/>
      <c r="AV702" s="386"/>
      <c r="AW702" s="386"/>
      <c r="AX702" s="387"/>
    </row>
    <row r="703" spans="1:50" ht="92.5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96"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578</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578</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578</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578</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578</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578</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2.95" customHeight="1" thickBot="1" x14ac:dyDescent="0.25">
      <c r="A731" s="799"/>
      <c r="B731" s="800"/>
      <c r="C731" s="800"/>
      <c r="D731" s="800"/>
      <c r="E731" s="801"/>
      <c r="F731" s="729" t="s">
        <v>619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t="s">
        <v>619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t="s">
        <v>615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548</v>
      </c>
      <c r="B737" s="210"/>
      <c r="C737" s="210"/>
      <c r="D737" s="211"/>
      <c r="E737" s="990" t="s">
        <v>575</v>
      </c>
      <c r="F737" s="990"/>
      <c r="G737" s="990"/>
      <c r="H737" s="990"/>
      <c r="I737" s="990"/>
      <c r="J737" s="990"/>
      <c r="K737" s="990"/>
      <c r="L737" s="990"/>
      <c r="M737" s="990"/>
      <c r="N737" s="365" t="s">
        <v>541</v>
      </c>
      <c r="O737" s="365"/>
      <c r="P737" s="365"/>
      <c r="Q737" s="365"/>
      <c r="R737" s="990" t="s">
        <v>575</v>
      </c>
      <c r="S737" s="990"/>
      <c r="T737" s="990"/>
      <c r="U737" s="990"/>
      <c r="V737" s="990"/>
      <c r="W737" s="990"/>
      <c r="X737" s="990"/>
      <c r="Y737" s="990"/>
      <c r="Z737" s="990"/>
      <c r="AA737" s="365" t="s">
        <v>540</v>
      </c>
      <c r="AB737" s="365"/>
      <c r="AC737" s="365"/>
      <c r="AD737" s="365"/>
      <c r="AE737" s="990" t="s">
        <v>579</v>
      </c>
      <c r="AF737" s="990"/>
      <c r="AG737" s="990"/>
      <c r="AH737" s="990"/>
      <c r="AI737" s="990"/>
      <c r="AJ737" s="990"/>
      <c r="AK737" s="990"/>
      <c r="AL737" s="990"/>
      <c r="AM737" s="990"/>
      <c r="AN737" s="365" t="s">
        <v>539</v>
      </c>
      <c r="AO737" s="365"/>
      <c r="AP737" s="365"/>
      <c r="AQ737" s="365"/>
      <c r="AR737" s="982" t="s">
        <v>584</v>
      </c>
      <c r="AS737" s="983"/>
      <c r="AT737" s="983"/>
      <c r="AU737" s="983"/>
      <c r="AV737" s="983"/>
      <c r="AW737" s="983"/>
      <c r="AX737" s="984"/>
      <c r="AY737" s="89"/>
      <c r="AZ737" s="89"/>
    </row>
    <row r="738" spans="1:52" ht="24.75" customHeight="1" x14ac:dyDescent="0.2">
      <c r="A738" s="991" t="s">
        <v>538</v>
      </c>
      <c r="B738" s="210"/>
      <c r="C738" s="210"/>
      <c r="D738" s="211"/>
      <c r="E738" s="990" t="s">
        <v>580</v>
      </c>
      <c r="F738" s="990"/>
      <c r="G738" s="990"/>
      <c r="H738" s="990"/>
      <c r="I738" s="990"/>
      <c r="J738" s="990"/>
      <c r="K738" s="990"/>
      <c r="L738" s="990"/>
      <c r="M738" s="990"/>
      <c r="N738" s="365" t="s">
        <v>537</v>
      </c>
      <c r="O738" s="365"/>
      <c r="P738" s="365"/>
      <c r="Q738" s="365"/>
      <c r="R738" s="990" t="s">
        <v>581</v>
      </c>
      <c r="S738" s="990"/>
      <c r="T738" s="990"/>
      <c r="U738" s="990"/>
      <c r="V738" s="990"/>
      <c r="W738" s="990"/>
      <c r="X738" s="990"/>
      <c r="Y738" s="990"/>
      <c r="Z738" s="990"/>
      <c r="AA738" s="365" t="s">
        <v>536</v>
      </c>
      <c r="AB738" s="365"/>
      <c r="AC738" s="365"/>
      <c r="AD738" s="365"/>
      <c r="AE738" s="990" t="s">
        <v>582</v>
      </c>
      <c r="AF738" s="990"/>
      <c r="AG738" s="990"/>
      <c r="AH738" s="990"/>
      <c r="AI738" s="990"/>
      <c r="AJ738" s="990"/>
      <c r="AK738" s="990"/>
      <c r="AL738" s="990"/>
      <c r="AM738" s="990"/>
      <c r="AN738" s="365" t="s">
        <v>532</v>
      </c>
      <c r="AO738" s="365"/>
      <c r="AP738" s="365"/>
      <c r="AQ738" s="365"/>
      <c r="AR738" s="982" t="s">
        <v>595</v>
      </c>
      <c r="AS738" s="983"/>
      <c r="AT738" s="983"/>
      <c r="AU738" s="983"/>
      <c r="AV738" s="983"/>
      <c r="AW738" s="983"/>
      <c r="AX738" s="984"/>
    </row>
    <row r="739" spans="1:52" ht="24.75" customHeight="1" thickBot="1" x14ac:dyDescent="0.25">
      <c r="A739" s="992" t="s">
        <v>528</v>
      </c>
      <c r="B739" s="993"/>
      <c r="C739" s="993"/>
      <c r="D739" s="994"/>
      <c r="E739" s="995" t="s">
        <v>569</v>
      </c>
      <c r="F739" s="985"/>
      <c r="G739" s="985"/>
      <c r="H739" s="93" t="str">
        <f>IF(E739="", "", "(")</f>
        <v>(</v>
      </c>
      <c r="I739" s="985" t="s">
        <v>513</v>
      </c>
      <c r="J739" s="985"/>
      <c r="K739" s="93" t="str">
        <f>IF(OR(I739="　", I739=""), "", "-")</f>
        <v>-</v>
      </c>
      <c r="L739" s="986">
        <v>30</v>
      </c>
      <c r="M739" s="986"/>
      <c r="N739" s="94" t="str">
        <f>IF(O739="", "", "-")</f>
        <v/>
      </c>
      <c r="O739" s="95"/>
      <c r="P739" s="94" t="str">
        <f>IF(E739="", "", ")")</f>
        <v>)</v>
      </c>
      <c r="Q739" s="995" t="s">
        <v>569</v>
      </c>
      <c r="R739" s="985"/>
      <c r="S739" s="985"/>
      <c r="T739" s="93" t="str">
        <f>IF(Q739="", "", "(")</f>
        <v>(</v>
      </c>
      <c r="U739" s="985"/>
      <c r="V739" s="985"/>
      <c r="W739" s="93" t="str">
        <f>IF(OR(U739="　", U739=""), "", "-")</f>
        <v/>
      </c>
      <c r="X739" s="986">
        <v>200</v>
      </c>
      <c r="Y739" s="986"/>
      <c r="Z739" s="94" t="str">
        <f>IF(AA739="", "", "-")</f>
        <v/>
      </c>
      <c r="AA739" s="95"/>
      <c r="AB739" s="94" t="str">
        <f>IF(Q739="", "", ")")</f>
        <v>)</v>
      </c>
      <c r="AC739" s="995" t="s">
        <v>569</v>
      </c>
      <c r="AD739" s="985"/>
      <c r="AE739" s="985"/>
      <c r="AF739" s="93" t="str">
        <f>IF(AC739="", "", "(")</f>
        <v>(</v>
      </c>
      <c r="AG739" s="985"/>
      <c r="AH739" s="985"/>
      <c r="AI739" s="93" t="str">
        <f>IF(OR(AG739="　", AG739=""), "", "-")</f>
        <v/>
      </c>
      <c r="AJ739" s="986">
        <v>279</v>
      </c>
      <c r="AK739" s="986"/>
      <c r="AL739" s="94" t="str">
        <f>IF(AM739="", "", "-")</f>
        <v/>
      </c>
      <c r="AM739" s="95"/>
      <c r="AN739" s="94" t="str">
        <f>IF(AC739="", "", ")")</f>
        <v>)</v>
      </c>
      <c r="AO739" s="987"/>
      <c r="AP739" s="988"/>
      <c r="AQ739" s="988"/>
      <c r="AR739" s="988"/>
      <c r="AS739" s="988"/>
      <c r="AT739" s="988"/>
      <c r="AU739" s="988"/>
      <c r="AV739" s="988"/>
      <c r="AW739" s="988"/>
      <c r="AX739" s="989"/>
    </row>
    <row r="740" spans="1:52" ht="28.35" customHeight="1" x14ac:dyDescent="0.2">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510</v>
      </c>
      <c r="B779" s="629"/>
      <c r="C779" s="629"/>
      <c r="D779" s="629"/>
      <c r="E779" s="629"/>
      <c r="F779" s="630"/>
      <c r="G779" s="595" t="s">
        <v>484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AU105">
    <cfRule type="expression" dxfId="1147" priority="451">
      <formula>IF(RIGHT(TEXT(AU104,"0.#"),1)=".",FALSE,TRUE)</formula>
    </cfRule>
    <cfRule type="expression" dxfId="1146" priority="452">
      <formula>IF(RIGHT(TEXT(AU104,"0.#"),1)=".",TRUE,FALSE)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49" man="1"/>
    <brk id="699" max="49" man="1"/>
    <brk id="7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t="s">
        <v>574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内海 朝陽</cp:lastModifiedBy>
  <cp:lastPrinted>2019-05-24T09:34:54Z</cp:lastPrinted>
  <dcterms:created xsi:type="dcterms:W3CDTF">2012-03-13T00:50:25Z</dcterms:created>
  <dcterms:modified xsi:type="dcterms:W3CDTF">2019-08-19T01:13:49Z</dcterms:modified>
</cp:coreProperties>
</file>