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1年度行政事業レビュー\02_公開プロセス以外\02_レビュー最終版\"/>
    </mc:Choice>
  </mc:AlternateContent>
  <bookViews>
    <workbookView xWindow="2550" yWindow="0" windowWidth="20430" windowHeight="71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<sst xmlns="http://schemas.openxmlformats.org/spreadsheetml/2006/main" count="2978" uniqueCount="705">
  <si>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</si>
  <si>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</si>
  <si>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</si>
  <si>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</si>
  <si>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</si>
  <si>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</si>
  <si>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</si>
  <si>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</si>
  <si>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</si>
  <si>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</si>
  <si>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</si>
  <si>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</si>
  <si>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</si>
  <si>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</si>
  <si>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</si>
  <si>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</si>
  <si>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</si>
  <si>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</si>
  <si>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</si>
  <si>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</si>
  <si>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</si>
  <si>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</si>
  <si>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</si>
  <si>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</si>
  <si>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</si>
  <si>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</si>
  <si>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</si>
  <si>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</si>
  <si>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</si>
  <si>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</si>
  <si>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</si>
  <si>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</si>
  <si>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</si>
  <si>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</si>
  <si>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</si>
  <si>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</si>
  <si>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</si>
  <si>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</si>
  <si>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</si>
  <si>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</si>
  <si>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</si>
  <si>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</si>
  <si>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</si>
  <si>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</si>
  <si>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</si>
  <si>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</si>
  <si>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</si>
  <si>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</si>
  <si>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</si>
  <si>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</si>
  <si>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</si>
  <si>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</si>
  <si>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</si>
  <si>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</si>
  <si>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</si>
  <si>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</si>
  <si>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</si>
  <si>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</si>
  <si>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</si>
  <si>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</si>
  <si>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</si>
  <si>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</si>
  <si>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</si>
  <si>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</si>
  <si>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</si>
  <si>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</si>
  <si>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</si>
  <si>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</si>
  <si>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</si>
  <si>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</si>
  <si>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</si>
  <si>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</si>
  <si>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</si>
  <si>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</si>
  <si>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</si>
  <si>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</si>
  <si>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</si>
  <si>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</si>
  <si>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</si>
  <si>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</si>
  <si>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</si>
  <si>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</si>
  <si>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</si>
  <si>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</si>
  <si>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</si>
  <si>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</si>
  <si>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</si>
  <si>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</si>
  <si>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</si>
  <si>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</si>
  <si>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</si>
  <si>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</si>
  <si>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</si>
  <si>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</si>
  <si>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</si>
  <si>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</si>
  <si>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</si>
  <si>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</si>
  <si>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</si>
  <si>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</si>
  <si>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</si>
  <si>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</si>
  <si>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</si>
  <si>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</si>
  <si>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</si>
  <si>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</si>
  <si>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</si>
  <si>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</si>
  <si>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</si>
  <si>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</si>
  <si>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</si>
  <si>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</si>
  <si>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</si>
  <si>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</si>
  <si>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</si>
  <si>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</si>
  <si>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</si>
  <si>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</si>
  <si>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</si>
  <si>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</si>
  <si>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</si>
  <si>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</si>
  <si>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</si>
  <si>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</si>
  <si>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</si>
  <si>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</si>
  <si>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</si>
  <si>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</si>
  <si>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</si>
  <si>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</si>
  <si>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</si>
  <si>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</si>
  <si>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</si>
  <si>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</si>
  <si>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</si>
  <si>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</si>
  <si>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</si>
  <si>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</si>
  <si>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</si>
  <si>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</si>
  <si>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</si>
  <si>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</si>
  <si>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</si>
  <si>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</si>
  <si>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</si>
  <si>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</si>
  <si>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</si>
  <si>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</si>
  <si>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</si>
  <si>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</si>
  <si>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</si>
  <si>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</si>
  <si>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</si>
  <si>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</si>
  <si>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</si>
  <si>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</si>
  <si>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</si>
  <si>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</si>
  <si>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</si>
  <si>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</si>
  <si>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</si>
  <si>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</si>
  <si>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</si>
  <si>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</si>
  <si>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</si>
  <si>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</si>
  <si>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</si>
  <si>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</si>
  <si>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</si>
  <si>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</si>
  <si>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</si>
  <si>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</si>
  <si>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</si>
  <si>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</si>
  <si>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</si>
  <si>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</si>
  <si>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</si>
  <si>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</si>
  <si>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</si>
  <si>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</si>
  <si>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</si>
  <si>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</si>
  <si>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</si>
  <si>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</si>
  <si>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</si>
  <si>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</si>
  <si>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</si>
  <si>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</si>
  <si>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</si>
  <si>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</si>
  <si>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</si>
  <si>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</si>
  <si>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</si>
  <si>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</si>
  <si>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</si>
  <si>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</si>
  <si>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</si>
  <si>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</si>
  <si>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</si>
  <si>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</si>
  <si>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</si>
  <si>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</si>
  <si>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</si>
  <si>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</si>
  <si>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</si>
  <si>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</si>
  <si>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</si>
  <si>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</si>
  <si>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</si>
  <si>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</si>
  <si>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</si>
  <si>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</si>
  <si>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</si>
  <si>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</si>
  <si>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</si>
  <si>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</si>
  <si>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</si>
  <si>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</si>
  <si>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</si>
  <si>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</si>
  <si>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</si>
  <si>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</si>
  <si>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</si>
  <si>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</si>
  <si>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</si>
  <si>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</si>
  <si>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</si>
  <si>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</si>
  <si>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</si>
  <si>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</si>
  <si>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</si>
  <si>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</si>
  <si>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</si>
  <si>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</si>
  <si>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</si>
  <si>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</si>
  <si>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</si>
  <si>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</si>
  <si>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</si>
  <si>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</si>
  <si>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</si>
  <si>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</si>
  <si>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</si>
  <si>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</si>
  <si>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</si>
  <si>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</si>
  <si>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</si>
  <si>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</si>
  <si>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</si>
  <si>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</si>
  <si>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</si>
  <si>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</si>
  <si>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</si>
  <si>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</si>
  <si>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</si>
  <si>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</si>
  <si>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</si>
  <si>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</si>
  <si>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</si>
  <si>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</si>
  <si>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</si>
  <si>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</si>
  <si>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</si>
  <si>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</si>
  <si>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</si>
  <si>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</si>
  <si>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</si>
  <si>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</si>
  <si>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</si>
  <si>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</si>
  <si>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</si>
  <si>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</si>
  <si>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</si>
  <si>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</si>
  <si>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</si>
  <si>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</si>
  <si>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</si>
  <si>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</si>
  <si>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</si>
  <si>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</si>
  <si>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</si>
  <si>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</si>
  <si>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</si>
  <si>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</si>
  <si>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</si>
  <si>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</si>
  <si>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</si>
  <si>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</si>
  <si>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</si>
  <si>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</si>
  <si>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</si>
  <si>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</si>
  <si>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</si>
  <si>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</si>
  <si>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</si>
  <si>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</si>
  <si>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</si>
  <si>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</si>
  <si>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</si>
  <si>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</si>
  <si>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</si>
  <si>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</si>
  <si>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</si>
  <si>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</si>
  <si>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</si>
  <si>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</si>
  <si>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</si>
  <si>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</si>
  <si>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</si>
  <si>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</si>
  <si>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</si>
  <si>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</si>
  <si>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</si>
  <si>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</si>
  <si>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</si>
  <si>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</si>
  <si>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</si>
  <si>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</si>
  <si>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</si>
  <si>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</si>
  <si>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</si>
  <si>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</si>
  <si>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</si>
  <si>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</si>
  <si>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</si>
  <si>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</si>
  <si>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</si>
  <si>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</si>
  <si>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</si>
  <si>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</si>
  <si>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</si>
  <si>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</si>
  <si>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</si>
  <si>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</si>
  <si>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</si>
  <si>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</si>
  <si>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</si>
  <si>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</si>
  <si>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</si>
  <si>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</si>
  <si>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</si>
  <si>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</si>
  <si>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</si>
  <si>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</si>
  <si>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</si>
  <si>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</si>
  <si>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</si>
  <si>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</si>
  <si>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</si>
  <si>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</si>
  <si>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</si>
  <si>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</si>
  <si>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</si>
  <si>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</si>
  <si>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</si>
  <si>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</si>
  <si>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</si>
  <si>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</si>
  <si>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</si>
  <si>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</si>
  <si>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</si>
  <si>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</si>
  <si>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</si>
  <si>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</si>
  <si>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</si>
  <si>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</si>
  <si>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</si>
  <si>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</si>
  <si>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</si>
  <si>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</si>
  <si>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</si>
  <si>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</si>
  <si>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</si>
  <si>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</si>
  <si>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</si>
  <si>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</si>
  <si>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</si>
  <si>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</si>
  <si>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</si>
  <si>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</si>
  <si>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</si>
  <si>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</si>
  <si>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</si>
  <si>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</si>
  <si>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</si>
  <si>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</si>
  <si>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</si>
  <si>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</si>
  <si>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</si>
  <si>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</si>
  <si>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</si>
  <si>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</si>
  <si>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</si>
  <si>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</si>
  <si>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</si>
  <si>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</si>
  <si>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</si>
  <si>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</si>
  <si>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</si>
  <si>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</si>
  <si>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</si>
  <si>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</si>
  <si>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</si>
  <si>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</si>
  <si>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</si>
  <si>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</si>
  <si>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</si>
  <si>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</si>
  <si>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</si>
  <si>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</si>
  <si>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</si>
  <si>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</si>
  <si>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</si>
  <si>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</si>
  <si>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</si>
  <si>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</si>
  <si>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</si>
  <si>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</si>
  <si>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</si>
  <si>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</si>
  <si>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</si>
  <si>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</si>
  <si>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</si>
  <si>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</si>
  <si>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</si>
  <si>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</si>
  <si>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</si>
  <si>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</si>
  <si>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</si>
  <si>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</si>
  <si>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</si>
  <si>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</si>
  <si>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</si>
  <si>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</si>
  <si>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</si>
  <si>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</si>
  <si>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</si>
  <si>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</si>
  <si>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</si>
  <si>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</si>
  <si>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</si>
  <si>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</si>
  <si>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</si>
  <si>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</si>
  <si>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</si>
  <si>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</si>
  <si>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</si>
  <si>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</si>
  <si>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</si>
  <si>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</si>
  <si>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</si>
  <si>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</si>
  <si>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</si>
  <si>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</si>
  <si>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</si>
  <si>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</si>
  <si>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</si>
  <si>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</si>
  <si>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</si>
  <si>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</si>
  <si>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</si>
  <si>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</si>
  <si>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</si>
  <si>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</si>
  <si>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</si>
  <si>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</si>
  <si>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</si>
  <si>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</si>
  <si>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</si>
  <si>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</si>
  <si>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</si>
  <si>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</si>
  <si>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</si>
  <si>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</si>
  <si>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</si>
  <si>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</si>
  <si>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</si>
  <si>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</si>
  <si>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</si>
  <si>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</si>
  <si>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</si>
  <si>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</si>
  <si>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</si>
  <si>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</si>
  <si>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</si>
  <si>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</si>
  <si>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</si>
  <si>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</si>
  <si>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</si>
  <si>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</si>
  <si>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</si>
  <si>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</si>
  <si>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</si>
  <si>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</si>
  <si>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</si>
  <si>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</si>
  <si>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</si>
  <si>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</si>
  <si>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</si>
  <si>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</si>
  <si>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</si>
  <si>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</si>
  <si>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</si>
  <si>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</si>
  <si>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</si>
  <si>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</si>
  <si>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</si>
  <si>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</si>
  <si>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</si>
  <si>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</si>
  <si>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</si>
  <si>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</si>
  <si>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</si>
  <si>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</si>
  <si>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</si>
  <si>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</si>
  <si>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</si>
  <si>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</si>
  <si>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</si>
  <si>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</si>
  <si>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</si>
  <si>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</si>
  <si>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</si>
  <si>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</si>
  <si>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</si>
  <si>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</si>
  <si>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</si>
  <si>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</si>
  <si>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</si>
  <si>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</si>
  <si>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</si>
  <si>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</si>
  <si>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</si>
  <si>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</si>
  <si>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</si>
  <si>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</si>
  <si>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</si>
  <si>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</si>
  <si>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</si>
  <si>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</si>
  <si>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</si>
  <si>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</si>
  <si>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</si>
  <si>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</si>
  <si>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</si>
  <si>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</si>
  <si>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</si>
  <si>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</si>
  <si>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</si>
  <si>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</si>
  <si>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</si>
  <si>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</si>
  <si>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</si>
  <si>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</si>
  <si>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</si>
  <si>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</si>
  <si>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</si>
  <si>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</si>
  <si>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</si>
  <si>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</si>
  <si>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</si>
  <si>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</si>
  <si>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</si>
  <si>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</si>
  <si>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地球規模生物多様性情報システム整備推進費</t>
    <phoneticPr fontId="5"/>
  </si>
  <si>
    <t>自然環境局</t>
    <phoneticPr fontId="5"/>
  </si>
  <si>
    <t>自然環境保全法第4条
生物多様性基本法第22条、第24条</t>
    <phoneticPr fontId="5"/>
  </si>
  <si>
    <t>生物多様性国家戦略2012-2020</t>
    <phoneticPr fontId="5"/>
  </si>
  <si>
    <t>○</t>
  </si>
  <si>
    <t>自然環境保全基礎調査をはじめとする生物多様性保全に関する情報を収集・管理し、インターネットを介して広く提供し、多様な主体で共有する手段としての情報システムの管理運営を行うことにより、我が国における自然環境行政の各種施策、環境アセスメント等への各種事業において活用できるようにするとともに、生物多様性保全への国民の理解を図る。</t>
    <phoneticPr fontId="5"/>
  </si>
  <si>
    <t>自然環境保全基礎調査やモニタリングサイト1000の成果、調査成果等のGISデータなどの生物多様性保全に関する情報を収集・管理し、インターネットを介して広く提供する「生物多様性情報システム（J-IBIS）」及び全国各地の様々な自然情報を幅広く提供し、自然環境学習の教材としても利用できる「インターネット自然研究所（IT-LAB）」システム等の管理運営（システム機能改良やコンテンツ作成等も含む）を実施する。</t>
    <phoneticPr fontId="5"/>
  </si>
  <si>
    <t>-</t>
    <phoneticPr fontId="5"/>
  </si>
  <si>
    <t>-</t>
    <phoneticPr fontId="5"/>
  </si>
  <si>
    <t>-</t>
    <phoneticPr fontId="5"/>
  </si>
  <si>
    <t>環境保全調査費</t>
  </si>
  <si>
    <t>土地建物借料</t>
  </si>
  <si>
    <t>生物多様性情報システムの月平均アクセス件数。</t>
    <phoneticPr fontId="5"/>
  </si>
  <si>
    <t>生物多様性情報システムの月平均アクセス件数</t>
    <phoneticPr fontId="5"/>
  </si>
  <si>
    <t>万件</t>
    <rPh sb="0" eb="2">
      <t>マンケン</t>
    </rPh>
    <phoneticPr fontId="5"/>
  </si>
  <si>
    <t>システム運用率（自然環境情報の収集、管理、提供が可能な状態）</t>
    <phoneticPr fontId="5"/>
  </si>
  <si>
    <t>-</t>
    <phoneticPr fontId="5"/>
  </si>
  <si>
    <t>-</t>
    <phoneticPr fontId="5"/>
  </si>
  <si>
    <t>平成31年度の生物多様性情報システムの月平均アクセス件数を合計1400万件以上とする</t>
    <phoneticPr fontId="5"/>
  </si>
  <si>
    <t>％</t>
    <phoneticPr fontId="5"/>
  </si>
  <si>
    <t>％</t>
    <phoneticPr fontId="5"/>
  </si>
  <si>
    <t>システム運用費／(月平均アクセス件数×12)　　　　　　　　　</t>
    <phoneticPr fontId="5"/>
  </si>
  <si>
    <t>円</t>
    <rPh sb="0" eb="1">
      <t>エン</t>
    </rPh>
    <phoneticPr fontId="5"/>
  </si>
  <si>
    <t>　　円/年</t>
    <rPh sb="2" eb="3">
      <t>エン</t>
    </rPh>
    <rPh sb="4" eb="5">
      <t>ネン</t>
    </rPh>
    <phoneticPr fontId="5"/>
  </si>
  <si>
    <t>40,953,448/(9,270,000*12)</t>
    <phoneticPr fontId="5"/>
  </si>
  <si>
    <t>38,837,425/(13,530,000*12)</t>
    <phoneticPr fontId="5"/>
  </si>
  <si>
    <t>38,837,425/(14,000,000*12)</t>
    <phoneticPr fontId="5"/>
  </si>
  <si>
    <t>38,837,425/(11,910,000*12)</t>
    <phoneticPr fontId="5"/>
  </si>
  <si>
    <t>-</t>
    <phoneticPr fontId="5"/>
  </si>
  <si>
    <t>５．生物多様性の保全と自然との共生の推進</t>
    <phoneticPr fontId="5"/>
  </si>
  <si>
    <t>3 生物多様性国家戦略2012-2020に定める我が国の国別目標の関連指標の改善状況</t>
    <phoneticPr fontId="5"/>
  </si>
  <si>
    <t>％</t>
    <phoneticPr fontId="5"/>
  </si>
  <si>
    <t>％</t>
    <phoneticPr fontId="5"/>
  </si>
  <si>
    <t>-</t>
    <phoneticPr fontId="5"/>
  </si>
  <si>
    <t>-</t>
    <phoneticPr fontId="5"/>
  </si>
  <si>
    <t>本業務の成果は、各種施策に必要な情報の収集・整備・提供を通じて、生物多様性国家戦略2012-2020に定められている国別目標E-2（科学的基盤の強化、科学と政策の結びつきの強化）の達成に寄与するものである。</t>
    <phoneticPr fontId="5"/>
  </si>
  <si>
    <t>-</t>
    <phoneticPr fontId="5"/>
  </si>
  <si>
    <t>-</t>
    <phoneticPr fontId="5"/>
  </si>
  <si>
    <t>-</t>
    <phoneticPr fontId="5"/>
  </si>
  <si>
    <t>生物多様性情報の整備及び共有化は、生物多様性国家戦略2012-2020にも位置づけられており、生物多様性関連施策の基盤的施策であることから、今後とも当システムの維持により一層の情報提供を行う必要がある。</t>
    <phoneticPr fontId="5"/>
  </si>
  <si>
    <t>有</t>
  </si>
  <si>
    <t>無</t>
  </si>
  <si>
    <t>‐</t>
  </si>
  <si>
    <t>単位当たりのコストは１円未満となっており、コスト水準は妥当と言える。</t>
    <phoneticPr fontId="5"/>
  </si>
  <si>
    <t>事業目的を達成するために真に必要な業務のみを発注している。</t>
    <phoneticPr fontId="5"/>
  </si>
  <si>
    <t>国庫債務負担行為により、システム構築と運用を一体のものとして発注しており、コスト削減や効率化を行っている。</t>
    <phoneticPr fontId="5"/>
  </si>
  <si>
    <t>成果実績であるアクセス件数は目標値を毎年上回って増加している。</t>
    <phoneticPr fontId="5"/>
  </si>
  <si>
    <t>情報システムを構築し、インターネットを介して一元的に情報提供を行う現在の方法が考えうる最適な実施方法である。</t>
    <phoneticPr fontId="5"/>
  </si>
  <si>
    <t>システム運用率はシステム更新に伴う運用休止を含めて99.6%であり、十分に見込みに見合ったものである。</t>
    <phoneticPr fontId="5"/>
  </si>
  <si>
    <t>月平均アクセス件数は1,353万件に達しており、当該事業により整備されたウェブサイトは十分に活用されている。</t>
    <phoneticPr fontId="5"/>
  </si>
  <si>
    <t>当システムは月平均1,353万件のアクセスがあり、環境影響評価や各種計画策定の基礎資料として活用される等、自然環境情報の提供により大きな効果をあげている。</t>
    <phoneticPr fontId="5"/>
  </si>
  <si>
    <t>154</t>
    <phoneticPr fontId="5"/>
  </si>
  <si>
    <t>149</t>
    <phoneticPr fontId="5"/>
  </si>
  <si>
    <t>155</t>
    <phoneticPr fontId="5"/>
  </si>
  <si>
    <t>195</t>
    <phoneticPr fontId="5"/>
  </si>
  <si>
    <t>190</t>
    <phoneticPr fontId="5"/>
  </si>
  <si>
    <t>192</t>
    <phoneticPr fontId="5"/>
  </si>
  <si>
    <t>182</t>
    <phoneticPr fontId="5"/>
  </si>
  <si>
    <t>A.富士通エフ・アイ・ピー(株)</t>
    <phoneticPr fontId="5"/>
  </si>
  <si>
    <t>B.東京カートグラフィック (株)</t>
    <phoneticPr fontId="5"/>
  </si>
  <si>
    <t>C.東京センチュリー (株)</t>
    <phoneticPr fontId="5"/>
  </si>
  <si>
    <t>E.東名通信工業(株)</t>
    <phoneticPr fontId="5"/>
  </si>
  <si>
    <t>F. アスコープ(株)</t>
    <phoneticPr fontId="5"/>
  </si>
  <si>
    <t>G.中央ＯＡサービス(株)</t>
    <phoneticPr fontId="5"/>
  </si>
  <si>
    <t>富士通エフ・アイ・ピー(株)</t>
    <phoneticPr fontId="5"/>
  </si>
  <si>
    <t>富士通エフ・アイ・ピー(株)</t>
    <phoneticPr fontId="5"/>
  </si>
  <si>
    <t>生物多様性情報システムの運用・管理</t>
    <phoneticPr fontId="5"/>
  </si>
  <si>
    <t>インターネット自然研究所システムの改修</t>
    <rPh sb="7" eb="9">
      <t>シゼン</t>
    </rPh>
    <rPh sb="9" eb="12">
      <t>ケンキュウジョ</t>
    </rPh>
    <rPh sb="17" eb="19">
      <t>カイシュウ</t>
    </rPh>
    <phoneticPr fontId="5"/>
  </si>
  <si>
    <t>国庫債務負担行為等</t>
  </si>
  <si>
    <t>東京カートグラフィック (株)</t>
    <phoneticPr fontId="5"/>
  </si>
  <si>
    <t>生物多様性情報システムの機器・ソフト等のリース</t>
    <phoneticPr fontId="5"/>
  </si>
  <si>
    <t>GISデータ整備業務</t>
    <phoneticPr fontId="5"/>
  </si>
  <si>
    <t>GISデータ活用促進業務</t>
    <phoneticPr fontId="5"/>
  </si>
  <si>
    <t>GISソフトウェアサポート業務</t>
    <phoneticPr fontId="5"/>
  </si>
  <si>
    <t>-</t>
    <phoneticPr fontId="5"/>
  </si>
  <si>
    <t>東京センチュリー(株)</t>
    <phoneticPr fontId="5"/>
  </si>
  <si>
    <t>D.リトルスタジオインク (株)</t>
    <phoneticPr fontId="5"/>
  </si>
  <si>
    <t>リトルスタジオインク (株)</t>
    <phoneticPr fontId="5"/>
  </si>
  <si>
    <t>リトルスタジオインク (株)</t>
    <phoneticPr fontId="5"/>
  </si>
  <si>
    <t>東名通信工業(株)</t>
    <phoneticPr fontId="5"/>
  </si>
  <si>
    <t>東名通信工業(株)</t>
    <phoneticPr fontId="5"/>
  </si>
  <si>
    <t>情報収集端末機器の設定変更及び保守</t>
    <phoneticPr fontId="5"/>
  </si>
  <si>
    <t>情報収集端末機器の交換（吉野山）</t>
    <rPh sb="9" eb="11">
      <t>コウカン</t>
    </rPh>
    <rPh sb="12" eb="14">
      <t>ヨシノ</t>
    </rPh>
    <rPh sb="14" eb="15">
      <t>ヤマ</t>
    </rPh>
    <phoneticPr fontId="5"/>
  </si>
  <si>
    <t>情報収集端末機器の交換（やんばる）</t>
    <phoneticPr fontId="5"/>
  </si>
  <si>
    <t>アスコープ(株)</t>
    <phoneticPr fontId="5"/>
  </si>
  <si>
    <t>情報収集端末中継サーバの運用保守</t>
    <phoneticPr fontId="5"/>
  </si>
  <si>
    <t>-</t>
    <phoneticPr fontId="5"/>
  </si>
  <si>
    <t>大判プリンターのリース</t>
    <phoneticPr fontId="5"/>
  </si>
  <si>
    <t>G.中央ＯＡサービス(株)</t>
    <phoneticPr fontId="5"/>
  </si>
  <si>
    <t>政府共通PF移行に向けた性能等調査</t>
    <phoneticPr fontId="5"/>
  </si>
  <si>
    <t>ウェブサイトデザイン案作成</t>
    <phoneticPr fontId="5"/>
  </si>
  <si>
    <t>人件費</t>
    <rPh sb="0" eb="3">
      <t>ジンケンヒ</t>
    </rPh>
    <phoneticPr fontId="5"/>
  </si>
  <si>
    <t>旅費</t>
    <rPh sb="0" eb="2">
      <t>リョヒ</t>
    </rPh>
    <phoneticPr fontId="5"/>
  </si>
  <si>
    <t>外注費</t>
    <rPh sb="0" eb="3">
      <t>ガイチュウヒ</t>
    </rPh>
    <phoneticPr fontId="5"/>
  </si>
  <si>
    <t>その他</t>
    <rPh sb="2" eb="3">
      <t>タ</t>
    </rPh>
    <phoneticPr fontId="5"/>
  </si>
  <si>
    <t>消費税等</t>
    <rPh sb="0" eb="3">
      <t>ショウヒゼイ</t>
    </rPh>
    <rPh sb="3" eb="4">
      <t>トウ</t>
    </rPh>
    <phoneticPr fontId="5"/>
  </si>
  <si>
    <t>WebGISシステム運用保守、デザイン作成、セキュリティ診断</t>
    <rPh sb="10" eb="12">
      <t>ウンヨウ</t>
    </rPh>
    <rPh sb="12" eb="14">
      <t>ホシュ</t>
    </rPh>
    <rPh sb="19" eb="21">
      <t>サクセイ</t>
    </rPh>
    <rPh sb="28" eb="30">
      <t>シンダン</t>
    </rPh>
    <phoneticPr fontId="5"/>
  </si>
  <si>
    <t>打合せ</t>
    <rPh sb="0" eb="2">
      <t>ウチアワ</t>
    </rPh>
    <phoneticPr fontId="5"/>
  </si>
  <si>
    <t>システム運用保守、設計、開発、テスト、打合せ</t>
    <rPh sb="4" eb="6">
      <t>ウンヨウ</t>
    </rPh>
    <rPh sb="6" eb="8">
      <t>ホシュ</t>
    </rPh>
    <rPh sb="9" eb="11">
      <t>セッケイ</t>
    </rPh>
    <rPh sb="12" eb="14">
      <t>カイハツ</t>
    </rPh>
    <rPh sb="19" eb="21">
      <t>ウチアワ</t>
    </rPh>
    <phoneticPr fontId="5"/>
  </si>
  <si>
    <t>計画検討、作業費、調整費</t>
    <phoneticPr fontId="5"/>
  </si>
  <si>
    <t>業務打合せ、宿泊費、交通費</t>
    <phoneticPr fontId="5"/>
  </si>
  <si>
    <t>印刷製本費</t>
    <rPh sb="0" eb="2">
      <t>インサツ</t>
    </rPh>
    <rPh sb="2" eb="4">
      <t>セイホン</t>
    </rPh>
    <rPh sb="4" eb="5">
      <t>ヒ</t>
    </rPh>
    <phoneticPr fontId="5"/>
  </si>
  <si>
    <t>報告書作成・校正・印刷費</t>
    <phoneticPr fontId="5"/>
  </si>
  <si>
    <t>借料及び損料</t>
    <rPh sb="0" eb="2">
      <t>シャクリョウ</t>
    </rPh>
    <rPh sb="2" eb="3">
      <t>オヨ</t>
    </rPh>
    <rPh sb="4" eb="6">
      <t>ソンリョウ</t>
    </rPh>
    <phoneticPr fontId="5"/>
  </si>
  <si>
    <t>レンタカー、高所作業車貸料</t>
    <phoneticPr fontId="5"/>
  </si>
  <si>
    <t>一般管理費、消費税、機器・備品費、材料費、消耗品費、ガソリン、高速代</t>
    <rPh sb="10" eb="12">
      <t>キキ</t>
    </rPh>
    <rPh sb="13" eb="16">
      <t>ビヒンヒ</t>
    </rPh>
    <rPh sb="17" eb="20">
      <t>ザイリョウヒ</t>
    </rPh>
    <rPh sb="21" eb="24">
      <t>ショウモウヒン</t>
    </rPh>
    <rPh sb="24" eb="25">
      <t>ヒ</t>
    </rPh>
    <rPh sb="31" eb="34">
      <t>コウソクダイ</t>
    </rPh>
    <phoneticPr fontId="5"/>
  </si>
  <si>
    <t>大判プリンタのリース料（１２ヶ月）</t>
    <phoneticPr fontId="5"/>
  </si>
  <si>
    <t>機器の搬入、設置作業費等</t>
    <phoneticPr fontId="5"/>
  </si>
  <si>
    <t>生物多様性基本法では、生物多様性の保全及び持続可能な利用に関する施策を適正に策定・実施するため、生物多様性に関する情報の提供を国の責務と規定している。</t>
    <phoneticPr fontId="5"/>
  </si>
  <si>
    <t>借料及び損料</t>
    <rPh sb="0" eb="2">
      <t>シャクリョウ</t>
    </rPh>
    <rPh sb="2" eb="3">
      <t>オヨ</t>
    </rPh>
    <rPh sb="4" eb="6">
      <t>ソンリョウ</t>
    </rPh>
    <phoneticPr fontId="5"/>
  </si>
  <si>
    <t>機器、ソフト等のリース費用</t>
    <rPh sb="0" eb="2">
      <t>キキ</t>
    </rPh>
    <rPh sb="6" eb="7">
      <t>トウ</t>
    </rPh>
    <rPh sb="11" eb="13">
      <t>ヒヨウ</t>
    </rPh>
    <phoneticPr fontId="5"/>
  </si>
  <si>
    <t>その他</t>
    <rPh sb="2" eb="3">
      <t>タ</t>
    </rPh>
    <phoneticPr fontId="5"/>
  </si>
  <si>
    <t>消費税等</t>
    <rPh sb="0" eb="3">
      <t>ショウヒゼイ</t>
    </rPh>
    <rPh sb="3" eb="4">
      <t>トウ</t>
    </rPh>
    <phoneticPr fontId="5"/>
  </si>
  <si>
    <t>人件費</t>
    <rPh sb="0" eb="3">
      <t>ジンケンヒ</t>
    </rPh>
    <phoneticPr fontId="5"/>
  </si>
  <si>
    <t>打合せ、講習会及びテキスト作成、データ作成、HP管理、報告書作成</t>
    <rPh sb="0" eb="2">
      <t>ウチアワ</t>
    </rPh>
    <rPh sb="4" eb="7">
      <t>コウシュウカイ</t>
    </rPh>
    <rPh sb="7" eb="8">
      <t>オヨ</t>
    </rPh>
    <rPh sb="13" eb="15">
      <t>サクセイ</t>
    </rPh>
    <rPh sb="19" eb="21">
      <t>サクセイ</t>
    </rPh>
    <rPh sb="24" eb="26">
      <t>カンリ</t>
    </rPh>
    <rPh sb="27" eb="30">
      <t>ホウコクショ</t>
    </rPh>
    <rPh sb="30" eb="32">
      <t>サクセイ</t>
    </rPh>
    <phoneticPr fontId="5"/>
  </si>
  <si>
    <t>外注費</t>
    <rPh sb="0" eb="3">
      <t>ガイチュウヒ</t>
    </rPh>
    <phoneticPr fontId="5"/>
  </si>
  <si>
    <t>損料及び借料</t>
    <rPh sb="0" eb="2">
      <t>ソンリョウ</t>
    </rPh>
    <rPh sb="2" eb="3">
      <t>オヨ</t>
    </rPh>
    <rPh sb="4" eb="6">
      <t>シャクリョウ</t>
    </rPh>
    <phoneticPr fontId="5"/>
  </si>
  <si>
    <t>WebGISシステム改修、テスト、ドキュメント作成</t>
    <rPh sb="10" eb="12">
      <t>カイシュウ</t>
    </rPh>
    <rPh sb="23" eb="25">
      <t>サクセイ</t>
    </rPh>
    <phoneticPr fontId="5"/>
  </si>
  <si>
    <t>講習会場費、PCレンタル</t>
    <rPh sb="0" eb="2">
      <t>コウシュウ</t>
    </rPh>
    <rPh sb="2" eb="4">
      <t>カイジョウ</t>
    </rPh>
    <rPh sb="4" eb="5">
      <t>ヒ</t>
    </rPh>
    <phoneticPr fontId="5"/>
  </si>
  <si>
    <t>消費税、一般管理費</t>
    <rPh sb="0" eb="3">
      <t>ショウヒゼイ</t>
    </rPh>
    <rPh sb="4" eb="6">
      <t>イッパン</t>
    </rPh>
    <rPh sb="6" eb="9">
      <t>カンリヒ</t>
    </rPh>
    <phoneticPr fontId="5"/>
  </si>
  <si>
    <t>人件費</t>
    <rPh sb="0" eb="3">
      <t>ジンケンヒ</t>
    </rPh>
    <phoneticPr fontId="5"/>
  </si>
  <si>
    <t>打合せ、調査、作業</t>
    <rPh sb="0" eb="2">
      <t>ウチアワ</t>
    </rPh>
    <rPh sb="4" eb="6">
      <t>チョウサ</t>
    </rPh>
    <rPh sb="7" eb="9">
      <t>サギョウ</t>
    </rPh>
    <phoneticPr fontId="5"/>
  </si>
  <si>
    <t>レンタカー</t>
    <phoneticPr fontId="5"/>
  </si>
  <si>
    <t>その他</t>
    <rPh sb="2" eb="3">
      <t>タ</t>
    </rPh>
    <phoneticPr fontId="5"/>
  </si>
  <si>
    <t>消費税</t>
    <rPh sb="0" eb="3">
      <t>ショウヒゼイ</t>
    </rPh>
    <phoneticPr fontId="5"/>
  </si>
  <si>
    <t>-</t>
    <phoneticPr fontId="5"/>
  </si>
  <si>
    <t>生物多様性センター</t>
    <phoneticPr fontId="5"/>
  </si>
  <si>
    <t>センター長　曽宮和夫</t>
    <phoneticPr fontId="5"/>
  </si>
  <si>
    <t>人件費</t>
    <phoneticPr fontId="5"/>
  </si>
  <si>
    <t>借料及び損料</t>
    <phoneticPr fontId="5"/>
  </si>
  <si>
    <t>その他</t>
    <phoneticPr fontId="5"/>
  </si>
  <si>
    <t>プロジェクト管理、報告書作成、サーバ運用</t>
    <phoneticPr fontId="5"/>
  </si>
  <si>
    <t>ネットワーク費用、仮想サーバ費用</t>
    <phoneticPr fontId="5"/>
  </si>
  <si>
    <t>消費税、一般管理費</t>
    <phoneticPr fontId="5"/>
  </si>
  <si>
    <t>一般競争を原則として支出先を選定するとともに、少額のものにあっては複数者から見積を取得し、最も安価な者を支出先として決定しているため、競争性を確保した上で適正な支出先を選定している。
一者応札となったものについては、公示期間の延長、競争参加要件を見直すとともに、引き続き競争性のある契約方法とする。</t>
    <rPh sb="108" eb="110">
      <t>コウジ</t>
    </rPh>
    <rPh sb="110" eb="112">
      <t>キカン</t>
    </rPh>
    <rPh sb="113" eb="115">
      <t>エンチョウ</t>
    </rPh>
    <rPh sb="116" eb="118">
      <t>キョウソウ</t>
    </rPh>
    <rPh sb="118" eb="120">
      <t>サンカ</t>
    </rPh>
    <rPh sb="120" eb="122">
      <t>ヨウケン</t>
    </rPh>
    <rPh sb="123" eb="125">
      <t>ミナオ</t>
    </rPh>
    <phoneticPr fontId="5"/>
  </si>
  <si>
    <t>自然環境保全基礎調査の成果をはじめとする生物多様性情報の収集・管理・提供を行う情報提供システム及び全国各地の自然情報を提供するシステムとして、目標を上回るアクセスがあり、自然環境情報の提供に大きな効果をあげていることから、今後とも当システムの維持により一層の情報提供を行う必要がある。各請負契約は、一般競争入札等の価格競争により実施しているものであり、予算の範囲内で十分な成果を上げている。また、平成30年度に一部コンテンツ（インターネット自然研究所）の英語版の改修を実施し、外国人への日本の自然環境情報の提供拡充を実施した。</t>
    <rPh sb="198" eb="200">
      <t>ヘイセイ</t>
    </rPh>
    <rPh sb="202" eb="204">
      <t>ネンド</t>
    </rPh>
    <rPh sb="205" eb="207">
      <t>イチブ</t>
    </rPh>
    <rPh sb="220" eb="222">
      <t>シゼン</t>
    </rPh>
    <rPh sb="222" eb="225">
      <t>ケンキュウジョ</t>
    </rPh>
    <rPh sb="227" eb="230">
      <t>エイゴバン</t>
    </rPh>
    <rPh sb="231" eb="233">
      <t>カイシュウ</t>
    </rPh>
    <rPh sb="234" eb="236">
      <t>ジッシ</t>
    </rPh>
    <rPh sb="238" eb="241">
      <t>ガイコクジン</t>
    </rPh>
    <rPh sb="243" eb="245">
      <t>ニホン</t>
    </rPh>
    <rPh sb="246" eb="248">
      <t>シゼン</t>
    </rPh>
    <rPh sb="248" eb="250">
      <t>カンキョウ</t>
    </rPh>
    <rPh sb="250" eb="252">
      <t>ジョウホウ</t>
    </rPh>
    <rPh sb="253" eb="255">
      <t>テイキョウ</t>
    </rPh>
    <rPh sb="255" eb="257">
      <t>カクジュウ</t>
    </rPh>
    <rPh sb="258" eb="260">
      <t>ジッシ</t>
    </rPh>
    <phoneticPr fontId="5"/>
  </si>
  <si>
    <t>引き続き競争性のある契約を実施し、システム機器の更新時に政府共通プラットフォーム等のクラウド環境へ移行することで、維持経費の削減を図り、より効率的なシステムの維持運営に努めるとともに、予算の制約を考慮しつつ英語版での情報提供の拡充を引き続き検討する。</t>
    <rPh sb="21" eb="23">
      <t>キキ</t>
    </rPh>
    <rPh sb="24" eb="26">
      <t>コウシン</t>
    </rPh>
    <rPh sb="26" eb="27">
      <t>ジ</t>
    </rPh>
    <rPh sb="28" eb="30">
      <t>セイフ</t>
    </rPh>
    <rPh sb="30" eb="32">
      <t>キョウツウ</t>
    </rPh>
    <rPh sb="40" eb="41">
      <t>トウ</t>
    </rPh>
    <rPh sb="46" eb="48">
      <t>カンキョウ</t>
    </rPh>
    <rPh sb="49" eb="51">
      <t>イコウ</t>
    </rPh>
    <rPh sb="57" eb="59">
      <t>イジ</t>
    </rPh>
    <rPh sb="92" eb="94">
      <t>ヨサン</t>
    </rPh>
    <rPh sb="95" eb="97">
      <t>セイヤク</t>
    </rPh>
    <rPh sb="98" eb="100">
      <t>コウリョ</t>
    </rPh>
    <rPh sb="103" eb="106">
      <t>エイゴバン</t>
    </rPh>
    <rPh sb="108" eb="110">
      <t>ジョウホウ</t>
    </rPh>
    <rPh sb="110" eb="112">
      <t>テイキョウ</t>
    </rPh>
    <rPh sb="113" eb="115">
      <t>カクジュウ</t>
    </rPh>
    <rPh sb="116" eb="117">
      <t>ヒ</t>
    </rPh>
    <rPh sb="118" eb="119">
      <t>ツヅ</t>
    </rPh>
    <rPh sb="120" eb="122">
      <t>ケントウ</t>
    </rPh>
    <phoneticPr fontId="5"/>
  </si>
  <si>
    <t>外部有識者点検対象外</t>
    <phoneticPr fontId="5"/>
  </si>
  <si>
    <t>引き続き効率的なシステムの維持運営に努めること。また、調達手法の改善（一者応札の抑制の取組等）を図ること。</t>
    <phoneticPr fontId="5"/>
  </si>
  <si>
    <t>生物多様性情報システムの政府共通プラットフォームへの移行のための調査を実施する。</t>
    <phoneticPr fontId="5"/>
  </si>
  <si>
    <t>引き続き、政府共通プラットフォーム等のクラウド環境への移行を進め、効率的なシステムの維持運営に努める。また、競争参加要件の見直しや公示期間の延長等、調達手法の改善を図る。</t>
    <rPh sb="0" eb="1">
      <t>ヒ</t>
    </rPh>
    <rPh sb="2" eb="3">
      <t>ツヅ</t>
    </rPh>
    <rPh sb="5" eb="7">
      <t>セイフ</t>
    </rPh>
    <rPh sb="7" eb="9">
      <t>キョウツウ</t>
    </rPh>
    <rPh sb="17" eb="18">
      <t>トウ</t>
    </rPh>
    <rPh sb="23" eb="25">
      <t>カンキョウ</t>
    </rPh>
    <rPh sb="27" eb="29">
      <t>イコウ</t>
    </rPh>
    <rPh sb="30" eb="31">
      <t>スス</t>
    </rPh>
    <rPh sb="33" eb="36">
      <t>コウリツテキ</t>
    </rPh>
    <rPh sb="42" eb="44">
      <t>イジ</t>
    </rPh>
    <rPh sb="44" eb="46">
      <t>ウンエイ</t>
    </rPh>
    <rPh sb="47" eb="48">
      <t>ツト</t>
    </rPh>
    <rPh sb="54" eb="56">
      <t>キョウソウ</t>
    </rPh>
    <rPh sb="56" eb="58">
      <t>サンカ</t>
    </rPh>
    <rPh sb="58" eb="60">
      <t>ヨウケン</t>
    </rPh>
    <rPh sb="61" eb="63">
      <t>ミナオ</t>
    </rPh>
    <rPh sb="65" eb="67">
      <t>コウジ</t>
    </rPh>
    <rPh sb="67" eb="69">
      <t>キカン</t>
    </rPh>
    <rPh sb="70" eb="72">
      <t>エンチョウ</t>
    </rPh>
    <rPh sb="72" eb="73">
      <t>トウ</t>
    </rPh>
    <rPh sb="74" eb="76">
      <t>チョウタツ</t>
    </rPh>
    <rPh sb="76" eb="78">
      <t>シュホウ</t>
    </rPh>
    <rPh sb="79" eb="81">
      <t>カイゼン</t>
    </rPh>
    <rPh sb="82" eb="8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</si>
</sst>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38100</xdr:colOff>
      <xdr:row>740</xdr:row>
      <xdr:rowOff>76200</xdr:rowOff>
    </xdr:from>
    <xdr:to>
      <xdr:col>19</xdr:col>
      <xdr:colOff>194154</xdr:colOff>
      <xdr:row>741</xdr:row>
      <xdr:rowOff>347114</xdr:rowOff>
    </xdr:to>
    <xdr:sp macro="" textlink="">
      <xdr:nvSpPr>
        <xdr:cNvPr id="3" name="テキスト ボックス 2"/>
        <xdr:cNvSpPr txBox="1"/>
      </xdr:nvSpPr>
      <xdr:spPr>
        <a:xfrm>
          <a:off x="1663700" y="41922700"/>
          <a:ext cx="2391254" cy="626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環境省</a:t>
          </a:r>
          <a:endParaRPr kumimoji="1" lang="en-US" altLang="ja-JP" sz="1400"/>
        </a:p>
        <a:p>
          <a:pPr algn="ctr"/>
          <a:r>
            <a:rPr kumimoji="1" lang="en-US" altLang="ja-JP" sz="1400"/>
            <a:t>95.7</a:t>
          </a:r>
          <a:r>
            <a:rPr kumimoji="1" lang="ja-JP" altLang="en-US" sz="1400"/>
            <a:t>百万円</a:t>
          </a:r>
          <a:endParaRPr kumimoji="1" lang="en-US" altLang="ja-JP" sz="1400"/>
        </a:p>
        <a:p>
          <a:endParaRPr kumimoji="1" lang="ja-JP" altLang="en-US" sz="1100"/>
        </a:p>
      </xdr:txBody>
    </xdr:sp>
    <xdr:clientData/>
  </xdr:twoCellAnchor>
  <xdr:twoCellAnchor>
    <xdr:from>
      <xdr:col>13</xdr:col>
      <xdr:colOff>190499</xdr:colOff>
      <xdr:row>741</xdr:row>
      <xdr:rowOff>355598</xdr:rowOff>
    </xdr:from>
    <xdr:to>
      <xdr:col>16</xdr:col>
      <xdr:colOff>14736</xdr:colOff>
      <xdr:row>768</xdr:row>
      <xdr:rowOff>25398</xdr:rowOff>
    </xdr:to>
    <xdr:grpSp>
      <xdr:nvGrpSpPr>
        <xdr:cNvPr id="16" name="グループ化 15"/>
        <xdr:cNvGrpSpPr/>
      </xdr:nvGrpSpPr>
      <xdr:grpSpPr>
        <a:xfrm>
          <a:off x="2790824" y="39560498"/>
          <a:ext cx="424312" cy="9185275"/>
          <a:chOff x="2832099" y="40754298"/>
          <a:chExt cx="433837" cy="9271000"/>
        </a:xfrm>
      </xdr:grpSpPr>
      <xdr:cxnSp macro="">
        <xdr:nvCxnSpPr>
          <xdr:cNvPr id="5" name="直線コネクタ 4"/>
          <xdr:cNvCxnSpPr/>
        </xdr:nvCxnSpPr>
        <xdr:spPr>
          <a:xfrm flipH="1">
            <a:off x="2832099" y="40754298"/>
            <a:ext cx="12694" cy="927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 name="グループ化 14"/>
          <xdr:cNvGrpSpPr/>
        </xdr:nvGrpSpPr>
        <xdr:grpSpPr>
          <a:xfrm>
            <a:off x="2844795" y="41470745"/>
            <a:ext cx="421141" cy="8533947"/>
            <a:chOff x="2844795" y="41470745"/>
            <a:chExt cx="421141" cy="8533947"/>
          </a:xfrm>
        </xdr:grpSpPr>
        <xdr:cxnSp macro="">
          <xdr:nvCxnSpPr>
            <xdr:cNvPr id="6" name="直線矢印コネクタ 5"/>
            <xdr:cNvCxnSpPr/>
          </xdr:nvCxnSpPr>
          <xdr:spPr>
            <a:xfrm flipV="1">
              <a:off x="2844795" y="41470745"/>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V="1">
              <a:off x="2844795" y="42892188"/>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V="1">
              <a:off x="2844795" y="44313631"/>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flipV="1">
              <a:off x="2844795" y="45735074"/>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V="1">
              <a:off x="2844795" y="47156517"/>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V="1">
              <a:off x="2844795" y="48577960"/>
              <a:ext cx="421141" cy="47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V="1">
              <a:off x="2844795" y="49999900"/>
              <a:ext cx="421141" cy="47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15</xdr:col>
      <xdr:colOff>101600</xdr:colOff>
      <xdr:row>742</xdr:row>
      <xdr:rowOff>63500</xdr:rowOff>
    </xdr:from>
    <xdr:to>
      <xdr:col>49</xdr:col>
      <xdr:colOff>85126</xdr:colOff>
      <xdr:row>745</xdr:row>
      <xdr:rowOff>53012</xdr:rowOff>
    </xdr:to>
    <xdr:grpSp>
      <xdr:nvGrpSpPr>
        <xdr:cNvPr id="17" name="グループ化 16"/>
        <xdr:cNvGrpSpPr/>
      </xdr:nvGrpSpPr>
      <xdr:grpSpPr>
        <a:xfrm>
          <a:off x="3101975" y="39620825"/>
          <a:ext cx="6784376" cy="1046787"/>
          <a:chOff x="3022602" y="42739412"/>
          <a:chExt cx="6892326" cy="1056312"/>
        </a:xfrm>
      </xdr:grpSpPr>
      <xdr:grpSp>
        <xdr:nvGrpSpPr>
          <xdr:cNvPr id="18" name="グループ化 17"/>
          <xdr:cNvGrpSpPr/>
        </xdr:nvGrpSpPr>
        <xdr:grpSpPr>
          <a:xfrm>
            <a:off x="3022602" y="42739412"/>
            <a:ext cx="3683000" cy="973724"/>
            <a:chOff x="2876550" y="37814250"/>
            <a:chExt cx="3424659" cy="965559"/>
          </a:xfrm>
        </xdr:grpSpPr>
        <xdr:sp macro="" textlink="">
          <xdr:nvSpPr>
            <xdr:cNvPr id="22" name="テキスト ボックス 21"/>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A. </a:t>
              </a:r>
              <a:r>
                <a:rPr kumimoji="1" lang="ja-JP" altLang="en-US" sz="1400"/>
                <a:t>富士通エフ・アイ・ピー</a:t>
              </a:r>
              <a:r>
                <a:rPr kumimoji="1" lang="en-US" altLang="ja-JP" sz="1400"/>
                <a:t>(</a:t>
              </a:r>
              <a:r>
                <a:rPr kumimoji="1" lang="ja-JP" altLang="en-US" sz="1400"/>
                <a:t>株</a:t>
              </a:r>
              <a:r>
                <a:rPr kumimoji="1" lang="en-US" altLang="ja-JP" sz="1400"/>
                <a:t>)</a:t>
              </a:r>
            </a:p>
            <a:p>
              <a:pPr algn="ctr"/>
              <a:r>
                <a:rPr kumimoji="1" lang="en-US" altLang="ja-JP" sz="1400"/>
                <a:t>62.6</a:t>
              </a:r>
              <a:r>
                <a:rPr kumimoji="1" lang="ja-JP" altLang="en-US" sz="1400"/>
                <a:t>百万円</a:t>
              </a:r>
            </a:p>
          </xdr:txBody>
        </xdr:sp>
        <xdr:sp macro="" textlink="">
          <xdr:nvSpPr>
            <xdr:cNvPr id="23" name="正方形/長方形 22"/>
            <xdr:cNvSpPr/>
          </xdr:nvSpPr>
          <xdr:spPr>
            <a:xfrm>
              <a:off x="2876550" y="37814250"/>
              <a:ext cx="3424659"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国庫債務負担行為等、一般競争契約（最低価格）</a:t>
              </a:r>
              <a:r>
                <a:rPr kumimoji="1" lang="en-US" altLang="ja-JP" sz="1200">
                  <a:solidFill>
                    <a:sysClr val="windowText" lastClr="000000"/>
                  </a:solidFill>
                </a:rPr>
                <a:t>】</a:t>
              </a:r>
              <a:endParaRPr lang="ja-JP" altLang="ja-JP" sz="1200">
                <a:effectLst/>
              </a:endParaRPr>
            </a:p>
          </xdr:txBody>
        </xdr:sp>
      </xdr:grpSp>
      <xdr:grpSp>
        <xdr:nvGrpSpPr>
          <xdr:cNvPr id="19" name="グループ化 18"/>
          <xdr:cNvGrpSpPr/>
        </xdr:nvGrpSpPr>
        <xdr:grpSpPr>
          <a:xfrm>
            <a:off x="6516009" y="43001294"/>
            <a:ext cx="3398919" cy="794430"/>
            <a:chOff x="5487660" y="36838397"/>
            <a:chExt cx="3209326" cy="790802"/>
          </a:xfrm>
        </xdr:grpSpPr>
        <xdr:sp macro="" textlink="">
          <xdr:nvSpPr>
            <xdr:cNvPr id="20" name="テキスト ボックス 19"/>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生物多様性情報システムの運用・管理、インターネット自然研究所システムの改修</a:t>
              </a:r>
              <a:endParaRPr kumimoji="1" lang="en-US" altLang="ja-JP" sz="1100"/>
            </a:p>
          </xdr:txBody>
        </xdr:sp>
        <xdr:sp macro="" textlink="">
          <xdr:nvSpPr>
            <xdr:cNvPr id="21" name="大かっこ 20"/>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88900</xdr:colOff>
      <xdr:row>746</xdr:row>
      <xdr:rowOff>63500</xdr:rowOff>
    </xdr:from>
    <xdr:to>
      <xdr:col>49</xdr:col>
      <xdr:colOff>72426</xdr:colOff>
      <xdr:row>749</xdr:row>
      <xdr:rowOff>53012</xdr:rowOff>
    </xdr:to>
    <xdr:grpSp>
      <xdr:nvGrpSpPr>
        <xdr:cNvPr id="31" name="グループ化 30"/>
        <xdr:cNvGrpSpPr/>
      </xdr:nvGrpSpPr>
      <xdr:grpSpPr>
        <a:xfrm>
          <a:off x="3089275" y="41030525"/>
          <a:ext cx="6784376" cy="1046787"/>
          <a:chOff x="3022602" y="42739412"/>
          <a:chExt cx="6892326" cy="1056312"/>
        </a:xfrm>
      </xdr:grpSpPr>
      <xdr:grpSp>
        <xdr:nvGrpSpPr>
          <xdr:cNvPr id="32" name="グループ化 31"/>
          <xdr:cNvGrpSpPr/>
        </xdr:nvGrpSpPr>
        <xdr:grpSpPr>
          <a:xfrm>
            <a:off x="3022602" y="42739412"/>
            <a:ext cx="3305819" cy="973724"/>
            <a:chOff x="2876550" y="37814250"/>
            <a:chExt cx="3073935" cy="965559"/>
          </a:xfrm>
        </xdr:grpSpPr>
        <xdr:sp macro="" textlink="">
          <xdr:nvSpPr>
            <xdr:cNvPr id="36" name="テキスト ボックス 35"/>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B.</a:t>
              </a:r>
              <a:r>
                <a:rPr kumimoji="1" lang="ja-JP" altLang="en-US" sz="1400"/>
                <a:t>東京カートグラフィック</a:t>
              </a:r>
              <a:r>
                <a:rPr kumimoji="1" lang="en-US" altLang="ja-JP" sz="1400"/>
                <a:t> (</a:t>
              </a:r>
              <a:r>
                <a:rPr kumimoji="1" lang="ja-JP" altLang="en-US" sz="1400"/>
                <a:t>株</a:t>
              </a:r>
              <a:r>
                <a:rPr kumimoji="1" lang="en-US" altLang="ja-JP" sz="1400"/>
                <a:t>)</a:t>
              </a:r>
            </a:p>
            <a:p>
              <a:pPr algn="ctr"/>
              <a:r>
                <a:rPr kumimoji="1" lang="en-US" altLang="ja-JP" sz="1400"/>
                <a:t>12.3</a:t>
              </a:r>
              <a:r>
                <a:rPr kumimoji="1" lang="ja-JP" altLang="en-US" sz="1400"/>
                <a:t>百万円</a:t>
              </a:r>
            </a:p>
          </xdr:txBody>
        </xdr:sp>
        <xdr:sp macro="" textlink="">
          <xdr:nvSpPr>
            <xdr:cNvPr id="37" name="正方形/長方形 36"/>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grpSp>
        <xdr:nvGrpSpPr>
          <xdr:cNvPr id="33" name="グループ化 32"/>
          <xdr:cNvGrpSpPr/>
        </xdr:nvGrpSpPr>
        <xdr:grpSpPr>
          <a:xfrm>
            <a:off x="6516009" y="43001294"/>
            <a:ext cx="3398919" cy="794430"/>
            <a:chOff x="5487660" y="36838397"/>
            <a:chExt cx="3209326" cy="790802"/>
          </a:xfrm>
        </xdr:grpSpPr>
        <xdr:sp macro="" textlink="">
          <xdr:nvSpPr>
            <xdr:cNvPr id="34" name="テキスト ボックス 33"/>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GIS</a:t>
              </a:r>
              <a:r>
                <a:rPr kumimoji="1" lang="ja-JP" altLang="en-US" sz="1100"/>
                <a:t>データ整備業務、</a:t>
              </a:r>
              <a:r>
                <a:rPr kumimoji="1" lang="en-US" altLang="ja-JP" sz="1100"/>
                <a:t>GIS</a:t>
              </a:r>
              <a:r>
                <a:rPr kumimoji="1" lang="ja-JP" altLang="en-US" sz="1100"/>
                <a:t>データ活用促進業務、</a:t>
              </a:r>
              <a:r>
                <a:rPr kumimoji="1" lang="en-US" altLang="ja-JP" sz="1100"/>
                <a:t>GIS</a:t>
              </a:r>
              <a:r>
                <a:rPr kumimoji="1" lang="ja-JP" altLang="en-US" sz="1100"/>
                <a:t>ソフトウェアサポート業務</a:t>
              </a:r>
              <a:endParaRPr kumimoji="1" lang="en-US" altLang="ja-JP" sz="1100"/>
            </a:p>
          </xdr:txBody>
        </xdr:sp>
        <xdr:sp macro="" textlink="">
          <xdr:nvSpPr>
            <xdr:cNvPr id="35" name="大かっこ 34"/>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101600</xdr:colOff>
      <xdr:row>750</xdr:row>
      <xdr:rowOff>63500</xdr:rowOff>
    </xdr:from>
    <xdr:to>
      <xdr:col>49</xdr:col>
      <xdr:colOff>85126</xdr:colOff>
      <xdr:row>753</xdr:row>
      <xdr:rowOff>53012</xdr:rowOff>
    </xdr:to>
    <xdr:grpSp>
      <xdr:nvGrpSpPr>
        <xdr:cNvPr id="38" name="グループ化 37"/>
        <xdr:cNvGrpSpPr/>
      </xdr:nvGrpSpPr>
      <xdr:grpSpPr>
        <a:xfrm>
          <a:off x="3101975" y="42440225"/>
          <a:ext cx="6784376" cy="1046787"/>
          <a:chOff x="3022602" y="42739412"/>
          <a:chExt cx="6892326" cy="1056312"/>
        </a:xfrm>
      </xdr:grpSpPr>
      <xdr:grpSp>
        <xdr:nvGrpSpPr>
          <xdr:cNvPr id="39" name="グループ化 38"/>
          <xdr:cNvGrpSpPr/>
        </xdr:nvGrpSpPr>
        <xdr:grpSpPr>
          <a:xfrm>
            <a:off x="3022602" y="42739412"/>
            <a:ext cx="3305819" cy="973724"/>
            <a:chOff x="2876550" y="37814250"/>
            <a:chExt cx="3073935" cy="965559"/>
          </a:xfrm>
        </xdr:grpSpPr>
        <xdr:sp macro="" textlink="">
          <xdr:nvSpPr>
            <xdr:cNvPr id="43" name="テキスト ボックス 42"/>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C.</a:t>
              </a:r>
              <a:r>
                <a:rPr kumimoji="1" lang="ja-JP" altLang="en-US" sz="1400"/>
                <a:t>東京センチュリー</a:t>
              </a:r>
              <a:r>
                <a:rPr kumimoji="1" lang="en-US" altLang="ja-JP" sz="1400"/>
                <a:t> (</a:t>
              </a:r>
              <a:r>
                <a:rPr kumimoji="1" lang="ja-JP" altLang="en-US" sz="1400"/>
                <a:t>株</a:t>
              </a:r>
              <a:r>
                <a:rPr kumimoji="1" lang="en-US" altLang="ja-JP" sz="1400"/>
                <a:t>)</a:t>
              </a:r>
            </a:p>
            <a:p>
              <a:pPr algn="ctr"/>
              <a:r>
                <a:rPr kumimoji="1" lang="en-US" altLang="ja-JP" sz="1400"/>
                <a:t>7.2</a:t>
              </a:r>
              <a:r>
                <a:rPr kumimoji="1" lang="ja-JP" altLang="en-US" sz="1400"/>
                <a:t>百万円</a:t>
              </a:r>
            </a:p>
          </xdr:txBody>
        </xdr:sp>
        <xdr:sp macro="" textlink="">
          <xdr:nvSpPr>
            <xdr:cNvPr id="44" name="正方形/長方形 43"/>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endParaRPr lang="ja-JP" altLang="ja-JP" sz="1200">
                <a:effectLst/>
              </a:endParaRPr>
            </a:p>
          </xdr:txBody>
        </xdr:sp>
      </xdr:grpSp>
      <xdr:grpSp>
        <xdr:nvGrpSpPr>
          <xdr:cNvPr id="40" name="グループ化 39"/>
          <xdr:cNvGrpSpPr/>
        </xdr:nvGrpSpPr>
        <xdr:grpSpPr>
          <a:xfrm>
            <a:off x="6516009" y="43001294"/>
            <a:ext cx="3398919" cy="794430"/>
            <a:chOff x="5487660" y="36838397"/>
            <a:chExt cx="3209326" cy="790802"/>
          </a:xfrm>
        </xdr:grpSpPr>
        <xdr:sp macro="" textlink="">
          <xdr:nvSpPr>
            <xdr:cNvPr id="41" name="テキスト ボックス 40"/>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生物多様性情報システムの機器・ソフト等のリース</a:t>
              </a:r>
            </a:p>
            <a:p>
              <a:endParaRPr kumimoji="1" lang="ja-JP" altLang="en-US" sz="1100"/>
            </a:p>
          </xdr:txBody>
        </xdr:sp>
        <xdr:sp macro="" textlink="">
          <xdr:nvSpPr>
            <xdr:cNvPr id="42" name="大かっこ 41"/>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88900</xdr:colOff>
      <xdr:row>754</xdr:row>
      <xdr:rowOff>63500</xdr:rowOff>
    </xdr:from>
    <xdr:to>
      <xdr:col>49</xdr:col>
      <xdr:colOff>72426</xdr:colOff>
      <xdr:row>757</xdr:row>
      <xdr:rowOff>53012</xdr:rowOff>
    </xdr:to>
    <xdr:grpSp>
      <xdr:nvGrpSpPr>
        <xdr:cNvPr id="45" name="グループ化 44"/>
        <xdr:cNvGrpSpPr/>
      </xdr:nvGrpSpPr>
      <xdr:grpSpPr>
        <a:xfrm>
          <a:off x="3089275" y="43849925"/>
          <a:ext cx="6784376" cy="1046787"/>
          <a:chOff x="3022602" y="42739412"/>
          <a:chExt cx="6892326" cy="1056312"/>
        </a:xfrm>
      </xdr:grpSpPr>
      <xdr:grpSp>
        <xdr:nvGrpSpPr>
          <xdr:cNvPr id="46" name="グループ化 45"/>
          <xdr:cNvGrpSpPr/>
        </xdr:nvGrpSpPr>
        <xdr:grpSpPr>
          <a:xfrm>
            <a:off x="3022602" y="42739412"/>
            <a:ext cx="3305819" cy="973724"/>
            <a:chOff x="2876550" y="37814250"/>
            <a:chExt cx="3073935" cy="965559"/>
          </a:xfrm>
        </xdr:grpSpPr>
        <xdr:sp macro="" textlink="">
          <xdr:nvSpPr>
            <xdr:cNvPr id="50" name="テキスト ボックス 49"/>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D.</a:t>
              </a:r>
              <a:r>
                <a:rPr kumimoji="1" lang="ja-JP" altLang="en-US" sz="1400"/>
                <a:t>リトルスタジオインク</a:t>
              </a:r>
              <a:r>
                <a:rPr kumimoji="1" lang="en-US" altLang="ja-JP" sz="1400"/>
                <a:t> (</a:t>
              </a:r>
              <a:r>
                <a:rPr kumimoji="1" lang="ja-JP" altLang="en-US" sz="1400"/>
                <a:t>株</a:t>
              </a:r>
              <a:r>
                <a:rPr kumimoji="1" lang="en-US" altLang="ja-JP" sz="1400"/>
                <a:t>)</a:t>
              </a:r>
            </a:p>
            <a:p>
              <a:pPr algn="ctr"/>
              <a:r>
                <a:rPr kumimoji="1" lang="en-US" altLang="ja-JP" sz="1400"/>
                <a:t>6.9</a:t>
              </a:r>
              <a:r>
                <a:rPr kumimoji="1" lang="ja-JP" altLang="en-US" sz="1400"/>
                <a:t>百万円</a:t>
              </a:r>
            </a:p>
          </xdr:txBody>
        </xdr:sp>
        <xdr:sp macro="" textlink="">
          <xdr:nvSpPr>
            <xdr:cNvPr id="51" name="正方形/長方形 50"/>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grpSp>
      <xdr:grpSp>
        <xdr:nvGrpSpPr>
          <xdr:cNvPr id="47" name="グループ化 46"/>
          <xdr:cNvGrpSpPr/>
        </xdr:nvGrpSpPr>
        <xdr:grpSpPr>
          <a:xfrm>
            <a:off x="6516009" y="43001294"/>
            <a:ext cx="3398919" cy="794430"/>
            <a:chOff x="5487660" y="36838397"/>
            <a:chExt cx="3209326" cy="790802"/>
          </a:xfrm>
        </xdr:grpSpPr>
        <xdr:sp macro="" textlink="">
          <xdr:nvSpPr>
            <xdr:cNvPr id="48" name="テキスト ボックス 47"/>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政府共通</a:t>
              </a:r>
              <a:r>
                <a:rPr kumimoji="1" lang="en-US" altLang="ja-JP" sz="1100"/>
                <a:t>PF</a:t>
              </a:r>
              <a:r>
                <a:rPr kumimoji="1" lang="ja-JP" altLang="en-US" sz="1100"/>
                <a:t>移行に向けた性能等調査、ウェブサイトデザイン案作成</a:t>
              </a:r>
            </a:p>
          </xdr:txBody>
        </xdr:sp>
        <xdr:sp macro="" textlink="">
          <xdr:nvSpPr>
            <xdr:cNvPr id="49" name="大かっこ 48"/>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88900</xdr:colOff>
      <xdr:row>758</xdr:row>
      <xdr:rowOff>63500</xdr:rowOff>
    </xdr:from>
    <xdr:to>
      <xdr:col>49</xdr:col>
      <xdr:colOff>72426</xdr:colOff>
      <xdr:row>761</xdr:row>
      <xdr:rowOff>53012</xdr:rowOff>
    </xdr:to>
    <xdr:grpSp>
      <xdr:nvGrpSpPr>
        <xdr:cNvPr id="59" name="グループ化 58"/>
        <xdr:cNvGrpSpPr/>
      </xdr:nvGrpSpPr>
      <xdr:grpSpPr>
        <a:xfrm>
          <a:off x="3089275" y="45259625"/>
          <a:ext cx="6784376" cy="1046787"/>
          <a:chOff x="3022602" y="42739412"/>
          <a:chExt cx="6892326" cy="1056312"/>
        </a:xfrm>
      </xdr:grpSpPr>
      <xdr:grpSp>
        <xdr:nvGrpSpPr>
          <xdr:cNvPr id="60" name="グループ化 59"/>
          <xdr:cNvGrpSpPr/>
        </xdr:nvGrpSpPr>
        <xdr:grpSpPr>
          <a:xfrm>
            <a:off x="3022602" y="42739412"/>
            <a:ext cx="3305819" cy="973724"/>
            <a:chOff x="2876550" y="37814250"/>
            <a:chExt cx="3073935" cy="965559"/>
          </a:xfrm>
        </xdr:grpSpPr>
        <xdr:sp macro="" textlink="">
          <xdr:nvSpPr>
            <xdr:cNvPr id="64" name="テキスト ボックス 63"/>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E. </a:t>
              </a:r>
              <a:r>
                <a:rPr kumimoji="1" lang="ja-JP" altLang="en-US" sz="1400"/>
                <a:t>東名通信工業</a:t>
              </a:r>
              <a:r>
                <a:rPr kumimoji="1" lang="en-US" altLang="ja-JP" sz="1400"/>
                <a:t>(</a:t>
              </a:r>
              <a:r>
                <a:rPr kumimoji="1" lang="ja-JP" altLang="en-US" sz="1400"/>
                <a:t>株</a:t>
              </a:r>
              <a:r>
                <a:rPr kumimoji="1" lang="en-US" altLang="ja-JP" sz="1400"/>
                <a:t>)</a:t>
              </a:r>
            </a:p>
            <a:p>
              <a:pPr algn="ctr"/>
              <a:r>
                <a:rPr kumimoji="1" lang="en-US" altLang="ja-JP" sz="1400"/>
                <a:t>5.5</a:t>
              </a:r>
              <a:r>
                <a:rPr kumimoji="1" lang="ja-JP" altLang="en-US" sz="1400"/>
                <a:t>百万円</a:t>
              </a:r>
            </a:p>
          </xdr:txBody>
        </xdr:sp>
        <xdr:sp macro="" textlink="">
          <xdr:nvSpPr>
            <xdr:cNvPr id="65" name="正方形/長方形 64"/>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grpSp>
        <xdr:nvGrpSpPr>
          <xdr:cNvPr id="61" name="グループ化 60"/>
          <xdr:cNvGrpSpPr/>
        </xdr:nvGrpSpPr>
        <xdr:grpSpPr>
          <a:xfrm>
            <a:off x="6516009" y="43001294"/>
            <a:ext cx="3398919" cy="794430"/>
            <a:chOff x="5487660" y="36838397"/>
            <a:chExt cx="3209326" cy="790802"/>
          </a:xfrm>
        </xdr:grpSpPr>
        <xdr:sp macro="" textlink="">
          <xdr:nvSpPr>
            <xdr:cNvPr id="62" name="テキスト ボックス 61"/>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情報収集端末機器の設定変更、保守、交換</a:t>
              </a:r>
              <a:endParaRPr kumimoji="1" lang="en-US" altLang="ja-JP" sz="1100"/>
            </a:p>
          </xdr:txBody>
        </xdr:sp>
        <xdr:sp macro="" textlink="">
          <xdr:nvSpPr>
            <xdr:cNvPr id="63" name="大かっこ 62"/>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88900</xdr:colOff>
      <xdr:row>762</xdr:row>
      <xdr:rowOff>38100</xdr:rowOff>
    </xdr:from>
    <xdr:to>
      <xdr:col>49</xdr:col>
      <xdr:colOff>72426</xdr:colOff>
      <xdr:row>765</xdr:row>
      <xdr:rowOff>27612</xdr:rowOff>
    </xdr:to>
    <xdr:grpSp>
      <xdr:nvGrpSpPr>
        <xdr:cNvPr id="66" name="グループ化 65"/>
        <xdr:cNvGrpSpPr/>
      </xdr:nvGrpSpPr>
      <xdr:grpSpPr>
        <a:xfrm>
          <a:off x="3089275" y="46643925"/>
          <a:ext cx="6784376" cy="1046787"/>
          <a:chOff x="3022602" y="42739412"/>
          <a:chExt cx="6892326" cy="1056312"/>
        </a:xfrm>
      </xdr:grpSpPr>
      <xdr:grpSp>
        <xdr:nvGrpSpPr>
          <xdr:cNvPr id="67" name="グループ化 66"/>
          <xdr:cNvGrpSpPr/>
        </xdr:nvGrpSpPr>
        <xdr:grpSpPr>
          <a:xfrm>
            <a:off x="3022602" y="42739412"/>
            <a:ext cx="3305819" cy="973724"/>
            <a:chOff x="2876550" y="37814250"/>
            <a:chExt cx="3073935" cy="965559"/>
          </a:xfrm>
        </xdr:grpSpPr>
        <xdr:sp macro="" textlink="">
          <xdr:nvSpPr>
            <xdr:cNvPr id="71" name="テキスト ボックス 70"/>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F. </a:t>
              </a:r>
              <a:r>
                <a:rPr kumimoji="1" lang="ja-JP" altLang="en-US" sz="1400"/>
                <a:t>アスコープ</a:t>
              </a:r>
              <a:r>
                <a:rPr kumimoji="1" lang="en-US" altLang="ja-JP" sz="1400"/>
                <a:t>(</a:t>
              </a:r>
              <a:r>
                <a:rPr kumimoji="1" lang="ja-JP" altLang="en-US" sz="1400"/>
                <a:t>株</a:t>
              </a:r>
              <a:r>
                <a:rPr kumimoji="1" lang="en-US" altLang="ja-JP" sz="1400"/>
                <a:t>)</a:t>
              </a:r>
            </a:p>
            <a:p>
              <a:pPr algn="ctr"/>
              <a:r>
                <a:rPr kumimoji="1" lang="en-US" altLang="ja-JP" sz="1400"/>
                <a:t>0.8</a:t>
              </a:r>
              <a:r>
                <a:rPr kumimoji="1" lang="ja-JP" altLang="en-US" sz="1400"/>
                <a:t>百万円</a:t>
              </a:r>
            </a:p>
          </xdr:txBody>
        </xdr:sp>
        <xdr:sp macro="" textlink="">
          <xdr:nvSpPr>
            <xdr:cNvPr id="72" name="正方形/長方形 71"/>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grpSp>
        <xdr:nvGrpSpPr>
          <xdr:cNvPr id="68" name="グループ化 67"/>
          <xdr:cNvGrpSpPr/>
        </xdr:nvGrpSpPr>
        <xdr:grpSpPr>
          <a:xfrm>
            <a:off x="6516009" y="43001294"/>
            <a:ext cx="3398919" cy="794430"/>
            <a:chOff x="5487660" y="36838397"/>
            <a:chExt cx="3209326" cy="790802"/>
          </a:xfrm>
        </xdr:grpSpPr>
        <xdr:sp macro="" textlink="">
          <xdr:nvSpPr>
            <xdr:cNvPr id="69" name="テキスト ボックス 68"/>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情報収集端末中継サーバの運用保守</a:t>
              </a:r>
              <a:endParaRPr kumimoji="1" lang="en-US" altLang="ja-JP" sz="1100"/>
            </a:p>
          </xdr:txBody>
        </xdr:sp>
        <xdr:sp macro="" textlink="">
          <xdr:nvSpPr>
            <xdr:cNvPr id="70" name="大かっこ 69"/>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88900</xdr:colOff>
      <xdr:row>766</xdr:row>
      <xdr:rowOff>50800</xdr:rowOff>
    </xdr:from>
    <xdr:to>
      <xdr:col>49</xdr:col>
      <xdr:colOff>72426</xdr:colOff>
      <xdr:row>769</xdr:row>
      <xdr:rowOff>40312</xdr:rowOff>
    </xdr:to>
    <xdr:grpSp>
      <xdr:nvGrpSpPr>
        <xdr:cNvPr id="80" name="グループ化 79"/>
        <xdr:cNvGrpSpPr/>
      </xdr:nvGrpSpPr>
      <xdr:grpSpPr>
        <a:xfrm>
          <a:off x="3089275" y="48066325"/>
          <a:ext cx="6784376" cy="1046787"/>
          <a:chOff x="3022602" y="42739412"/>
          <a:chExt cx="6892326" cy="1056312"/>
        </a:xfrm>
      </xdr:grpSpPr>
      <xdr:grpSp>
        <xdr:nvGrpSpPr>
          <xdr:cNvPr id="81" name="グループ化 80"/>
          <xdr:cNvGrpSpPr/>
        </xdr:nvGrpSpPr>
        <xdr:grpSpPr>
          <a:xfrm>
            <a:off x="3022602" y="42739412"/>
            <a:ext cx="3305819" cy="973724"/>
            <a:chOff x="2876550" y="37814250"/>
            <a:chExt cx="3073935" cy="965559"/>
          </a:xfrm>
        </xdr:grpSpPr>
        <xdr:sp macro="" textlink="">
          <xdr:nvSpPr>
            <xdr:cNvPr id="85" name="テキスト ボックス 84"/>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G. </a:t>
              </a:r>
              <a:r>
                <a:rPr kumimoji="1" lang="ja-JP" altLang="en-US" sz="1400"/>
                <a:t>中央ＯＡサービス</a:t>
              </a:r>
              <a:r>
                <a:rPr kumimoji="1" lang="en-US" altLang="ja-JP" sz="1400"/>
                <a:t>(</a:t>
              </a:r>
              <a:r>
                <a:rPr kumimoji="1" lang="ja-JP" altLang="en-US" sz="1400"/>
                <a:t>株</a:t>
              </a:r>
              <a:r>
                <a:rPr kumimoji="1" lang="en-US" altLang="ja-JP" sz="1400"/>
                <a:t>)</a:t>
              </a:r>
            </a:p>
            <a:p>
              <a:pPr algn="ctr"/>
              <a:r>
                <a:rPr kumimoji="1" lang="en-US" altLang="ja-JP" sz="1400"/>
                <a:t>0.5</a:t>
              </a:r>
              <a:r>
                <a:rPr kumimoji="1" lang="ja-JP" altLang="en-US" sz="1400"/>
                <a:t>百万円</a:t>
              </a:r>
            </a:p>
          </xdr:txBody>
        </xdr:sp>
        <xdr:sp macro="" textlink="">
          <xdr:nvSpPr>
            <xdr:cNvPr id="86" name="正方形/長方形 85"/>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grpSp>
        <xdr:nvGrpSpPr>
          <xdr:cNvPr id="82" name="グループ化 81"/>
          <xdr:cNvGrpSpPr/>
        </xdr:nvGrpSpPr>
        <xdr:grpSpPr>
          <a:xfrm>
            <a:off x="6516009" y="43001294"/>
            <a:ext cx="3398919" cy="794430"/>
            <a:chOff x="5487660" y="36838397"/>
            <a:chExt cx="3209326" cy="790802"/>
          </a:xfrm>
        </xdr:grpSpPr>
        <xdr:sp macro="" textlink="">
          <xdr:nvSpPr>
            <xdr:cNvPr id="83" name="テキスト ボックス 82"/>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大判プリンターのリース</a:t>
              </a:r>
              <a:endParaRPr kumimoji="1" lang="en-US" altLang="ja-JP" sz="1100"/>
            </a:p>
          </xdr:txBody>
        </xdr:sp>
        <xdr:sp macro="" textlink="">
          <xdr:nvSpPr>
            <xdr:cNvPr id="84" name="大かっこ 83"/>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70" zoomScaleNormal="75" zoomScaleSheetLayoutView="100" zoomScalePageLayoutView="85" workbookViewId="0">
      <selection activeCell="BA1000" sqref="BA10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187</v>
      </c>
      <c r="AT2" s="940"/>
      <c r="AU2" s="940"/>
      <c r="AV2" s="52" t="str">
        <f>IF(AW2="", "", "-")</f>
        <v/>
      </c>
      <c r="AW2" s="911"/>
      <c r="AX2" s="911"/>
    </row>
    <row r="3" spans="1:50" ht="21" customHeight="1" thickBot="1" x14ac:dyDescent="0.2">
      <c r="A3" s="867" t="s">
        <v>537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690</v>
      </c>
      <c r="AF5" s="699"/>
      <c r="AG5" s="699"/>
      <c r="AH5" s="699"/>
      <c r="AI5" s="699"/>
      <c r="AJ5" s="699"/>
      <c r="AK5" s="699"/>
      <c r="AL5" s="699"/>
      <c r="AM5" s="699"/>
      <c r="AN5" s="699"/>
      <c r="AO5" s="699"/>
      <c r="AP5" s="700"/>
      <c r="AQ5" s="701" t="s">
        <v>691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2" t="s">
        <v>509</v>
      </c>
      <c r="Z7" s="443"/>
      <c r="AA7" s="443"/>
      <c r="AB7" s="443"/>
      <c r="AC7" s="443"/>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ＩＴ戦略</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103</v>
      </c>
      <c r="Q13" s="658"/>
      <c r="R13" s="658"/>
      <c r="S13" s="658"/>
      <c r="T13" s="658"/>
      <c r="U13" s="658"/>
      <c r="V13" s="659"/>
      <c r="W13" s="657">
        <v>95</v>
      </c>
      <c r="X13" s="658"/>
      <c r="Y13" s="658"/>
      <c r="Z13" s="658"/>
      <c r="AA13" s="658"/>
      <c r="AB13" s="658"/>
      <c r="AC13" s="659"/>
      <c r="AD13" s="657">
        <v>97</v>
      </c>
      <c r="AE13" s="658"/>
      <c r="AF13" s="658"/>
      <c r="AG13" s="658"/>
      <c r="AH13" s="658"/>
      <c r="AI13" s="658"/>
      <c r="AJ13" s="659"/>
      <c r="AK13" s="657">
        <v>88</v>
      </c>
      <c r="AL13" s="658"/>
      <c r="AM13" s="658"/>
      <c r="AN13" s="658"/>
      <c r="AO13" s="658"/>
      <c r="AP13" s="658"/>
      <c r="AQ13" s="659"/>
      <c r="AR13" s="919">
        <v>101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572</v>
      </c>
      <c r="X15" s="658"/>
      <c r="Y15" s="658"/>
      <c r="Z15" s="658"/>
      <c r="AA15" s="658"/>
      <c r="AB15" s="658"/>
      <c r="AC15" s="659"/>
      <c r="AD15" s="657" t="s">
        <v>573</v>
      </c>
      <c r="AE15" s="658"/>
      <c r="AF15" s="658"/>
      <c r="AG15" s="658"/>
      <c r="AH15" s="658"/>
      <c r="AI15" s="658"/>
      <c r="AJ15" s="659"/>
      <c r="AK15" s="657" t="s">
        <v>571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103</v>
      </c>
      <c r="Q18" s="879"/>
      <c r="R18" s="879"/>
      <c r="S18" s="879"/>
      <c r="T18" s="879"/>
      <c r="U18" s="879"/>
      <c r="V18" s="880"/>
      <c r="W18" s="878">
        <f>SUM(W13:AC17)</f>
        <v>95</v>
      </c>
      <c r="X18" s="879"/>
      <c r="Y18" s="879"/>
      <c r="Z18" s="879"/>
      <c r="AA18" s="879"/>
      <c r="AB18" s="879"/>
      <c r="AC18" s="880"/>
      <c r="AD18" s="878">
        <f>SUM(AD13:AJ17)</f>
        <v>97</v>
      </c>
      <c r="AE18" s="879"/>
      <c r="AF18" s="879"/>
      <c r="AG18" s="879"/>
      <c r="AH18" s="879"/>
      <c r="AI18" s="879"/>
      <c r="AJ18" s="880"/>
      <c r="AK18" s="878">
        <f>SUM(AK13:AQ17)</f>
        <v>88</v>
      </c>
      <c r="AL18" s="879"/>
      <c r="AM18" s="879"/>
      <c r="AN18" s="879"/>
      <c r="AO18" s="879"/>
      <c r="AP18" s="879"/>
      <c r="AQ18" s="880"/>
      <c r="AR18" s="878">
        <f>SUM(AR13:AX17)</f>
        <v>101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98</v>
      </c>
      <c r="Q19" s="658"/>
      <c r="R19" s="658"/>
      <c r="S19" s="658"/>
      <c r="T19" s="658"/>
      <c r="U19" s="658"/>
      <c r="V19" s="659"/>
      <c r="W19" s="657">
        <v>95</v>
      </c>
      <c r="X19" s="658"/>
      <c r="Y19" s="658"/>
      <c r="Z19" s="658"/>
      <c r="AA19" s="658"/>
      <c r="AB19" s="658"/>
      <c r="AC19" s="659"/>
      <c r="AD19" s="657">
        <v>96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0.95145631067961167</v>
      </c>
      <c r="Q20" s="318"/>
      <c r="R20" s="318"/>
      <c r="S20" s="318"/>
      <c r="T20" s="318"/>
      <c r="U20" s="318"/>
      <c r="V20" s="318"/>
      <c r="W20" s="318">
        <f t="shared" ref="W20" si="0">IF(W18=0, "-", SUM(W19)/W18)</f>
        <v>1</v>
      </c>
      <c r="X20" s="318"/>
      <c r="Y20" s="318"/>
      <c r="Z20" s="318"/>
      <c r="AA20" s="318"/>
      <c r="AB20" s="318"/>
      <c r="AC20" s="318"/>
      <c r="AD20" s="318">
        <f t="shared" ref="AD20" si="1">IF(AD18=0, "-", SUM(AD19)/AD18)</f>
        <v>0.98969072164948457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0.95145631067961167</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0.98969072164948457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553</v>
      </c>
      <c r="B22" s="965"/>
      <c r="C22" s="965"/>
      <c r="D22" s="965"/>
      <c r="E22" s="965"/>
      <c r="F22" s="966"/>
      <c r="G22" s="951" t="s">
        <v>451</v>
      </c>
      <c r="H22" s="222"/>
      <c r="I22" s="222"/>
      <c r="J22" s="222"/>
      <c r="K22" s="222"/>
      <c r="L22" s="222"/>
      <c r="M22" s="222"/>
      <c r="N22" s="222"/>
      <c r="O22" s="223"/>
      <c r="P22" s="936" t="s">
        <v>514</v>
      </c>
      <c r="Q22" s="222"/>
      <c r="R22" s="222"/>
      <c r="S22" s="222"/>
      <c r="T22" s="222"/>
      <c r="U22" s="222"/>
      <c r="V22" s="223"/>
      <c r="W22" s="936" t="s">
        <v>510</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574</v>
      </c>
      <c r="H23" s="953"/>
      <c r="I23" s="953"/>
      <c r="J23" s="953"/>
      <c r="K23" s="953"/>
      <c r="L23" s="953"/>
      <c r="M23" s="953"/>
      <c r="N23" s="953"/>
      <c r="O23" s="954"/>
      <c r="P23" s="919">
        <v>87.492000000000004</v>
      </c>
      <c r="Q23" s="920"/>
      <c r="R23" s="920"/>
      <c r="S23" s="920"/>
      <c r="T23" s="920"/>
      <c r="U23" s="920"/>
      <c r="V23" s="937"/>
      <c r="W23" s="919">
        <v>101.116</v>
      </c>
      <c r="X23" s="920"/>
      <c r="Y23" s="920"/>
      <c r="Z23" s="920"/>
      <c r="AA23" s="920"/>
      <c r="AB23" s="920"/>
      <c r="AC23" s="937"/>
      <c r="AD23" s="974" t="s">
        <v>703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575</v>
      </c>
      <c r="H24" s="956"/>
      <c r="I24" s="956"/>
      <c r="J24" s="956"/>
      <c r="K24" s="956"/>
      <c r="L24" s="956"/>
      <c r="M24" s="956"/>
      <c r="N24" s="956"/>
      <c r="O24" s="957"/>
      <c r="P24" s="657">
        <v>4.3999999999999997E-2</v>
      </c>
      <c r="Q24" s="658"/>
      <c r="R24" s="658"/>
      <c r="S24" s="658"/>
      <c r="T24" s="658"/>
      <c r="U24" s="658"/>
      <c r="V24" s="659"/>
      <c r="W24" s="657">
        <v>4.4999999999999998E-2</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0.46399999999999864</v>
      </c>
      <c r="Q28" s="879"/>
      <c r="R28" s="879"/>
      <c r="S28" s="879"/>
      <c r="T28" s="879"/>
      <c r="U28" s="879"/>
      <c r="V28" s="880"/>
      <c r="W28" s="878">
        <f>W29-SUM(W23:W27)</f>
        <v>-0.16100000000000136</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933">
        <f>AK13</f>
        <v>88</v>
      </c>
      <c r="Q29" s="934"/>
      <c r="R29" s="934"/>
      <c r="S29" s="934"/>
      <c r="T29" s="934"/>
      <c r="U29" s="934"/>
      <c r="V29" s="935"/>
      <c r="W29" s="933">
        <f>AR13</f>
        <v>101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529</v>
      </c>
      <c r="AF30" s="859"/>
      <c r="AG30" s="859"/>
      <c r="AH30" s="860"/>
      <c r="AI30" s="858" t="s">
        <v>526</v>
      </c>
      <c r="AJ30" s="859"/>
      <c r="AK30" s="859"/>
      <c r="AL30" s="860"/>
      <c r="AM30" s="915" t="s">
        <v>521</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571</v>
      </c>
      <c r="AR31" s="200"/>
      <c r="AS31" s="133" t="s">
        <v>354</v>
      </c>
      <c r="AT31" s="134"/>
      <c r="AU31" s="199">
        <v>31</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578</v>
      </c>
      <c r="AC32" s="461"/>
      <c r="AD32" s="461"/>
      <c r="AE32" s="218">
        <v>927</v>
      </c>
      <c r="AF32" s="219"/>
      <c r="AG32" s="219"/>
      <c r="AH32" s="219"/>
      <c r="AI32" s="218">
        <v>1191</v>
      </c>
      <c r="AJ32" s="219"/>
      <c r="AK32" s="219"/>
      <c r="AL32" s="219"/>
      <c r="AM32" s="218">
        <v>1353</v>
      </c>
      <c r="AN32" s="219"/>
      <c r="AO32" s="219"/>
      <c r="AP32" s="219"/>
      <c r="AQ32" s="340" t="s">
        <v>571</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578</v>
      </c>
      <c r="AC33" s="523"/>
      <c r="AD33" s="523"/>
      <c r="AE33" s="218">
        <v>700</v>
      </c>
      <c r="AF33" s="219"/>
      <c r="AG33" s="219"/>
      <c r="AH33" s="219"/>
      <c r="AI33" s="218">
        <v>1000</v>
      </c>
      <c r="AJ33" s="219"/>
      <c r="AK33" s="219"/>
      <c r="AL33" s="219"/>
      <c r="AM33" s="218">
        <v>1200</v>
      </c>
      <c r="AN33" s="219"/>
      <c r="AO33" s="219"/>
      <c r="AP33" s="219"/>
      <c r="AQ33" s="340" t="s">
        <v>571</v>
      </c>
      <c r="AR33" s="207"/>
      <c r="AS33" s="207"/>
      <c r="AT33" s="341"/>
      <c r="AU33" s="219">
        <v>1400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AE32*100/AE33</f>
        <v>132.42857142857142</v>
      </c>
      <c r="AF34" s="219"/>
      <c r="AG34" s="219"/>
      <c r="AH34" s="219"/>
      <c r="AI34" s="218">
        <f t="shared" ref="AI34" si="4">AI32*100/AI33</f>
        <v>119.1</v>
      </c>
      <c r="AJ34" s="219"/>
      <c r="AK34" s="219"/>
      <c r="AL34" s="219"/>
      <c r="AM34" s="218">
        <f t="shared" ref="AM34" si="5">AM32*100/AM33</f>
        <v>112.75</v>
      </c>
      <c r="AN34" s="219"/>
      <c r="AO34" s="219"/>
      <c r="AP34" s="219"/>
      <c r="AQ34" s="340" t="s">
        <v>580</v>
      </c>
      <c r="AR34" s="207"/>
      <c r="AS34" s="207"/>
      <c r="AT34" s="341"/>
      <c r="AU34" s="219" t="s">
        <v>580</v>
      </c>
      <c r="AV34" s="219"/>
      <c r="AW34" s="219"/>
      <c r="AX34" s="221"/>
    </row>
    <row r="35" spans="1:50" ht="23.25" customHeight="1" x14ac:dyDescent="0.15">
      <c r="A35" s="226" t="s">
        <v>499</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502</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579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92</v>
      </c>
      <c r="AF101" s="219"/>
      <c r="AG101" s="219"/>
      <c r="AH101" s="220"/>
      <c r="AI101" s="218">
        <v>100</v>
      </c>
      <c r="AJ101" s="219"/>
      <c r="AK101" s="219"/>
      <c r="AL101" s="220"/>
      <c r="AM101" s="218">
        <v>100</v>
      </c>
      <c r="AN101" s="219"/>
      <c r="AO101" s="219"/>
      <c r="AP101" s="220"/>
      <c r="AQ101" s="218">
        <v>99</v>
      </c>
      <c r="AR101" s="219"/>
      <c r="AS101" s="219"/>
      <c r="AT101" s="220"/>
      <c r="AU101" s="218">
        <v>99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218">
        <v>99</v>
      </c>
      <c r="AF102" s="219"/>
      <c r="AG102" s="219"/>
      <c r="AH102" s="220"/>
      <c r="AI102" s="418">
        <v>99</v>
      </c>
      <c r="AJ102" s="418"/>
      <c r="AK102" s="418"/>
      <c r="AL102" s="418"/>
      <c r="AM102" s="418">
        <v>99</v>
      </c>
      <c r="AN102" s="418"/>
      <c r="AO102" s="418"/>
      <c r="AP102" s="418"/>
      <c r="AQ102" s="273">
        <v>99</v>
      </c>
      <c r="AR102" s="274"/>
      <c r="AS102" s="274"/>
      <c r="AT102" s="319"/>
      <c r="AU102" s="273">
        <v>99</v>
      </c>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0.4</v>
      </c>
      <c r="AF116" s="418"/>
      <c r="AG116" s="418"/>
      <c r="AH116" s="418"/>
      <c r="AI116" s="418">
        <v>0.3</v>
      </c>
      <c r="AJ116" s="418"/>
      <c r="AK116" s="418"/>
      <c r="AL116" s="418"/>
      <c r="AM116" s="418">
        <v>0.2</v>
      </c>
      <c r="AN116" s="418"/>
      <c r="AO116" s="418"/>
      <c r="AP116" s="418"/>
      <c r="AQ116" s="218">
        <v>0.2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591</v>
      </c>
      <c r="AJ117" s="551"/>
      <c r="AK117" s="551"/>
      <c r="AL117" s="551"/>
      <c r="AM117" s="551" t="s">
        <v>589</v>
      </c>
      <c r="AN117" s="551"/>
      <c r="AO117" s="551"/>
      <c r="AP117" s="551"/>
      <c r="AQ117" s="551" t="s">
        <v>590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15">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357</v>
      </c>
      <c r="D130" s="185"/>
      <c r="E130" s="169" t="s">
        <v>386</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354</v>
      </c>
      <c r="AT133" s="134"/>
      <c r="AU133" s="200">
        <v>32</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595</v>
      </c>
      <c r="AC134" s="205"/>
      <c r="AD134" s="205"/>
      <c r="AE134" s="206">
        <v>74</v>
      </c>
      <c r="AF134" s="207"/>
      <c r="AG134" s="207"/>
      <c r="AH134" s="207"/>
      <c r="AI134" s="206"/>
      <c r="AJ134" s="207"/>
      <c r="AK134" s="207"/>
      <c r="AL134" s="207"/>
      <c r="AM134" s="206"/>
      <c r="AN134" s="207"/>
      <c r="AO134" s="207"/>
      <c r="AP134" s="207"/>
      <c r="AQ134" s="206" t="s">
        <v>597</v>
      </c>
      <c r="AR134" s="207"/>
      <c r="AS134" s="207"/>
      <c r="AT134" s="207"/>
      <c r="AU134" s="206" t="s">
        <v>597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597</v>
      </c>
      <c r="AF135" s="207"/>
      <c r="AG135" s="207"/>
      <c r="AH135" s="207"/>
      <c r="AI135" s="206" t="s">
        <v>597</v>
      </c>
      <c r="AJ135" s="207"/>
      <c r="AK135" s="207"/>
      <c r="AL135" s="207"/>
      <c r="AM135" s="206" t="s">
        <v>597</v>
      </c>
      <c r="AN135" s="207"/>
      <c r="AO135" s="207"/>
      <c r="AP135" s="207"/>
      <c r="AQ135" s="206" t="s">
        <v>597</v>
      </c>
      <c r="AR135" s="207"/>
      <c r="AS135" s="207"/>
      <c r="AT135" s="207"/>
      <c r="AU135" s="206">
        <v>100</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1"/>
      <c r="E430" s="174" t="s">
        <v>539</v>
      </c>
      <c r="F430" s="898"/>
      <c r="G430" s="899" t="s">
        <v>373</v>
      </c>
      <c r="H430" s="123"/>
      <c r="I430" s="123"/>
      <c r="J430" s="900" t="s">
        <v>597</v>
      </c>
      <c r="K430" s="901"/>
      <c r="L430" s="901"/>
      <c r="M430" s="901"/>
      <c r="N430" s="901"/>
      <c r="O430" s="901"/>
      <c r="P430" s="901"/>
      <c r="Q430" s="901"/>
      <c r="R430" s="901"/>
      <c r="S430" s="901"/>
      <c r="T430" s="902"/>
      <c r="U430" s="588" t="s">
        <v>597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354</v>
      </c>
      <c r="AH432" s="134"/>
      <c r="AI432" s="156"/>
      <c r="AJ432" s="156"/>
      <c r="AK432" s="156"/>
      <c r="AL432" s="154"/>
      <c r="AM432" s="156"/>
      <c r="AN432" s="156"/>
      <c r="AO432" s="156"/>
      <c r="AP432" s="154"/>
      <c r="AQ432" s="590" t="s">
        <v>597</v>
      </c>
      <c r="AR432" s="200"/>
      <c r="AS432" s="133" t="s">
        <v>354</v>
      </c>
      <c r="AT432" s="134"/>
      <c r="AU432" s="200" t="s">
        <v>601</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600</v>
      </c>
      <c r="AF433" s="207"/>
      <c r="AG433" s="207"/>
      <c r="AH433" s="207"/>
      <c r="AI433" s="340" t="s">
        <v>600</v>
      </c>
      <c r="AJ433" s="207"/>
      <c r="AK433" s="207"/>
      <c r="AL433" s="207"/>
      <c r="AM433" s="340" t="s">
        <v>600</v>
      </c>
      <c r="AN433" s="207"/>
      <c r="AO433" s="207"/>
      <c r="AP433" s="341"/>
      <c r="AQ433" s="340" t="s">
        <v>600</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600</v>
      </c>
      <c r="AC434" s="205"/>
      <c r="AD434" s="205"/>
      <c r="AE434" s="340" t="s">
        <v>600</v>
      </c>
      <c r="AF434" s="207"/>
      <c r="AG434" s="207"/>
      <c r="AH434" s="341"/>
      <c r="AI434" s="340" t="s">
        <v>597</v>
      </c>
      <c r="AJ434" s="207"/>
      <c r="AK434" s="207"/>
      <c r="AL434" s="207"/>
      <c r="AM434" s="340" t="s">
        <v>600</v>
      </c>
      <c r="AN434" s="207"/>
      <c r="AO434" s="207"/>
      <c r="AP434" s="341"/>
      <c r="AQ434" s="340" t="s">
        <v>600</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597</v>
      </c>
      <c r="AN435" s="207"/>
      <c r="AO435" s="207"/>
      <c r="AP435" s="341"/>
      <c r="AQ435" s="340" t="s">
        <v>597</v>
      </c>
      <c r="AR435" s="207"/>
      <c r="AS435" s="207"/>
      <c r="AT435" s="341"/>
      <c r="AU435" s="207" t="s">
        <v>597</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354</v>
      </c>
      <c r="AH457" s="134"/>
      <c r="AI457" s="156"/>
      <c r="AJ457" s="156"/>
      <c r="AK457" s="156"/>
      <c r="AL457" s="154"/>
      <c r="AM457" s="156"/>
      <c r="AN457" s="156"/>
      <c r="AO457" s="156"/>
      <c r="AP457" s="154"/>
      <c r="AQ457" s="590" t="s">
        <v>597</v>
      </c>
      <c r="AR457" s="200"/>
      <c r="AS457" s="133" t="s">
        <v>354</v>
      </c>
      <c r="AT457" s="134"/>
      <c r="AU457" s="200" t="s">
        <v>597</v>
      </c>
      <c r="AV457" s="200"/>
      <c r="AW457" s="133" t="s">
        <v>300</v>
      </c>
      <c r="AX457" s="195"/>
    </row>
    <row r="458" spans="1:50" ht="23.25" customHeight="1" x14ac:dyDescent="0.15">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602</v>
      </c>
      <c r="AF458" s="207"/>
      <c r="AG458" s="207"/>
      <c r="AH458" s="207"/>
      <c r="AI458" s="340" t="s">
        <v>597</v>
      </c>
      <c r="AJ458" s="207"/>
      <c r="AK458" s="207"/>
      <c r="AL458" s="207"/>
      <c r="AM458" s="340" t="s">
        <v>597</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597</v>
      </c>
      <c r="AF459" s="207"/>
      <c r="AG459" s="207"/>
      <c r="AH459" s="341"/>
      <c r="AI459" s="340" t="s">
        <v>600</v>
      </c>
      <c r="AJ459" s="207"/>
      <c r="AK459" s="207"/>
      <c r="AL459" s="207"/>
      <c r="AM459" s="340" t="s">
        <v>597</v>
      </c>
      <c r="AN459" s="207"/>
      <c r="AO459" s="207"/>
      <c r="AP459" s="341"/>
      <c r="AQ459" s="340" t="s">
        <v>597</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601</v>
      </c>
      <c r="AJ460" s="207"/>
      <c r="AK460" s="207"/>
      <c r="AL460" s="207"/>
      <c r="AM460" s="340" t="s">
        <v>601</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48.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672</v>
      </c>
      <c r="AH703" s="102"/>
      <c r="AI703" s="102"/>
      <c r="AJ703" s="102"/>
      <c r="AK703" s="102"/>
      <c r="AL703" s="102"/>
      <c r="AM703" s="102"/>
      <c r="AN703" s="102"/>
      <c r="AO703" s="102"/>
      <c r="AP703" s="102"/>
      <c r="AQ703" s="102"/>
      <c r="AR703" s="102"/>
      <c r="AS703" s="102"/>
      <c r="AT703" s="102"/>
      <c r="AU703" s="102"/>
      <c r="AV703" s="102"/>
      <c r="AW703" s="102"/>
      <c r="AX703" s="103"/>
    </row>
    <row r="704" spans="1:50" ht="6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33.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25" t="s">
        <v>698</v>
      </c>
      <c r="AH705" s="105"/>
      <c r="AI705" s="105"/>
      <c r="AJ705" s="105"/>
      <c r="AK705" s="105"/>
      <c r="AL705" s="105"/>
      <c r="AM705" s="105"/>
      <c r="AN705" s="105"/>
      <c r="AO705" s="105"/>
      <c r="AP705" s="105"/>
      <c r="AQ705" s="105"/>
      <c r="AR705" s="105"/>
      <c r="AS705" s="105"/>
      <c r="AT705" s="105"/>
      <c r="AU705" s="105"/>
      <c r="AV705" s="105"/>
      <c r="AW705" s="105"/>
      <c r="AX705" s="126"/>
    </row>
    <row r="706" spans="1:50" ht="33.75"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3.7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606</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38.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606</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606</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36"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1.25" customHeight="1" x14ac:dyDescent="0.15">
      <c r="A726" s="640" t="s">
        <v>48</v>
      </c>
      <c r="B726" s="802"/>
      <c r="C726" s="815" t="s">
        <v>53</v>
      </c>
      <c r="D726" s="837"/>
      <c r="E726" s="837"/>
      <c r="F726" s="838"/>
      <c r="G726" s="577" t="s">
        <v>699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0.5" customHeight="1" thickBot="1" x14ac:dyDescent="0.2">
      <c r="A727" s="803"/>
      <c r="B727" s="804"/>
      <c r="C727" s="748" t="s">
        <v>57</v>
      </c>
      <c r="D727" s="749"/>
      <c r="E727" s="749"/>
      <c r="F727" s="750"/>
      <c r="G727" s="575" t="s">
        <v>700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5.25" customHeight="1" thickBot="1" x14ac:dyDescent="0.2">
      <c r="A729" s="634" t="s">
        <v>701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75" customHeight="1" thickBot="1" x14ac:dyDescent="0.2">
      <c r="A731" s="799" t="s">
        <v>257</v>
      </c>
      <c r="B731" s="800"/>
      <c r="C731" s="800"/>
      <c r="D731" s="800"/>
      <c r="E731" s="801"/>
      <c r="F731" s="729" t="s">
        <v>702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75" customHeight="1" thickBot="1" x14ac:dyDescent="0.2">
      <c r="A733" s="673" t="s">
        <v>257</v>
      </c>
      <c r="B733" s="674"/>
      <c r="C733" s="674"/>
      <c r="D733" s="674"/>
      <c r="E733" s="675"/>
      <c r="F733" s="637" t="s">
        <v>704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543</v>
      </c>
      <c r="B737" s="210"/>
      <c r="C737" s="210"/>
      <c r="D737" s="211"/>
      <c r="E737" s="990" t="s">
        <v>615</v>
      </c>
      <c r="F737" s="990"/>
      <c r="G737" s="990"/>
      <c r="H737" s="990"/>
      <c r="I737" s="990"/>
      <c r="J737" s="990"/>
      <c r="K737" s="990"/>
      <c r="L737" s="990"/>
      <c r="M737" s="990"/>
      <c r="N737" s="365" t="s">
        <v>536</v>
      </c>
      <c r="O737" s="365"/>
      <c r="P737" s="365"/>
      <c r="Q737" s="365"/>
      <c r="R737" s="990" t="s">
        <v>616</v>
      </c>
      <c r="S737" s="990"/>
      <c r="T737" s="990"/>
      <c r="U737" s="990"/>
      <c r="V737" s="990"/>
      <c r="W737" s="990"/>
      <c r="X737" s="990"/>
      <c r="Y737" s="990"/>
      <c r="Z737" s="990"/>
      <c r="AA737" s="365" t="s">
        <v>535</v>
      </c>
      <c r="AB737" s="365"/>
      <c r="AC737" s="365"/>
      <c r="AD737" s="365"/>
      <c r="AE737" s="990" t="s">
        <v>617</v>
      </c>
      <c r="AF737" s="990"/>
      <c r="AG737" s="990"/>
      <c r="AH737" s="990"/>
      <c r="AI737" s="990"/>
      <c r="AJ737" s="990"/>
      <c r="AK737" s="990"/>
      <c r="AL737" s="990"/>
      <c r="AM737" s="990"/>
      <c r="AN737" s="365" t="s">
        <v>534</v>
      </c>
      <c r="AO737" s="365"/>
      <c r="AP737" s="365"/>
      <c r="AQ737" s="365"/>
      <c r="AR737" s="982" t="s">
        <v>618</v>
      </c>
      <c r="AS737" s="983"/>
      <c r="AT737" s="983"/>
      <c r="AU737" s="983"/>
      <c r="AV737" s="983"/>
      <c r="AW737" s="983"/>
      <c r="AX737" s="984"/>
      <c r="AY737" s="89"/>
      <c r="AZ737" s="89"/>
    </row>
    <row r="738" spans="1:52" ht="24.75" customHeight="1" x14ac:dyDescent="0.15">
      <c r="A738" s="991" t="s">
        <v>533</v>
      </c>
      <c r="B738" s="210"/>
      <c r="C738" s="210"/>
      <c r="D738" s="211"/>
      <c r="E738" s="990" t="s">
        <v>619</v>
      </c>
      <c r="F738" s="990"/>
      <c r="G738" s="990"/>
      <c r="H738" s="990"/>
      <c r="I738" s="990"/>
      <c r="J738" s="990"/>
      <c r="K738" s="990"/>
      <c r="L738" s="990"/>
      <c r="M738" s="990"/>
      <c r="N738" s="365" t="s">
        <v>532</v>
      </c>
      <c r="O738" s="365"/>
      <c r="P738" s="365"/>
      <c r="Q738" s="365"/>
      <c r="R738" s="990" t="s">
        <v>620</v>
      </c>
      <c r="S738" s="990"/>
      <c r="T738" s="990"/>
      <c r="U738" s="990"/>
      <c r="V738" s="990"/>
      <c r="W738" s="990"/>
      <c r="X738" s="990"/>
      <c r="Y738" s="990"/>
      <c r="Z738" s="990"/>
      <c r="AA738" s="365" t="s">
        <v>531</v>
      </c>
      <c r="AB738" s="365"/>
      <c r="AC738" s="365"/>
      <c r="AD738" s="365"/>
      <c r="AE738" s="990" t="s">
        <v>621</v>
      </c>
      <c r="AF738" s="990"/>
      <c r="AG738" s="990"/>
      <c r="AH738" s="990"/>
      <c r="AI738" s="990"/>
      <c r="AJ738" s="990"/>
      <c r="AK738" s="990"/>
      <c r="AL738" s="990"/>
      <c r="AM738" s="990"/>
      <c r="AN738" s="365" t="s">
        <v>527</v>
      </c>
      <c r="AO738" s="365"/>
      <c r="AP738" s="365"/>
      <c r="AQ738" s="365"/>
      <c r="AR738" s="982" t="s">
        <v>618</v>
      </c>
      <c r="AS738" s="983"/>
      <c r="AT738" s="983"/>
      <c r="AU738" s="983"/>
      <c r="AV738" s="983"/>
      <c r="AW738" s="983"/>
      <c r="AX738" s="984"/>
    </row>
    <row r="739" spans="1:52" ht="24.75" customHeight="1" thickBot="1" x14ac:dyDescent="0.2">
      <c r="A739" s="992" t="s">
        <v>523</v>
      </c>
      <c r="B739" s="993"/>
      <c r="C739" s="993"/>
      <c r="D739" s="994"/>
      <c r="E739" s="995" t="s">
        <v>563</v>
      </c>
      <c r="F739" s="985"/>
      <c r="G739" s="985"/>
      <c r="H739" s="93" t="str">
        <f>IF(E739="", "", "(")</f>
        <v>(</v>
      </c>
      <c r="I739" s="985"/>
      <c r="J739" s="985"/>
      <c r="K739" s="93" t="str">
        <f>IF(OR(I739="　", I739=""), "", "-")</f>
        <v/>
      </c>
      <c r="L739" s="986">
        <v>195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655</v>
      </c>
      <c r="H781" s="671"/>
      <c r="I781" s="671"/>
      <c r="J781" s="671"/>
      <c r="K781" s="672"/>
      <c r="L781" s="664" t="s">
        <v>662</v>
      </c>
      <c r="M781" s="665"/>
      <c r="N781" s="665"/>
      <c r="O781" s="665"/>
      <c r="P781" s="665"/>
      <c r="Q781" s="665"/>
      <c r="R781" s="665"/>
      <c r="S781" s="665"/>
      <c r="T781" s="665"/>
      <c r="U781" s="665"/>
      <c r="V781" s="665"/>
      <c r="W781" s="665"/>
      <c r="X781" s="666"/>
      <c r="Y781" s="388">
        <v>27.4</v>
      </c>
      <c r="Z781" s="389"/>
      <c r="AA781" s="389"/>
      <c r="AB781" s="805"/>
      <c r="AC781" s="670" t="s">
        <v>677</v>
      </c>
      <c r="AD781" s="671"/>
      <c r="AE781" s="671"/>
      <c r="AF781" s="671"/>
      <c r="AG781" s="672"/>
      <c r="AH781" s="664" t="s">
        <v>678</v>
      </c>
      <c r="AI781" s="665"/>
      <c r="AJ781" s="665"/>
      <c r="AK781" s="665"/>
      <c r="AL781" s="665"/>
      <c r="AM781" s="665"/>
      <c r="AN781" s="665"/>
      <c r="AO781" s="665"/>
      <c r="AP781" s="665"/>
      <c r="AQ781" s="665"/>
      <c r="AR781" s="665"/>
      <c r="AS781" s="665"/>
      <c r="AT781" s="666"/>
      <c r="AU781" s="388">
        <v>4.9000000000000004</v>
      </c>
      <c r="AV781" s="389"/>
      <c r="AW781" s="389"/>
      <c r="AX781" s="390"/>
    </row>
    <row r="782" spans="1:50" ht="24.75" customHeight="1" x14ac:dyDescent="0.15">
      <c r="A782" s="631"/>
      <c r="B782" s="632"/>
      <c r="C782" s="632"/>
      <c r="D782" s="632"/>
      <c r="E782" s="632"/>
      <c r="F782" s="633"/>
      <c r="G782" s="606" t="s">
        <v>656</v>
      </c>
      <c r="H782" s="607"/>
      <c r="I782" s="607"/>
      <c r="J782" s="607"/>
      <c r="K782" s="608"/>
      <c r="L782" s="598" t="s">
        <v>661</v>
      </c>
      <c r="M782" s="599"/>
      <c r="N782" s="599"/>
      <c r="O782" s="599"/>
      <c r="P782" s="599"/>
      <c r="Q782" s="599"/>
      <c r="R782" s="599"/>
      <c r="S782" s="599"/>
      <c r="T782" s="599"/>
      <c r="U782" s="599"/>
      <c r="V782" s="599"/>
      <c r="W782" s="599"/>
      <c r="X782" s="600"/>
      <c r="Y782" s="601">
        <v>0.2</v>
      </c>
      <c r="Z782" s="602"/>
      <c r="AA782" s="602"/>
      <c r="AB782" s="612"/>
      <c r="AC782" s="606" t="s">
        <v>679</v>
      </c>
      <c r="AD782" s="607"/>
      <c r="AE782" s="607"/>
      <c r="AF782" s="607"/>
      <c r="AG782" s="608"/>
      <c r="AH782" s="598" t="s">
        <v>681</v>
      </c>
      <c r="AI782" s="599"/>
      <c r="AJ782" s="599"/>
      <c r="AK782" s="599"/>
      <c r="AL782" s="599"/>
      <c r="AM782" s="599"/>
      <c r="AN782" s="599"/>
      <c r="AO782" s="599"/>
      <c r="AP782" s="599"/>
      <c r="AQ782" s="599"/>
      <c r="AR782" s="599"/>
      <c r="AS782" s="599"/>
      <c r="AT782" s="600"/>
      <c r="AU782" s="601">
        <v>3.5</v>
      </c>
      <c r="AV782" s="602"/>
      <c r="AW782" s="602"/>
      <c r="AX782" s="603"/>
    </row>
    <row r="783" spans="1:50" ht="24.75" customHeight="1" x14ac:dyDescent="0.15">
      <c r="A783" s="631"/>
      <c r="B783" s="632"/>
      <c r="C783" s="632"/>
      <c r="D783" s="632"/>
      <c r="E783" s="632"/>
      <c r="F783" s="633"/>
      <c r="G783" s="606" t="s">
        <v>657</v>
      </c>
      <c r="H783" s="607"/>
      <c r="I783" s="607"/>
      <c r="J783" s="607"/>
      <c r="K783" s="608"/>
      <c r="L783" s="598" t="s">
        <v>660</v>
      </c>
      <c r="M783" s="599"/>
      <c r="N783" s="599"/>
      <c r="O783" s="599"/>
      <c r="P783" s="599"/>
      <c r="Q783" s="599"/>
      <c r="R783" s="599"/>
      <c r="S783" s="599"/>
      <c r="T783" s="599"/>
      <c r="U783" s="599"/>
      <c r="V783" s="599"/>
      <c r="W783" s="599"/>
      <c r="X783" s="600"/>
      <c r="Y783" s="601">
        <v>30.4</v>
      </c>
      <c r="Z783" s="602"/>
      <c r="AA783" s="602"/>
      <c r="AB783" s="612"/>
      <c r="AC783" s="606" t="s">
        <v>680</v>
      </c>
      <c r="AD783" s="607"/>
      <c r="AE783" s="607"/>
      <c r="AF783" s="607"/>
      <c r="AG783" s="608"/>
      <c r="AH783" s="598" t="s">
        <v>682</v>
      </c>
      <c r="AI783" s="599"/>
      <c r="AJ783" s="599"/>
      <c r="AK783" s="599"/>
      <c r="AL783" s="599"/>
      <c r="AM783" s="599"/>
      <c r="AN783" s="599"/>
      <c r="AO783" s="599"/>
      <c r="AP783" s="599"/>
      <c r="AQ783" s="599"/>
      <c r="AR783" s="599"/>
      <c r="AS783" s="599"/>
      <c r="AT783" s="600"/>
      <c r="AU783" s="601">
        <v>0.4</v>
      </c>
      <c r="AV783" s="602"/>
      <c r="AW783" s="602"/>
      <c r="AX783" s="603"/>
    </row>
    <row r="784" spans="1:50" ht="24.75" customHeight="1" x14ac:dyDescent="0.15">
      <c r="A784" s="631"/>
      <c r="B784" s="632"/>
      <c r="C784" s="632"/>
      <c r="D784" s="632"/>
      <c r="E784" s="632"/>
      <c r="F784" s="633"/>
      <c r="G784" s="606" t="s">
        <v>658</v>
      </c>
      <c r="H784" s="607"/>
      <c r="I784" s="607"/>
      <c r="J784" s="607"/>
      <c r="K784" s="608"/>
      <c r="L784" s="598" t="s">
        <v>659</v>
      </c>
      <c r="M784" s="599"/>
      <c r="N784" s="599"/>
      <c r="O784" s="599"/>
      <c r="P784" s="599"/>
      <c r="Q784" s="599"/>
      <c r="R784" s="599"/>
      <c r="S784" s="599"/>
      <c r="T784" s="599"/>
      <c r="U784" s="599"/>
      <c r="V784" s="599"/>
      <c r="W784" s="599"/>
      <c r="X784" s="600"/>
      <c r="Y784" s="601">
        <v>4.5999999999999996</v>
      </c>
      <c r="Z784" s="602"/>
      <c r="AA784" s="602"/>
      <c r="AB784" s="612"/>
      <c r="AC784" s="606" t="s">
        <v>675</v>
      </c>
      <c r="AD784" s="607"/>
      <c r="AE784" s="607"/>
      <c r="AF784" s="607"/>
      <c r="AG784" s="608"/>
      <c r="AH784" s="598" t="s">
        <v>683</v>
      </c>
      <c r="AI784" s="599"/>
      <c r="AJ784" s="599"/>
      <c r="AK784" s="599"/>
      <c r="AL784" s="599"/>
      <c r="AM784" s="599"/>
      <c r="AN784" s="599"/>
      <c r="AO784" s="599"/>
      <c r="AP784" s="599"/>
      <c r="AQ784" s="599"/>
      <c r="AR784" s="599"/>
      <c r="AS784" s="599"/>
      <c r="AT784" s="600"/>
      <c r="AU784" s="601">
        <v>3.5</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62.6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12.3</v>
      </c>
      <c r="AV791" s="832"/>
      <c r="AW791" s="832"/>
      <c r="AX791" s="834"/>
    </row>
    <row r="792" spans="1:50" ht="24.75" customHeight="1" x14ac:dyDescent="0.15">
      <c r="A792" s="631"/>
      <c r="B792" s="632"/>
      <c r="C792" s="632"/>
      <c r="D792" s="632"/>
      <c r="E792" s="632"/>
      <c r="F792" s="633"/>
      <c r="G792" s="595" t="s">
        <v>624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673</v>
      </c>
      <c r="H794" s="671"/>
      <c r="I794" s="671"/>
      <c r="J794" s="671"/>
      <c r="K794" s="672"/>
      <c r="L794" s="664" t="s">
        <v>674</v>
      </c>
      <c r="M794" s="665"/>
      <c r="N794" s="665"/>
      <c r="O794" s="665"/>
      <c r="P794" s="665"/>
      <c r="Q794" s="665"/>
      <c r="R794" s="665"/>
      <c r="S794" s="665"/>
      <c r="T794" s="665"/>
      <c r="U794" s="665"/>
      <c r="V794" s="665"/>
      <c r="W794" s="665"/>
      <c r="X794" s="666"/>
      <c r="Y794" s="388">
        <v>6.7</v>
      </c>
      <c r="Z794" s="389"/>
      <c r="AA794" s="389"/>
      <c r="AB794" s="805"/>
      <c r="AC794" s="670" t="s">
        <v>684</v>
      </c>
      <c r="AD794" s="671"/>
      <c r="AE794" s="671"/>
      <c r="AF794" s="671"/>
      <c r="AG794" s="672"/>
      <c r="AH794" s="664" t="s">
        <v>685</v>
      </c>
      <c r="AI794" s="665"/>
      <c r="AJ794" s="665"/>
      <c r="AK794" s="665"/>
      <c r="AL794" s="665"/>
      <c r="AM794" s="665"/>
      <c r="AN794" s="665"/>
      <c r="AO794" s="665"/>
      <c r="AP794" s="665"/>
      <c r="AQ794" s="665"/>
      <c r="AR794" s="665"/>
      <c r="AS794" s="665"/>
      <c r="AT794" s="666"/>
      <c r="AU794" s="388">
        <v>6.3</v>
      </c>
      <c r="AV794" s="389"/>
      <c r="AW794" s="389"/>
      <c r="AX794" s="390"/>
    </row>
    <row r="795" spans="1:50" ht="24.75" customHeight="1" x14ac:dyDescent="0.15">
      <c r="A795" s="631"/>
      <c r="B795" s="632"/>
      <c r="C795" s="632"/>
      <c r="D795" s="632"/>
      <c r="E795" s="632"/>
      <c r="F795" s="633"/>
      <c r="G795" s="606" t="s">
        <v>675</v>
      </c>
      <c r="H795" s="607"/>
      <c r="I795" s="607"/>
      <c r="J795" s="607"/>
      <c r="K795" s="608"/>
      <c r="L795" s="598" t="s">
        <v>676</v>
      </c>
      <c r="M795" s="599"/>
      <c r="N795" s="599"/>
      <c r="O795" s="599"/>
      <c r="P795" s="599"/>
      <c r="Q795" s="599"/>
      <c r="R795" s="599"/>
      <c r="S795" s="599"/>
      <c r="T795" s="599"/>
      <c r="U795" s="599"/>
      <c r="V795" s="599"/>
      <c r="W795" s="599"/>
      <c r="X795" s="600"/>
      <c r="Y795" s="601">
        <v>0.5</v>
      </c>
      <c r="Z795" s="602"/>
      <c r="AA795" s="602"/>
      <c r="AB795" s="612"/>
      <c r="AC795" s="606" t="s">
        <v>680</v>
      </c>
      <c r="AD795" s="607"/>
      <c r="AE795" s="607"/>
      <c r="AF795" s="607"/>
      <c r="AG795" s="608"/>
      <c r="AH795" s="598" t="s">
        <v>686</v>
      </c>
      <c r="AI795" s="599"/>
      <c r="AJ795" s="599"/>
      <c r="AK795" s="599"/>
      <c r="AL795" s="599"/>
      <c r="AM795" s="599"/>
      <c r="AN795" s="599"/>
      <c r="AO795" s="599"/>
      <c r="AP795" s="599"/>
      <c r="AQ795" s="599"/>
      <c r="AR795" s="599"/>
      <c r="AS795" s="599"/>
      <c r="AT795" s="600"/>
      <c r="AU795" s="601">
        <v>0.1</v>
      </c>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687</v>
      </c>
      <c r="AD796" s="607"/>
      <c r="AE796" s="607"/>
      <c r="AF796" s="607"/>
      <c r="AG796" s="608"/>
      <c r="AH796" s="598" t="s">
        <v>688</v>
      </c>
      <c r="AI796" s="599"/>
      <c r="AJ796" s="599"/>
      <c r="AK796" s="599"/>
      <c r="AL796" s="599"/>
      <c r="AM796" s="599"/>
      <c r="AN796" s="599"/>
      <c r="AO796" s="599"/>
      <c r="AP796" s="599"/>
      <c r="AQ796" s="599"/>
      <c r="AR796" s="599"/>
      <c r="AS796" s="599"/>
      <c r="AT796" s="600"/>
      <c r="AU796" s="601">
        <v>0.5</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7.2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6.8999999999999995</v>
      </c>
      <c r="AV804" s="832"/>
      <c r="AW804" s="832"/>
      <c r="AX804" s="834"/>
    </row>
    <row r="805" spans="1:50" ht="24.75" customHeight="1" x14ac:dyDescent="0.15">
      <c r="A805" s="631"/>
      <c r="B805" s="632"/>
      <c r="C805" s="632"/>
      <c r="D805" s="632"/>
      <c r="E805" s="632"/>
      <c r="F805" s="633"/>
      <c r="G805" s="595" t="s">
        <v>625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655</v>
      </c>
      <c r="H807" s="671"/>
      <c r="I807" s="671"/>
      <c r="J807" s="671"/>
      <c r="K807" s="672"/>
      <c r="L807" s="664" t="s">
        <v>663</v>
      </c>
      <c r="M807" s="665"/>
      <c r="N807" s="665"/>
      <c r="O807" s="665"/>
      <c r="P807" s="665"/>
      <c r="Q807" s="665"/>
      <c r="R807" s="665"/>
      <c r="S807" s="665"/>
      <c r="T807" s="665"/>
      <c r="U807" s="665"/>
      <c r="V807" s="665"/>
      <c r="W807" s="665"/>
      <c r="X807" s="666"/>
      <c r="Y807" s="388">
        <v>2.8</v>
      </c>
      <c r="Z807" s="389"/>
      <c r="AA807" s="389"/>
      <c r="AB807" s="805"/>
      <c r="AC807" s="670" t="s">
        <v>692</v>
      </c>
      <c r="AD807" s="671"/>
      <c r="AE807" s="671"/>
      <c r="AF807" s="671"/>
      <c r="AG807" s="672"/>
      <c r="AH807" s="664" t="s">
        <v>695</v>
      </c>
      <c r="AI807" s="665"/>
      <c r="AJ807" s="665"/>
      <c r="AK807" s="665"/>
      <c r="AL807" s="665"/>
      <c r="AM807" s="665"/>
      <c r="AN807" s="665"/>
      <c r="AO807" s="665"/>
      <c r="AP807" s="665"/>
      <c r="AQ807" s="665"/>
      <c r="AR807" s="665"/>
      <c r="AS807" s="665"/>
      <c r="AT807" s="666"/>
      <c r="AU807" s="388">
        <v>0.4</v>
      </c>
      <c r="AV807" s="389"/>
      <c r="AW807" s="389"/>
      <c r="AX807" s="390"/>
    </row>
    <row r="808" spans="1:50" ht="24.75" customHeight="1" x14ac:dyDescent="0.15">
      <c r="A808" s="631"/>
      <c r="B808" s="632"/>
      <c r="C808" s="632"/>
      <c r="D808" s="632"/>
      <c r="E808" s="632"/>
      <c r="F808" s="633"/>
      <c r="G808" s="606" t="s">
        <v>656</v>
      </c>
      <c r="H808" s="607"/>
      <c r="I808" s="607"/>
      <c r="J808" s="607"/>
      <c r="K808" s="608"/>
      <c r="L808" s="598" t="s">
        <v>664</v>
      </c>
      <c r="M808" s="599"/>
      <c r="N808" s="599"/>
      <c r="O808" s="599"/>
      <c r="P808" s="599"/>
      <c r="Q808" s="599"/>
      <c r="R808" s="599"/>
      <c r="S808" s="599"/>
      <c r="T808" s="599"/>
      <c r="U808" s="599"/>
      <c r="V808" s="599"/>
      <c r="W808" s="599"/>
      <c r="X808" s="600"/>
      <c r="Y808" s="601">
        <v>0.8</v>
      </c>
      <c r="Z808" s="602"/>
      <c r="AA808" s="602"/>
      <c r="AB808" s="612"/>
      <c r="AC808" s="606" t="s">
        <v>693</v>
      </c>
      <c r="AD808" s="607"/>
      <c r="AE808" s="607"/>
      <c r="AF808" s="607"/>
      <c r="AG808" s="608"/>
      <c r="AH808" s="598" t="s">
        <v>696</v>
      </c>
      <c r="AI808" s="599"/>
      <c r="AJ808" s="599"/>
      <c r="AK808" s="599"/>
      <c r="AL808" s="599"/>
      <c r="AM808" s="599"/>
      <c r="AN808" s="599"/>
      <c r="AO808" s="599"/>
      <c r="AP808" s="599"/>
      <c r="AQ808" s="599"/>
      <c r="AR808" s="599"/>
      <c r="AS808" s="599"/>
      <c r="AT808" s="600"/>
      <c r="AU808" s="601">
        <v>0.2</v>
      </c>
      <c r="AV808" s="602"/>
      <c r="AW808" s="602"/>
      <c r="AX808" s="603"/>
    </row>
    <row r="809" spans="1:50" ht="24.75" customHeight="1" x14ac:dyDescent="0.15">
      <c r="A809" s="631"/>
      <c r="B809" s="632"/>
      <c r="C809" s="632"/>
      <c r="D809" s="632"/>
      <c r="E809" s="632"/>
      <c r="F809" s="633"/>
      <c r="G809" s="606" t="s">
        <v>665</v>
      </c>
      <c r="H809" s="607"/>
      <c r="I809" s="607"/>
      <c r="J809" s="607"/>
      <c r="K809" s="608"/>
      <c r="L809" s="598" t="s">
        <v>666</v>
      </c>
      <c r="M809" s="599"/>
      <c r="N809" s="599"/>
      <c r="O809" s="599"/>
      <c r="P809" s="599"/>
      <c r="Q809" s="599"/>
      <c r="R809" s="599"/>
      <c r="S809" s="599"/>
      <c r="T809" s="599"/>
      <c r="U809" s="599"/>
      <c r="V809" s="599"/>
      <c r="W809" s="599"/>
      <c r="X809" s="600"/>
      <c r="Y809" s="601">
        <v>0.4</v>
      </c>
      <c r="Z809" s="602"/>
      <c r="AA809" s="602"/>
      <c r="AB809" s="612"/>
      <c r="AC809" s="606" t="s">
        <v>694</v>
      </c>
      <c r="AD809" s="607"/>
      <c r="AE809" s="607"/>
      <c r="AF809" s="607"/>
      <c r="AG809" s="608"/>
      <c r="AH809" s="598" t="s">
        <v>697</v>
      </c>
      <c r="AI809" s="599"/>
      <c r="AJ809" s="599"/>
      <c r="AK809" s="599"/>
      <c r="AL809" s="599"/>
      <c r="AM809" s="599"/>
      <c r="AN809" s="599"/>
      <c r="AO809" s="599"/>
      <c r="AP809" s="599"/>
      <c r="AQ809" s="599"/>
      <c r="AR809" s="599"/>
      <c r="AS809" s="599"/>
      <c r="AT809" s="600"/>
      <c r="AU809" s="601">
        <v>0.2</v>
      </c>
      <c r="AV809" s="602"/>
      <c r="AW809" s="602"/>
      <c r="AX809" s="603"/>
    </row>
    <row r="810" spans="1:50" ht="24.75" customHeight="1" x14ac:dyDescent="0.15">
      <c r="A810" s="631"/>
      <c r="B810" s="632"/>
      <c r="C810" s="632"/>
      <c r="D810" s="632"/>
      <c r="E810" s="632"/>
      <c r="F810" s="633"/>
      <c r="G810" s="606" t="s">
        <v>667</v>
      </c>
      <c r="H810" s="607"/>
      <c r="I810" s="607"/>
      <c r="J810" s="607"/>
      <c r="K810" s="608"/>
      <c r="L810" s="598" t="s">
        <v>668</v>
      </c>
      <c r="M810" s="599"/>
      <c r="N810" s="599"/>
      <c r="O810" s="599"/>
      <c r="P810" s="599"/>
      <c r="Q810" s="599"/>
      <c r="R810" s="599"/>
      <c r="S810" s="599"/>
      <c r="T810" s="599"/>
      <c r="U810" s="599"/>
      <c r="V810" s="599"/>
      <c r="W810" s="599"/>
      <c r="X810" s="600"/>
      <c r="Y810" s="601">
        <v>0.3</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t="s">
        <v>658</v>
      </c>
      <c r="H811" s="607"/>
      <c r="I811" s="607"/>
      <c r="J811" s="607"/>
      <c r="K811" s="608"/>
      <c r="L811" s="598" t="s">
        <v>669</v>
      </c>
      <c r="M811" s="599"/>
      <c r="N811" s="599"/>
      <c r="O811" s="599"/>
      <c r="P811" s="599"/>
      <c r="Q811" s="599"/>
      <c r="R811" s="599"/>
      <c r="S811" s="599"/>
      <c r="T811" s="599"/>
      <c r="U811" s="599"/>
      <c r="V811" s="599"/>
      <c r="W811" s="599"/>
      <c r="X811" s="600"/>
      <c r="Y811" s="601">
        <v>1.2</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5.5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0.8</v>
      </c>
      <c r="AV817" s="832"/>
      <c r="AW817" s="832"/>
      <c r="AX817" s="834"/>
    </row>
    <row r="818" spans="1:50" ht="24.75" customHeight="1" x14ac:dyDescent="0.15">
      <c r="A818" s="631"/>
      <c r="B818" s="632"/>
      <c r="C818" s="632"/>
      <c r="D818" s="632"/>
      <c r="E818" s="632"/>
      <c r="F818" s="633"/>
      <c r="G818" s="595" t="s">
        <v>627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689</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655</v>
      </c>
      <c r="H820" s="671"/>
      <c r="I820" s="671"/>
      <c r="J820" s="671"/>
      <c r="K820" s="672"/>
      <c r="L820" s="664" t="s">
        <v>671</v>
      </c>
      <c r="M820" s="665"/>
      <c r="N820" s="665"/>
      <c r="O820" s="665"/>
      <c r="P820" s="665"/>
      <c r="Q820" s="665"/>
      <c r="R820" s="665"/>
      <c r="S820" s="665"/>
      <c r="T820" s="665"/>
      <c r="U820" s="665"/>
      <c r="V820" s="665"/>
      <c r="W820" s="665"/>
      <c r="X820" s="666"/>
      <c r="Y820" s="388">
        <v>0.1</v>
      </c>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customHeight="1" x14ac:dyDescent="0.15">
      <c r="A821" s="631"/>
      <c r="B821" s="632"/>
      <c r="C821" s="632"/>
      <c r="D821" s="632"/>
      <c r="E821" s="632"/>
      <c r="F821" s="633"/>
      <c r="G821" s="606" t="s">
        <v>667</v>
      </c>
      <c r="H821" s="607"/>
      <c r="I821" s="607"/>
      <c r="J821" s="607"/>
      <c r="K821" s="608"/>
      <c r="L821" s="598" t="s">
        <v>670</v>
      </c>
      <c r="M821" s="599"/>
      <c r="N821" s="599"/>
      <c r="O821" s="599"/>
      <c r="P821" s="599"/>
      <c r="Q821" s="599"/>
      <c r="R821" s="599"/>
      <c r="S821" s="599"/>
      <c r="T821" s="599"/>
      <c r="U821" s="599"/>
      <c r="V821" s="599"/>
      <c r="W821" s="599"/>
      <c r="X821" s="600"/>
      <c r="Y821" s="601">
        <v>0.4</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0.5</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486</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61" t="s">
        <v>628</v>
      </c>
      <c r="D837" s="347"/>
      <c r="E837" s="347"/>
      <c r="F837" s="347"/>
      <c r="G837" s="347"/>
      <c r="H837" s="347"/>
      <c r="I837" s="347"/>
      <c r="J837" s="348">
        <v>6010601024969</v>
      </c>
      <c r="K837" s="349"/>
      <c r="L837" s="349"/>
      <c r="M837" s="349"/>
      <c r="N837" s="349"/>
      <c r="O837" s="349"/>
      <c r="P837" s="362" t="s">
        <v>630</v>
      </c>
      <c r="Q837" s="350"/>
      <c r="R837" s="350"/>
      <c r="S837" s="350"/>
      <c r="T837" s="350"/>
      <c r="U837" s="350"/>
      <c r="V837" s="350"/>
      <c r="W837" s="350"/>
      <c r="X837" s="350"/>
      <c r="Y837" s="351">
        <v>53.1</v>
      </c>
      <c r="Z837" s="352"/>
      <c r="AA837" s="352"/>
      <c r="AB837" s="353"/>
      <c r="AC837" s="363" t="s">
        <v>632</v>
      </c>
      <c r="AD837" s="371"/>
      <c r="AE837" s="371"/>
      <c r="AF837" s="371"/>
      <c r="AG837" s="371"/>
      <c r="AH837" s="372" t="s">
        <v>601</v>
      </c>
      <c r="AI837" s="373"/>
      <c r="AJ837" s="373"/>
      <c r="AK837" s="373"/>
      <c r="AL837" s="357" t="s">
        <v>592</v>
      </c>
      <c r="AM837" s="358"/>
      <c r="AN837" s="358"/>
      <c r="AO837" s="359"/>
      <c r="AP837" s="360" t="s">
        <v>600</v>
      </c>
      <c r="AQ837" s="360"/>
      <c r="AR837" s="360"/>
      <c r="AS837" s="360"/>
      <c r="AT837" s="360"/>
      <c r="AU837" s="360"/>
      <c r="AV837" s="360"/>
      <c r="AW837" s="360"/>
      <c r="AX837" s="360"/>
    </row>
    <row r="838" spans="1:50" ht="30" customHeight="1" x14ac:dyDescent="0.15">
      <c r="A838" s="376">
        <v>2</v>
      </c>
      <c r="B838" s="376">
        <v>1</v>
      </c>
      <c r="C838" s="361" t="s">
        <v>629</v>
      </c>
      <c r="D838" s="347"/>
      <c r="E838" s="347"/>
      <c r="F838" s="347"/>
      <c r="G838" s="347"/>
      <c r="H838" s="347"/>
      <c r="I838" s="347"/>
      <c r="J838" s="348">
        <v>6010601024969</v>
      </c>
      <c r="K838" s="349"/>
      <c r="L838" s="349"/>
      <c r="M838" s="349"/>
      <c r="N838" s="349"/>
      <c r="O838" s="349"/>
      <c r="P838" s="362" t="s">
        <v>631</v>
      </c>
      <c r="Q838" s="350"/>
      <c r="R838" s="350"/>
      <c r="S838" s="350"/>
      <c r="T838" s="350"/>
      <c r="U838" s="350"/>
      <c r="V838" s="350"/>
      <c r="W838" s="350"/>
      <c r="X838" s="350"/>
      <c r="Y838" s="351">
        <v>9.5</v>
      </c>
      <c r="Z838" s="352"/>
      <c r="AA838" s="352"/>
      <c r="AB838" s="353"/>
      <c r="AC838" s="363" t="s">
        <v>491</v>
      </c>
      <c r="AD838" s="363"/>
      <c r="AE838" s="363"/>
      <c r="AF838" s="363"/>
      <c r="AG838" s="363"/>
      <c r="AH838" s="372">
        <v>1</v>
      </c>
      <c r="AI838" s="373"/>
      <c r="AJ838" s="373"/>
      <c r="AK838" s="373"/>
      <c r="AL838" s="357">
        <v>58</v>
      </c>
      <c r="AM838" s="358"/>
      <c r="AN838" s="358"/>
      <c r="AO838" s="359"/>
      <c r="AP838" s="360" t="s">
        <v>597</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486</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633</v>
      </c>
      <c r="D870" s="347"/>
      <c r="E870" s="347"/>
      <c r="F870" s="347"/>
      <c r="G870" s="347"/>
      <c r="H870" s="347"/>
      <c r="I870" s="347"/>
      <c r="J870" s="348">
        <v>7011301004830</v>
      </c>
      <c r="K870" s="349"/>
      <c r="L870" s="349"/>
      <c r="M870" s="349"/>
      <c r="N870" s="349"/>
      <c r="O870" s="349"/>
      <c r="P870" s="362" t="s">
        <v>635</v>
      </c>
      <c r="Q870" s="350"/>
      <c r="R870" s="350"/>
      <c r="S870" s="350"/>
      <c r="T870" s="350"/>
      <c r="U870" s="350"/>
      <c r="V870" s="350"/>
      <c r="W870" s="350"/>
      <c r="X870" s="350"/>
      <c r="Y870" s="351">
        <v>8.5</v>
      </c>
      <c r="Z870" s="352"/>
      <c r="AA870" s="352"/>
      <c r="AB870" s="353"/>
      <c r="AC870" s="363" t="s">
        <v>491</v>
      </c>
      <c r="AD870" s="371"/>
      <c r="AE870" s="371"/>
      <c r="AF870" s="371"/>
      <c r="AG870" s="371"/>
      <c r="AH870" s="372">
        <v>1</v>
      </c>
      <c r="AI870" s="373"/>
      <c r="AJ870" s="373"/>
      <c r="AK870" s="373"/>
      <c r="AL870" s="357">
        <v>99.3</v>
      </c>
      <c r="AM870" s="358"/>
      <c r="AN870" s="358"/>
      <c r="AO870" s="359"/>
      <c r="AP870" s="360" t="s">
        <v>597</v>
      </c>
      <c r="AQ870" s="360"/>
      <c r="AR870" s="360"/>
      <c r="AS870" s="360"/>
      <c r="AT870" s="360"/>
      <c r="AU870" s="360"/>
      <c r="AV870" s="360"/>
      <c r="AW870" s="360"/>
      <c r="AX870" s="360"/>
    </row>
    <row r="871" spans="1:50" ht="30" customHeight="1" x14ac:dyDescent="0.15">
      <c r="A871" s="376">
        <v>2</v>
      </c>
      <c r="B871" s="376">
        <v>1</v>
      </c>
      <c r="C871" s="361" t="s">
        <v>633</v>
      </c>
      <c r="D871" s="347"/>
      <c r="E871" s="347"/>
      <c r="F871" s="347"/>
      <c r="G871" s="347"/>
      <c r="H871" s="347"/>
      <c r="I871" s="347"/>
      <c r="J871" s="348">
        <v>7011301004830</v>
      </c>
      <c r="K871" s="349"/>
      <c r="L871" s="349"/>
      <c r="M871" s="349"/>
      <c r="N871" s="349"/>
      <c r="O871" s="349"/>
      <c r="P871" s="362" t="s">
        <v>636</v>
      </c>
      <c r="Q871" s="350"/>
      <c r="R871" s="350"/>
      <c r="S871" s="350"/>
      <c r="T871" s="350"/>
      <c r="U871" s="350"/>
      <c r="V871" s="350"/>
      <c r="W871" s="350"/>
      <c r="X871" s="350"/>
      <c r="Y871" s="351">
        <v>3.2</v>
      </c>
      <c r="Z871" s="352"/>
      <c r="AA871" s="352"/>
      <c r="AB871" s="353"/>
      <c r="AC871" s="363" t="s">
        <v>491</v>
      </c>
      <c r="AD871" s="363"/>
      <c r="AE871" s="363"/>
      <c r="AF871" s="363"/>
      <c r="AG871" s="363"/>
      <c r="AH871" s="372">
        <v>1</v>
      </c>
      <c r="AI871" s="373"/>
      <c r="AJ871" s="373"/>
      <c r="AK871" s="373"/>
      <c r="AL871" s="357">
        <v>98.7</v>
      </c>
      <c r="AM871" s="358"/>
      <c r="AN871" s="358"/>
      <c r="AO871" s="359"/>
      <c r="AP871" s="360" t="s">
        <v>597</v>
      </c>
      <c r="AQ871" s="360"/>
      <c r="AR871" s="360"/>
      <c r="AS871" s="360"/>
      <c r="AT871" s="360"/>
      <c r="AU871" s="360"/>
      <c r="AV871" s="360"/>
      <c r="AW871" s="360"/>
      <c r="AX871" s="360"/>
    </row>
    <row r="872" spans="1:50" ht="30" customHeight="1" x14ac:dyDescent="0.15">
      <c r="A872" s="376">
        <v>3</v>
      </c>
      <c r="B872" s="376">
        <v>1</v>
      </c>
      <c r="C872" s="361" t="s">
        <v>633</v>
      </c>
      <c r="D872" s="347"/>
      <c r="E872" s="347"/>
      <c r="F872" s="347"/>
      <c r="G872" s="347"/>
      <c r="H872" s="347"/>
      <c r="I872" s="347"/>
      <c r="J872" s="348">
        <v>7011301004830</v>
      </c>
      <c r="K872" s="349"/>
      <c r="L872" s="349"/>
      <c r="M872" s="349"/>
      <c r="N872" s="349"/>
      <c r="O872" s="349"/>
      <c r="P872" s="362" t="s">
        <v>637</v>
      </c>
      <c r="Q872" s="350"/>
      <c r="R872" s="350"/>
      <c r="S872" s="350"/>
      <c r="T872" s="350"/>
      <c r="U872" s="350"/>
      <c r="V872" s="350"/>
      <c r="W872" s="350"/>
      <c r="X872" s="350"/>
      <c r="Y872" s="351">
        <v>0.6</v>
      </c>
      <c r="Z872" s="352"/>
      <c r="AA872" s="352"/>
      <c r="AB872" s="353"/>
      <c r="AC872" s="363" t="s">
        <v>497</v>
      </c>
      <c r="AD872" s="363"/>
      <c r="AE872" s="363"/>
      <c r="AF872" s="363"/>
      <c r="AG872" s="363"/>
      <c r="AH872" s="355" t="s">
        <v>597</v>
      </c>
      <c r="AI872" s="356"/>
      <c r="AJ872" s="356"/>
      <c r="AK872" s="356"/>
      <c r="AL872" s="357" t="s">
        <v>638</v>
      </c>
      <c r="AM872" s="358"/>
      <c r="AN872" s="358"/>
      <c r="AO872" s="359"/>
      <c r="AP872" s="360" t="s">
        <v>638</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486</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76">
        <v>1</v>
      </c>
      <c r="B903" s="376">
        <v>1</v>
      </c>
      <c r="C903" s="361" t="s">
        <v>639</v>
      </c>
      <c r="D903" s="347"/>
      <c r="E903" s="347"/>
      <c r="F903" s="347"/>
      <c r="G903" s="347"/>
      <c r="H903" s="347"/>
      <c r="I903" s="347"/>
      <c r="J903" s="348">
        <v>6010401015821</v>
      </c>
      <c r="K903" s="349"/>
      <c r="L903" s="349"/>
      <c r="M903" s="349"/>
      <c r="N903" s="349"/>
      <c r="O903" s="349"/>
      <c r="P903" s="362" t="s">
        <v>634</v>
      </c>
      <c r="Q903" s="350"/>
      <c r="R903" s="350"/>
      <c r="S903" s="350"/>
      <c r="T903" s="350"/>
      <c r="U903" s="350"/>
      <c r="V903" s="350"/>
      <c r="W903" s="350"/>
      <c r="X903" s="350"/>
      <c r="Y903" s="351">
        <v>7.2</v>
      </c>
      <c r="Z903" s="352"/>
      <c r="AA903" s="352"/>
      <c r="AB903" s="353"/>
      <c r="AC903" s="363" t="s">
        <v>632</v>
      </c>
      <c r="AD903" s="371"/>
      <c r="AE903" s="371"/>
      <c r="AF903" s="371"/>
      <c r="AG903" s="371"/>
      <c r="AH903" s="372" t="s">
        <v>597</v>
      </c>
      <c r="AI903" s="373"/>
      <c r="AJ903" s="373"/>
      <c r="AK903" s="373"/>
      <c r="AL903" s="357" t="s">
        <v>597</v>
      </c>
      <c r="AM903" s="358"/>
      <c r="AN903" s="358"/>
      <c r="AO903" s="359"/>
      <c r="AP903" s="360" t="s">
        <v>597</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486</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76">
        <v>1</v>
      </c>
      <c r="B936" s="376">
        <v>1</v>
      </c>
      <c r="C936" s="361" t="s">
        <v>641</v>
      </c>
      <c r="D936" s="347"/>
      <c r="E936" s="347"/>
      <c r="F936" s="347"/>
      <c r="G936" s="347"/>
      <c r="H936" s="347"/>
      <c r="I936" s="347"/>
      <c r="J936" s="348">
        <v>5011001036960</v>
      </c>
      <c r="K936" s="349"/>
      <c r="L936" s="349"/>
      <c r="M936" s="349"/>
      <c r="N936" s="349"/>
      <c r="O936" s="349"/>
      <c r="P936" s="362" t="s">
        <v>653</v>
      </c>
      <c r="Q936" s="350"/>
      <c r="R936" s="350"/>
      <c r="S936" s="350"/>
      <c r="T936" s="350"/>
      <c r="U936" s="350"/>
      <c r="V936" s="350"/>
      <c r="W936" s="350"/>
      <c r="X936" s="350"/>
      <c r="Y936" s="351">
        <v>3.9</v>
      </c>
      <c r="Z936" s="352"/>
      <c r="AA936" s="352"/>
      <c r="AB936" s="353"/>
      <c r="AC936" s="363" t="s">
        <v>491</v>
      </c>
      <c r="AD936" s="371"/>
      <c r="AE936" s="371"/>
      <c r="AF936" s="371"/>
      <c r="AG936" s="371"/>
      <c r="AH936" s="372">
        <v>1</v>
      </c>
      <c r="AI936" s="373"/>
      <c r="AJ936" s="373"/>
      <c r="AK936" s="373"/>
      <c r="AL936" s="357">
        <v>19.5</v>
      </c>
      <c r="AM936" s="358"/>
      <c r="AN936" s="358"/>
      <c r="AO936" s="359"/>
      <c r="AP936" s="360" t="s">
        <v>597</v>
      </c>
      <c r="AQ936" s="360"/>
      <c r="AR936" s="360"/>
      <c r="AS936" s="360"/>
      <c r="AT936" s="360"/>
      <c r="AU936" s="360"/>
      <c r="AV936" s="360"/>
      <c r="AW936" s="360"/>
      <c r="AX936" s="360"/>
    </row>
    <row r="937" spans="1:50" ht="30" customHeight="1" x14ac:dyDescent="0.15">
      <c r="A937" s="376">
        <v>2</v>
      </c>
      <c r="B937" s="376">
        <v>1</v>
      </c>
      <c r="C937" s="361" t="s">
        <v>642</v>
      </c>
      <c r="D937" s="347"/>
      <c r="E937" s="347"/>
      <c r="F937" s="347"/>
      <c r="G937" s="347"/>
      <c r="H937" s="347"/>
      <c r="I937" s="347"/>
      <c r="J937" s="348">
        <v>5011001036960</v>
      </c>
      <c r="K937" s="349"/>
      <c r="L937" s="349"/>
      <c r="M937" s="349"/>
      <c r="N937" s="349"/>
      <c r="O937" s="349"/>
      <c r="P937" s="362" t="s">
        <v>654</v>
      </c>
      <c r="Q937" s="350"/>
      <c r="R937" s="350"/>
      <c r="S937" s="350"/>
      <c r="T937" s="350"/>
      <c r="U937" s="350"/>
      <c r="V937" s="350"/>
      <c r="W937" s="350"/>
      <c r="X937" s="350"/>
      <c r="Y937" s="351">
        <v>3</v>
      </c>
      <c r="Z937" s="352"/>
      <c r="AA937" s="352"/>
      <c r="AB937" s="353"/>
      <c r="AC937" s="363" t="s">
        <v>491</v>
      </c>
      <c r="AD937" s="363"/>
      <c r="AE937" s="363"/>
      <c r="AF937" s="363"/>
      <c r="AG937" s="363"/>
      <c r="AH937" s="372">
        <v>1</v>
      </c>
      <c r="AI937" s="373"/>
      <c r="AJ937" s="373"/>
      <c r="AK937" s="373"/>
      <c r="AL937" s="357">
        <v>76.400000000000006</v>
      </c>
      <c r="AM937" s="358"/>
      <c r="AN937" s="358"/>
      <c r="AO937" s="359"/>
      <c r="AP937" s="360" t="s">
        <v>600</v>
      </c>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486</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15">
      <c r="A969" s="376">
        <v>1</v>
      </c>
      <c r="B969" s="376">
        <v>1</v>
      </c>
      <c r="C969" s="361" t="s">
        <v>643</v>
      </c>
      <c r="D969" s="347"/>
      <c r="E969" s="347"/>
      <c r="F969" s="347"/>
      <c r="G969" s="347"/>
      <c r="H969" s="347"/>
      <c r="I969" s="347"/>
      <c r="J969" s="348">
        <v>1180001086061</v>
      </c>
      <c r="K969" s="349"/>
      <c r="L969" s="349"/>
      <c r="M969" s="349"/>
      <c r="N969" s="349"/>
      <c r="O969" s="349"/>
      <c r="P969" s="362" t="s">
        <v>645</v>
      </c>
      <c r="Q969" s="350"/>
      <c r="R969" s="350"/>
      <c r="S969" s="350"/>
      <c r="T969" s="350"/>
      <c r="U969" s="350"/>
      <c r="V969" s="350"/>
      <c r="W969" s="350"/>
      <c r="X969" s="350"/>
      <c r="Y969" s="351">
        <v>4.5</v>
      </c>
      <c r="Z969" s="352"/>
      <c r="AA969" s="352"/>
      <c r="AB969" s="353"/>
      <c r="AC969" s="363" t="s">
        <v>491</v>
      </c>
      <c r="AD969" s="371"/>
      <c r="AE969" s="371"/>
      <c r="AF969" s="371"/>
      <c r="AG969" s="371"/>
      <c r="AH969" s="372">
        <v>1</v>
      </c>
      <c r="AI969" s="373"/>
      <c r="AJ969" s="373"/>
      <c r="AK969" s="373"/>
      <c r="AL969" s="357">
        <v>98.2</v>
      </c>
      <c r="AM969" s="358"/>
      <c r="AN969" s="358"/>
      <c r="AO969" s="359"/>
      <c r="AP969" s="360" t="s">
        <v>600</v>
      </c>
      <c r="AQ969" s="360"/>
      <c r="AR969" s="360"/>
      <c r="AS969" s="360"/>
      <c r="AT969" s="360"/>
      <c r="AU969" s="360"/>
      <c r="AV969" s="360"/>
      <c r="AW969" s="360"/>
      <c r="AX969" s="360"/>
    </row>
    <row r="970" spans="1:50" ht="30" customHeight="1" x14ac:dyDescent="0.15">
      <c r="A970" s="376">
        <v>2</v>
      </c>
      <c r="B970" s="376">
        <v>1</v>
      </c>
      <c r="C970" s="361" t="s">
        <v>644</v>
      </c>
      <c r="D970" s="347"/>
      <c r="E970" s="347"/>
      <c r="F970" s="347"/>
      <c r="G970" s="347"/>
      <c r="H970" s="347"/>
      <c r="I970" s="347"/>
      <c r="J970" s="348">
        <v>1180001086061</v>
      </c>
      <c r="K970" s="349"/>
      <c r="L970" s="349"/>
      <c r="M970" s="349"/>
      <c r="N970" s="349"/>
      <c r="O970" s="349"/>
      <c r="P970" s="362" t="s">
        <v>646</v>
      </c>
      <c r="Q970" s="350"/>
      <c r="R970" s="350"/>
      <c r="S970" s="350"/>
      <c r="T970" s="350"/>
      <c r="U970" s="350"/>
      <c r="V970" s="350"/>
      <c r="W970" s="350"/>
      <c r="X970" s="350"/>
      <c r="Y970" s="351">
        <v>0.5</v>
      </c>
      <c r="Z970" s="352"/>
      <c r="AA970" s="352"/>
      <c r="AB970" s="353"/>
      <c r="AC970" s="363" t="s">
        <v>497</v>
      </c>
      <c r="AD970" s="363"/>
      <c r="AE970" s="363"/>
      <c r="AF970" s="363"/>
      <c r="AG970" s="363"/>
      <c r="AH970" s="372" t="s">
        <v>597</v>
      </c>
      <c r="AI970" s="373"/>
      <c r="AJ970" s="373"/>
      <c r="AK970" s="373"/>
      <c r="AL970" s="357" t="s">
        <v>601</v>
      </c>
      <c r="AM970" s="358"/>
      <c r="AN970" s="358"/>
      <c r="AO970" s="359"/>
      <c r="AP970" s="360" t="s">
        <v>600</v>
      </c>
      <c r="AQ970" s="360"/>
      <c r="AR970" s="360"/>
      <c r="AS970" s="360"/>
      <c r="AT970" s="360"/>
      <c r="AU970" s="360"/>
      <c r="AV970" s="360"/>
      <c r="AW970" s="360"/>
      <c r="AX970" s="360"/>
    </row>
    <row r="971" spans="1:50" ht="30" customHeight="1" x14ac:dyDescent="0.15">
      <c r="A971" s="376">
        <v>3</v>
      </c>
      <c r="B971" s="376">
        <v>1</v>
      </c>
      <c r="C971" s="361" t="s">
        <v>643</v>
      </c>
      <c r="D971" s="347"/>
      <c r="E971" s="347"/>
      <c r="F971" s="347"/>
      <c r="G971" s="347"/>
      <c r="H971" s="347"/>
      <c r="I971" s="347"/>
      <c r="J971" s="348">
        <v>1180001086061</v>
      </c>
      <c r="K971" s="349"/>
      <c r="L971" s="349"/>
      <c r="M971" s="349"/>
      <c r="N971" s="349"/>
      <c r="O971" s="349"/>
      <c r="P971" s="362" t="s">
        <v>647</v>
      </c>
      <c r="Q971" s="350"/>
      <c r="R971" s="350"/>
      <c r="S971" s="350"/>
      <c r="T971" s="350"/>
      <c r="U971" s="350"/>
      <c r="V971" s="350"/>
      <c r="W971" s="350"/>
      <c r="X971" s="350"/>
      <c r="Y971" s="351">
        <v>0.5</v>
      </c>
      <c r="Z971" s="352"/>
      <c r="AA971" s="352"/>
      <c r="AB971" s="353"/>
      <c r="AC971" s="363" t="s">
        <v>497</v>
      </c>
      <c r="AD971" s="363"/>
      <c r="AE971" s="363"/>
      <c r="AF971" s="363"/>
      <c r="AG971" s="363"/>
      <c r="AH971" s="355" t="s">
        <v>597</v>
      </c>
      <c r="AI971" s="356"/>
      <c r="AJ971" s="356"/>
      <c r="AK971" s="356"/>
      <c r="AL971" s="357" t="s">
        <v>601</v>
      </c>
      <c r="AM971" s="358"/>
      <c r="AN971" s="358"/>
      <c r="AO971" s="359"/>
      <c r="AP971" s="360" t="s">
        <v>600</v>
      </c>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486</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76">
        <v>1</v>
      </c>
      <c r="B1002" s="376">
        <v>1</v>
      </c>
      <c r="C1002" s="361" t="s">
        <v>648</v>
      </c>
      <c r="D1002" s="347"/>
      <c r="E1002" s="347"/>
      <c r="F1002" s="347"/>
      <c r="G1002" s="347"/>
      <c r="H1002" s="347"/>
      <c r="I1002" s="347"/>
      <c r="J1002" s="348">
        <v>4010001086372</v>
      </c>
      <c r="K1002" s="349"/>
      <c r="L1002" s="349"/>
      <c r="M1002" s="349"/>
      <c r="N1002" s="349"/>
      <c r="O1002" s="349"/>
      <c r="P1002" s="362" t="s">
        <v>649</v>
      </c>
      <c r="Q1002" s="350"/>
      <c r="R1002" s="350"/>
      <c r="S1002" s="350"/>
      <c r="T1002" s="350"/>
      <c r="U1002" s="350"/>
      <c r="V1002" s="350"/>
      <c r="W1002" s="350"/>
      <c r="X1002" s="350"/>
      <c r="Y1002" s="351">
        <v>0.8</v>
      </c>
      <c r="Z1002" s="352"/>
      <c r="AA1002" s="352"/>
      <c r="AB1002" s="353"/>
      <c r="AC1002" s="363" t="s">
        <v>497</v>
      </c>
      <c r="AD1002" s="371"/>
      <c r="AE1002" s="371"/>
      <c r="AF1002" s="371"/>
      <c r="AG1002" s="371"/>
      <c r="AH1002" s="372" t="s">
        <v>597</v>
      </c>
      <c r="AI1002" s="373"/>
      <c r="AJ1002" s="373"/>
      <c r="AK1002" s="373"/>
      <c r="AL1002" s="357" t="s">
        <v>601</v>
      </c>
      <c r="AM1002" s="358"/>
      <c r="AN1002" s="358"/>
      <c r="AO1002" s="359"/>
      <c r="AP1002" s="360" t="s">
        <v>650</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486</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652</v>
      </c>
      <c r="D1035" s="347"/>
      <c r="E1035" s="347"/>
      <c r="F1035" s="347"/>
      <c r="G1035" s="347"/>
      <c r="H1035" s="347"/>
      <c r="I1035" s="347"/>
      <c r="J1035" s="348">
        <v>2090001004634</v>
      </c>
      <c r="K1035" s="349"/>
      <c r="L1035" s="349"/>
      <c r="M1035" s="349"/>
      <c r="N1035" s="349"/>
      <c r="O1035" s="349"/>
      <c r="P1035" s="362" t="s">
        <v>651</v>
      </c>
      <c r="Q1035" s="350"/>
      <c r="R1035" s="350"/>
      <c r="S1035" s="350"/>
      <c r="T1035" s="350"/>
      <c r="U1035" s="350"/>
      <c r="V1035" s="350"/>
      <c r="W1035" s="350"/>
      <c r="X1035" s="350"/>
      <c r="Y1035" s="351">
        <v>0.5</v>
      </c>
      <c r="Z1035" s="352"/>
      <c r="AA1035" s="352"/>
      <c r="AB1035" s="353"/>
      <c r="AC1035" s="363" t="s">
        <v>497</v>
      </c>
      <c r="AD1035" s="371"/>
      <c r="AE1035" s="371"/>
      <c r="AF1035" s="371"/>
      <c r="AG1035" s="371"/>
      <c r="AH1035" s="372" t="s">
        <v>601</v>
      </c>
      <c r="AI1035" s="373"/>
      <c r="AJ1035" s="373"/>
      <c r="AK1035" s="373"/>
      <c r="AL1035" s="357" t="s">
        <v>597</v>
      </c>
      <c r="AM1035" s="358"/>
      <c r="AN1035" s="358"/>
      <c r="AO1035" s="359"/>
      <c r="AP1035" s="360" t="s">
        <v>597</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486</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597</v>
      </c>
      <c r="F1102" s="375"/>
      <c r="G1102" s="375"/>
      <c r="H1102" s="375"/>
      <c r="I1102" s="375"/>
      <c r="J1102" s="348" t="s">
        <v>597</v>
      </c>
      <c r="K1102" s="349"/>
      <c r="L1102" s="349"/>
      <c r="M1102" s="349"/>
      <c r="N1102" s="349"/>
      <c r="O1102" s="349"/>
      <c r="P1102" s="362" t="s">
        <v>597</v>
      </c>
      <c r="Q1102" s="350"/>
      <c r="R1102" s="350"/>
      <c r="S1102" s="350"/>
      <c r="T1102" s="350"/>
      <c r="U1102" s="350"/>
      <c r="V1102" s="350"/>
      <c r="W1102" s="350"/>
      <c r="X1102" s="350"/>
      <c r="Y1102" s="351" t="s">
        <v>597</v>
      </c>
      <c r="Z1102" s="352"/>
      <c r="AA1102" s="352"/>
      <c r="AB1102" s="353"/>
      <c r="AC1102" s="354" t="s">
        <v>597</v>
      </c>
      <c r="AD1102" s="354"/>
      <c r="AE1102" s="354"/>
      <c r="AF1102" s="354"/>
      <c r="AG1102" s="354"/>
      <c r="AH1102" s="355" t="s">
        <v>597</v>
      </c>
      <c r="AI1102" s="356"/>
      <c r="AJ1102" s="356"/>
      <c r="AK1102" s="356"/>
      <c r="AL1102" s="357" t="s">
        <v>597</v>
      </c>
      <c r="AM1102" s="358"/>
      <c r="AN1102" s="358"/>
      <c r="AO1102" s="359"/>
      <c r="AP1102" s="360" t="s">
        <v>597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35" max="49" man="1"/>
    <brk id="778" max="49" man="1"/>
    <brk id="831"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568</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550</v>
      </c>
      <c r="AF2" s="1032"/>
      <c r="AG2" s="1032"/>
      <c r="AH2" s="1032"/>
      <c r="AI2" s="1032" t="s">
        <v>547</v>
      </c>
      <c r="AJ2" s="1032"/>
      <c r="AK2" s="1032"/>
      <c r="AL2" s="1032"/>
      <c r="AM2" s="1032" t="s">
        <v>521</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551</v>
      </c>
      <c r="AF9" s="1032"/>
      <c r="AG9" s="1032"/>
      <c r="AH9" s="1032"/>
      <c r="AI9" s="1032" t="s">
        <v>547</v>
      </c>
      <c r="AJ9" s="1032"/>
      <c r="AK9" s="1032"/>
      <c r="AL9" s="1032"/>
      <c r="AM9" s="1032" t="s">
        <v>521</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550</v>
      </c>
      <c r="AF16" s="1032"/>
      <c r="AG16" s="1032"/>
      <c r="AH16" s="1032"/>
      <c r="AI16" s="1032" t="s">
        <v>548</v>
      </c>
      <c r="AJ16" s="1032"/>
      <c r="AK16" s="1032"/>
      <c r="AL16" s="1032"/>
      <c r="AM16" s="1032" t="s">
        <v>521</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552</v>
      </c>
      <c r="AF23" s="1032"/>
      <c r="AG23" s="1032"/>
      <c r="AH23" s="1032"/>
      <c r="AI23" s="1032" t="s">
        <v>547</v>
      </c>
      <c r="AJ23" s="1032"/>
      <c r="AK23" s="1032"/>
      <c r="AL23" s="1032"/>
      <c r="AM23" s="1032" t="s">
        <v>521</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550</v>
      </c>
      <c r="AF30" s="1032"/>
      <c r="AG30" s="1032"/>
      <c r="AH30" s="1032"/>
      <c r="AI30" s="1032" t="s">
        <v>547</v>
      </c>
      <c r="AJ30" s="1032"/>
      <c r="AK30" s="1032"/>
      <c r="AL30" s="1032"/>
      <c r="AM30" s="1032" t="s">
        <v>545</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552</v>
      </c>
      <c r="AF37" s="1032"/>
      <c r="AG37" s="1032"/>
      <c r="AH37" s="1032"/>
      <c r="AI37" s="1032" t="s">
        <v>549</v>
      </c>
      <c r="AJ37" s="1032"/>
      <c r="AK37" s="1032"/>
      <c r="AL37" s="1032"/>
      <c r="AM37" s="1032" t="s">
        <v>546</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550</v>
      </c>
      <c r="AF44" s="1032"/>
      <c r="AG44" s="1032"/>
      <c r="AH44" s="1032"/>
      <c r="AI44" s="1032" t="s">
        <v>547</v>
      </c>
      <c r="AJ44" s="1032"/>
      <c r="AK44" s="1032"/>
      <c r="AL44" s="1032"/>
      <c r="AM44" s="1032" t="s">
        <v>521</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550</v>
      </c>
      <c r="AF51" s="1032"/>
      <c r="AG51" s="1032"/>
      <c r="AH51" s="1032"/>
      <c r="AI51" s="1032" t="s">
        <v>547</v>
      </c>
      <c r="AJ51" s="1032"/>
      <c r="AK51" s="1032"/>
      <c r="AL51" s="1032"/>
      <c r="AM51" s="1032" t="s">
        <v>521</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550</v>
      </c>
      <c r="AF58" s="1032"/>
      <c r="AG58" s="1032"/>
      <c r="AH58" s="1032"/>
      <c r="AI58" s="1032" t="s">
        <v>547</v>
      </c>
      <c r="AJ58" s="1032"/>
      <c r="AK58" s="1032"/>
      <c r="AL58" s="1032"/>
      <c r="AM58" s="1032" t="s">
        <v>521</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550</v>
      </c>
      <c r="AF65" s="1032"/>
      <c r="AG65" s="1032"/>
      <c r="AH65" s="1032"/>
      <c r="AI65" s="1032" t="s">
        <v>547</v>
      </c>
      <c r="AJ65" s="1032"/>
      <c r="AK65" s="1032"/>
      <c r="AL65" s="1032"/>
      <c r="AM65" s="1032" t="s">
        <v>521</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高山 茂</cp:lastModifiedBy>
  <cp:lastPrinted>2019-07-02T07:12:13Z</cp:lastPrinted>
  <dcterms:created xsi:type="dcterms:W3CDTF">2012-03-13T00:50:25Z</dcterms:created>
  <dcterms:modified xsi:type="dcterms:W3CDTF">2019-08-19T07:47:43Z</dcterms:modified>
</cp:coreProperties>
</file>