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2_レビュー最終版\"/>
    </mc:Choice>
  </mc:AlternateContent>
  <bookViews>
    <workbookView xWindow="255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<sst xmlns="http://schemas.openxmlformats.org/spreadsheetml/2006/main" count="2253" uniqueCount="610">
  <si>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</si>
  <si>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</si>
  <si>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</si>
  <si>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</si>
  <si>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</si>
  <si>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</si>
  <si>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</si>
  <si>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</si>
  <si>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</si>
  <si>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</si>
  <si>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</si>
  <si>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</si>
  <si>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</si>
  <si>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</si>
  <si>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</si>
  <si>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</si>
  <si>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</si>
  <si>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</si>
  <si>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</si>
  <si>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</si>
  <si>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</si>
  <si>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</si>
  <si>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</si>
  <si>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</si>
  <si>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</si>
  <si>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</si>
  <si>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</si>
  <si>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</si>
  <si>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</si>
  <si>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</si>
  <si>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</si>
  <si>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</si>
  <si>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</si>
  <si>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</si>
  <si>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</si>
  <si>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</si>
  <si>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</si>
  <si>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</si>
  <si>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</si>
  <si>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</si>
  <si>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</si>
  <si>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</si>
  <si>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</si>
  <si>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</si>
  <si>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</si>
  <si>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</si>
  <si>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</si>
  <si>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</si>
  <si>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</si>
  <si>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</si>
  <si>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</si>
  <si>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</si>
  <si>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</si>
  <si>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</si>
  <si>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</si>
  <si>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</si>
  <si>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</si>
  <si>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</si>
  <si>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</si>
  <si>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</si>
  <si>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</si>
  <si>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</si>
  <si>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</si>
  <si>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</si>
  <si>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</si>
  <si>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</si>
  <si>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</si>
  <si>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</si>
  <si>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</si>
  <si>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</si>
  <si>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</si>
  <si>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</si>
  <si>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</si>
  <si>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</si>
  <si>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</si>
  <si>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</si>
  <si>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</si>
  <si>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</si>
  <si>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</si>
  <si>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</si>
  <si>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</si>
  <si>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</si>
  <si>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</si>
  <si>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</si>
  <si>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</si>
  <si>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</si>
  <si>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</si>
  <si>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</si>
  <si>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</si>
  <si>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</si>
  <si>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</si>
  <si>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</si>
  <si>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</si>
  <si>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</si>
  <si>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</si>
  <si>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</si>
  <si>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</si>
  <si>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</si>
  <si>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</si>
  <si>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</si>
  <si>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</si>
  <si>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</si>
  <si>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</si>
  <si>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</si>
  <si>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</si>
  <si>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</si>
  <si>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</si>
  <si>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</si>
  <si>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</si>
  <si>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</si>
  <si>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</si>
  <si>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</si>
  <si>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</si>
  <si>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</si>
  <si>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</si>
  <si>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</si>
  <si>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</si>
  <si>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</si>
  <si>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</si>
  <si>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</si>
  <si>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</si>
  <si>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</si>
  <si>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</si>
  <si>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</si>
  <si>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</si>
  <si>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</si>
  <si>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</si>
  <si>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</si>
  <si>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</si>
  <si>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</si>
  <si>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</si>
  <si>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</si>
  <si>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</si>
  <si>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</si>
  <si>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</si>
  <si>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</si>
  <si>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</si>
  <si>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</si>
  <si>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</si>
  <si>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</si>
  <si>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</si>
  <si>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</si>
  <si>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</si>
  <si>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</si>
  <si>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</si>
  <si>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</si>
  <si>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</si>
  <si>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</si>
  <si>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</si>
  <si>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</si>
  <si>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</si>
  <si>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</si>
  <si>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</si>
  <si>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</si>
  <si>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</si>
  <si>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</si>
  <si>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</si>
  <si>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</si>
  <si>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</si>
  <si>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</si>
  <si>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</si>
  <si>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</si>
  <si>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</si>
  <si>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</si>
  <si>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</si>
  <si>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</si>
  <si>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</si>
  <si>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</si>
  <si>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</si>
  <si>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</si>
  <si>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</si>
  <si>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</si>
  <si>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</si>
  <si>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</si>
  <si>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</si>
  <si>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</si>
  <si>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</si>
  <si>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</si>
  <si>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</si>
  <si>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</si>
  <si>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</si>
  <si>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</si>
  <si>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</si>
  <si>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</si>
  <si>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</si>
  <si>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</si>
  <si>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</si>
  <si>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</si>
  <si>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</si>
  <si>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</si>
  <si>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</si>
  <si>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</si>
  <si>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</si>
  <si>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</si>
  <si>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</si>
  <si>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</si>
  <si>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</si>
  <si>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</si>
  <si>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</si>
  <si>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</si>
  <si>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</si>
  <si>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</si>
  <si>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</si>
  <si>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</si>
  <si>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</si>
  <si>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</si>
  <si>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</si>
  <si>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</si>
  <si>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</si>
  <si>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</si>
  <si>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</si>
  <si>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</si>
  <si>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</si>
  <si>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</si>
  <si>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</si>
  <si>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</si>
  <si>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</si>
  <si>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</si>
  <si>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</si>
  <si>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</si>
  <si>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</si>
  <si>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</si>
  <si>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</si>
  <si>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</si>
  <si>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</si>
  <si>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</si>
  <si>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</si>
  <si>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</si>
  <si>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</si>
  <si>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</si>
  <si>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</si>
  <si>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</si>
  <si>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</si>
  <si>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</si>
  <si>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</si>
  <si>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</si>
  <si>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</si>
  <si>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</si>
  <si>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</si>
  <si>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</si>
  <si>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</si>
  <si>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</si>
  <si>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</si>
  <si>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</si>
  <si>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</si>
  <si>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</si>
  <si>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</si>
  <si>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</si>
  <si>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</si>
  <si>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</si>
  <si>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</si>
  <si>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</si>
  <si>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</si>
  <si>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</si>
  <si>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</si>
  <si>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</si>
  <si>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</si>
  <si>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</si>
  <si>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</si>
  <si>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</si>
  <si>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</si>
  <si>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</si>
  <si>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</si>
  <si>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</si>
  <si>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</si>
  <si>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</si>
  <si>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</si>
  <si>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</si>
  <si>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</si>
  <si>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</si>
  <si>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</si>
  <si>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</si>
  <si>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</si>
  <si>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</si>
  <si>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</si>
  <si>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</si>
  <si>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</si>
  <si>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</si>
  <si>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</si>
  <si>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</si>
  <si>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</si>
  <si>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</si>
  <si>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</si>
  <si>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</si>
  <si>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</si>
  <si>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</si>
  <si>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</si>
  <si>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</si>
  <si>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</si>
  <si>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</si>
  <si>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</si>
  <si>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</si>
  <si>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</si>
  <si>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</si>
  <si>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</si>
  <si>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</si>
  <si>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</si>
  <si>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</si>
  <si>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</si>
  <si>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</si>
  <si>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</si>
  <si>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</si>
  <si>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</si>
  <si>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</si>
  <si>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</si>
  <si>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</si>
  <si>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</si>
  <si>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</si>
  <si>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</si>
  <si>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</si>
  <si>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</si>
  <si>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</si>
  <si>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</si>
  <si>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</si>
  <si>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</si>
  <si>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</si>
  <si>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</si>
  <si>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</si>
  <si>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</si>
  <si>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</si>
  <si>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</si>
  <si>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</si>
  <si>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</si>
  <si>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</si>
  <si>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</si>
  <si>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</si>
  <si>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</si>
  <si>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</si>
  <si>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</si>
  <si>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</si>
  <si>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</si>
  <si>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</si>
  <si>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</si>
  <si>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</si>
  <si>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</si>
  <si>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</si>
  <si>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</si>
  <si>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</si>
  <si>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</si>
  <si>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</si>
  <si>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</si>
  <si>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</si>
  <si>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</si>
  <si>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</si>
  <si>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</si>
  <si>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</si>
  <si>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</si>
  <si>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</si>
  <si>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</si>
  <si>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</si>
  <si>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</si>
  <si>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</si>
  <si>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</si>
  <si>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</si>
  <si>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</si>
  <si>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</si>
  <si>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</si>
  <si>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</si>
  <si>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</si>
  <si>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</si>
  <si>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</si>
  <si>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</si>
  <si>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</si>
  <si>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</si>
  <si>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</si>
  <si>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</si>
  <si>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</si>
  <si>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</si>
  <si>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</si>
  <si>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</si>
  <si>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</si>
  <si>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</si>
  <si>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</si>
  <si>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</si>
  <si>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</si>
  <si>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</si>
  <si>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</si>
  <si>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</si>
  <si>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</si>
  <si>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</si>
  <si>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</si>
  <si>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</si>
  <si>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</si>
  <si>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</si>
  <si>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</si>
  <si>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</si>
  <si>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</si>
  <si>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</si>
  <si>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</si>
  <si>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</si>
  <si>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</si>
  <si>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</si>
  <si>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</si>
  <si>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</si>
  <si>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</si>
  <si>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</si>
  <si>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</si>
  <si>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</si>
  <si>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</si>
  <si>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</si>
  <si>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</si>
  <si>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</si>
  <si>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</si>
  <si>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</si>
  <si>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</si>
  <si>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</si>
  <si>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</si>
  <si>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</si>
  <si>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</si>
  <si>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</si>
  <si>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</si>
  <si>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</si>
  <si>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</si>
  <si>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</si>
  <si>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</si>
  <si>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</si>
  <si>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</si>
  <si>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</si>
  <si>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</si>
  <si>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</si>
  <si>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</si>
  <si>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</si>
  <si>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</si>
  <si>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</si>
  <si>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</si>
  <si>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</si>
  <si>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</si>
  <si>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</si>
  <si>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</si>
  <si>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</si>
  <si>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</si>
  <si>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</si>
  <si>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</si>
  <si>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</si>
  <si>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</si>
  <si>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</si>
  <si>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</si>
  <si>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</si>
  <si>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</si>
  <si>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</si>
  <si>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</si>
  <si>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</si>
  <si>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</si>
  <si>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</si>
  <si>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</si>
  <si>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</si>
  <si>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</si>
  <si>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</si>
  <si>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</si>
  <si>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</si>
  <si>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</si>
  <si>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</si>
  <si>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</si>
  <si>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</si>
  <si>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</si>
  <si>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</si>
  <si>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</si>
  <si>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</si>
  <si>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</si>
  <si>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</si>
  <si>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</si>
  <si>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</si>
  <si>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</si>
  <si>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</si>
  <si>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</si>
  <si>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</si>
  <si>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</si>
  <si>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</si>
  <si>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</si>
  <si>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</si>
  <si>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</si>
  <si>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</si>
  <si>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</si>
  <si>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</si>
  <si>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</si>
  <si>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生物多様性センター維持運営費</t>
    <phoneticPr fontId="5"/>
  </si>
  <si>
    <t>自然環境局</t>
    <phoneticPr fontId="5"/>
  </si>
  <si>
    <t>平成１０年度</t>
    <phoneticPr fontId="5"/>
  </si>
  <si>
    <t>生物多様性センター</t>
    <phoneticPr fontId="5"/>
  </si>
  <si>
    <t>センター長　曽宮　和夫</t>
    <phoneticPr fontId="5"/>
  </si>
  <si>
    <t>○</t>
  </si>
  <si>
    <t>生物多様性基本法第22条、第24条、第26条
環境省組織規則第21条</t>
    <phoneticPr fontId="5"/>
  </si>
  <si>
    <t>生物多様性国家戦略2012-2020</t>
    <phoneticPr fontId="5"/>
  </si>
  <si>
    <t>生物多様性国家戦略を受け、我が国の自然環境に関する情報の収集・提供の拠点として生物多様性の保全に貢献するため、生物多様性センターの運営等を行う。</t>
    <phoneticPr fontId="5"/>
  </si>
  <si>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phoneticPr fontId="5"/>
  </si>
  <si>
    <t>-</t>
  </si>
  <si>
    <t>環境保全調査費</t>
    <rPh sb="0" eb="2">
      <t>カンキョウ</t>
    </rPh>
    <rPh sb="2" eb="4">
      <t>ホゼン</t>
    </rPh>
    <rPh sb="4" eb="7">
      <t>チョウサヒ</t>
    </rPh>
    <phoneticPr fontId="5"/>
  </si>
  <si>
    <t>環境保全施設整備費</t>
    <rPh sb="0" eb="2">
      <t>カンキョウ</t>
    </rPh>
    <rPh sb="2" eb="4">
      <t>ホゼン</t>
    </rPh>
    <rPh sb="4" eb="6">
      <t>シセツ</t>
    </rPh>
    <rPh sb="6" eb="9">
      <t>セイビヒ</t>
    </rPh>
    <phoneticPr fontId="5"/>
  </si>
  <si>
    <t>土地建物借料</t>
    <rPh sb="0" eb="2">
      <t>トチ</t>
    </rPh>
    <rPh sb="2" eb="4">
      <t>タテモノ</t>
    </rPh>
    <rPh sb="4" eb="6">
      <t>シャクリョウ</t>
    </rPh>
    <phoneticPr fontId="5"/>
  </si>
  <si>
    <t>環境保全調査等委託費</t>
    <rPh sb="0" eb="2">
      <t>カンキョウ</t>
    </rPh>
    <rPh sb="2" eb="4">
      <t>ホゼン</t>
    </rPh>
    <rPh sb="4" eb="6">
      <t>チョウサ</t>
    </rPh>
    <rPh sb="6" eb="7">
      <t>トウ</t>
    </rPh>
    <rPh sb="7" eb="10">
      <t>イタクヒ</t>
    </rPh>
    <phoneticPr fontId="5"/>
  </si>
  <si>
    <t>各所修繕</t>
    <rPh sb="0" eb="2">
      <t>カクショ</t>
    </rPh>
    <rPh sb="2" eb="4">
      <t>シュウゼン</t>
    </rPh>
    <phoneticPr fontId="5"/>
  </si>
  <si>
    <t>平成40年度までに累計来館者数を45万人とする</t>
    <phoneticPr fontId="5"/>
  </si>
  <si>
    <t>多様性センターの累計来館者数</t>
    <phoneticPr fontId="5"/>
  </si>
  <si>
    <t>-</t>
    <phoneticPr fontId="5"/>
  </si>
  <si>
    <t>-</t>
    <phoneticPr fontId="5"/>
  </si>
  <si>
    <t>-</t>
    <phoneticPr fontId="5"/>
  </si>
  <si>
    <t>生物多様性センター来館者集計データ</t>
    <phoneticPr fontId="5"/>
  </si>
  <si>
    <t>動植物標本の累計収蔵個体数（備品）</t>
    <phoneticPr fontId="5"/>
  </si>
  <si>
    <t>人</t>
    <rPh sb="0" eb="1">
      <t>ニン</t>
    </rPh>
    <phoneticPr fontId="5"/>
  </si>
  <si>
    <t>個</t>
    <rPh sb="0" eb="1">
      <t>コ</t>
    </rPh>
    <phoneticPr fontId="5"/>
  </si>
  <si>
    <t>3,539/22</t>
  </si>
  <si>
    <t>5,401/13</t>
  </si>
  <si>
    <t>1,126/12</t>
    <phoneticPr fontId="5"/>
  </si>
  <si>
    <t>標本の価格／収集個体数（備品）</t>
    <phoneticPr fontId="5"/>
  </si>
  <si>
    <t>千円</t>
    <rPh sb="0" eb="2">
      <t>センエン</t>
    </rPh>
    <phoneticPr fontId="5"/>
  </si>
  <si>
    <t>　　千円/個</t>
    <rPh sb="2" eb="4">
      <t>センエン</t>
    </rPh>
    <rPh sb="5" eb="6">
      <t>コ</t>
    </rPh>
    <phoneticPr fontId="5"/>
  </si>
  <si>
    <t>５．生物多様性の保全と自然との共生の推進</t>
    <phoneticPr fontId="5"/>
  </si>
  <si>
    <t>「生物多様性」の認識状況</t>
    <phoneticPr fontId="5"/>
  </si>
  <si>
    <t>％</t>
    <phoneticPr fontId="5"/>
  </si>
  <si>
    <t>％</t>
    <phoneticPr fontId="5"/>
  </si>
  <si>
    <t>　本業務は、我が国の自然環境に関する情報の収集・提供の拠点として生物多様性の保全に貢献することを目的としており、来館者を始めとした国民への生物多様性に関する普及啓発活動等を通じて、上位施策の測定指標となっている「生物多様性」の認識状況の向上に寄与するものである。</t>
    <phoneticPr fontId="5"/>
  </si>
  <si>
    <t>4,000/20</t>
    <phoneticPr fontId="5"/>
  </si>
  <si>
    <t>-</t>
    <phoneticPr fontId="5"/>
  </si>
  <si>
    <t>-</t>
    <phoneticPr fontId="5"/>
  </si>
  <si>
    <t>-</t>
    <phoneticPr fontId="5"/>
  </si>
  <si>
    <t>-</t>
    <phoneticPr fontId="5"/>
  </si>
  <si>
    <t>生物多様性国家戦略を踏まえた情報発信拠点として社会のニーズを反映している。</t>
  </si>
  <si>
    <t>国全体の生物多様性保全に関わる基盤的施策であり、自治体・民間等に委ねることはできない。</t>
    <rPh sb="9" eb="11">
      <t>ホゼン</t>
    </rPh>
    <rPh sb="12" eb="13">
      <t>カカ</t>
    </rPh>
    <rPh sb="15" eb="18">
      <t>キバンテキ</t>
    </rPh>
    <rPh sb="18" eb="20">
      <t>セサク</t>
    </rPh>
    <phoneticPr fontId="5"/>
  </si>
  <si>
    <t>生物多様性国家戦略を受け、我が国の自然環境に関する情報を国民へ発信するための拠点として必要である。</t>
  </si>
  <si>
    <t>有</t>
  </si>
  <si>
    <t>一般競争を原則として支出先を選定するとともに、少額のものにあっては複数者から見積もりを取得し、最も安価な者を支出先として決定しているため、競争性を確保した上で適正な支出先を選定している。
一者応札となったものについても複数の者に声かけ等を行ったものだが、業務内容または立地の特殊性により、参加者を得られなかったものである。今後はより幅広な声かけに努める。
競争性のない随意契約となったものについては、「職員官舎の賃貸借契約」のみであり、業務内容及び立地の特殊性等の事情により、１者を除き業務実施が困難な案件に関するものである。</t>
    <rPh sb="201" eb="203">
      <t>ショクイン</t>
    </rPh>
    <rPh sb="203" eb="205">
      <t>カンシャ</t>
    </rPh>
    <rPh sb="206" eb="209">
      <t>チンタイシャク</t>
    </rPh>
    <rPh sb="209" eb="211">
      <t>ケイヤク</t>
    </rPh>
    <phoneticPr fontId="5"/>
  </si>
  <si>
    <t>‐</t>
  </si>
  <si>
    <t>不要不急な調達は控え、必要なものに限定している。</t>
  </si>
  <si>
    <t>市場価格や民間でのコスト等の調査を行った上で予定価格を作成し、調達価格の適正化に向けた工夫をしている。</t>
    <rPh sb="27" eb="29">
      <t>サクセイ</t>
    </rPh>
    <phoneticPr fontId="5"/>
  </si>
  <si>
    <t>施設の保守、標本の作製等には知識や技術を必要とするものが多く、職員自らが行うことは合理的ではなく、他の手段・方法等は考えられない。</t>
    <rPh sb="9" eb="11">
      <t>サクセイ</t>
    </rPh>
    <rPh sb="14" eb="16">
      <t>チシキ</t>
    </rPh>
    <rPh sb="17" eb="19">
      <t>ギジュツ</t>
    </rPh>
    <rPh sb="20" eb="22">
      <t>ヒツヨウ</t>
    </rPh>
    <rPh sb="28" eb="29">
      <t>オオ</t>
    </rPh>
    <rPh sb="31" eb="33">
      <t>ショクイン</t>
    </rPh>
    <rPh sb="33" eb="34">
      <t>ミズカ</t>
    </rPh>
    <rPh sb="41" eb="44">
      <t>ゴウリテキ</t>
    </rPh>
    <phoneticPr fontId="5"/>
  </si>
  <si>
    <t>我が国の自然環境に関する情報の収集・提供の拠点として機能しているほか、来館者に対して情報を公開し普及啓発を実施している。また、政府として保管すべき標本・資料類を適切に管理活用している。
来館者のニーズに合わせた休日開館期間の設定や、学校の社会科見学、JICA研修等、幅広く利活用を行っている。</t>
    <rPh sb="42" eb="44">
      <t>ジョウホウ</t>
    </rPh>
    <rPh sb="112" eb="114">
      <t>セッテイ</t>
    </rPh>
    <phoneticPr fontId="5"/>
  </si>
  <si>
    <t>平成29年度より来館者が増加し、目標達成に前進した。</t>
    <rPh sb="0" eb="2">
      <t>ヘイセイ</t>
    </rPh>
    <rPh sb="4" eb="6">
      <t>ネンド</t>
    </rPh>
    <rPh sb="8" eb="11">
      <t>ライカンシャ</t>
    </rPh>
    <rPh sb="12" eb="14">
      <t>ゾウカ</t>
    </rPh>
    <rPh sb="16" eb="18">
      <t>モクヒョウ</t>
    </rPh>
    <rPh sb="18" eb="20">
      <t>タッセイ</t>
    </rPh>
    <rPh sb="21" eb="23">
      <t>ゼンシン</t>
    </rPh>
    <phoneticPr fontId="5"/>
  </si>
  <si>
    <t>△</t>
  </si>
  <si>
    <t>既存標本の整理に費用を費やしたため、標本作成は見込みよりも減少した。</t>
    <rPh sb="0" eb="2">
      <t>キソン</t>
    </rPh>
    <rPh sb="2" eb="4">
      <t>ヒョウホン</t>
    </rPh>
    <rPh sb="5" eb="7">
      <t>セイリ</t>
    </rPh>
    <rPh sb="8" eb="10">
      <t>ヒヨウ</t>
    </rPh>
    <rPh sb="11" eb="12">
      <t>ツイ</t>
    </rPh>
    <rPh sb="18" eb="20">
      <t>ヒョウホン</t>
    </rPh>
    <rPh sb="20" eb="22">
      <t>サクセイ</t>
    </rPh>
    <rPh sb="23" eb="25">
      <t>ミコ</t>
    </rPh>
    <rPh sb="29" eb="31">
      <t>ゲンショウ</t>
    </rPh>
    <phoneticPr fontId="5"/>
  </si>
  <si>
    <t>－</t>
    <phoneticPr fontId="5"/>
  </si>
  <si>
    <t>当事業では、職員旅費、賃金や土地借料など競争性の担保できない経費も多いが、施設保守業務や一般的な請負契約の実施に当たっては、入札等により競争性を確保するよう努めている。</t>
    <phoneticPr fontId="5"/>
  </si>
  <si>
    <t>143</t>
    <phoneticPr fontId="5"/>
  </si>
  <si>
    <t>143</t>
    <phoneticPr fontId="5"/>
  </si>
  <si>
    <t>152</t>
    <phoneticPr fontId="5"/>
  </si>
  <si>
    <t>191</t>
    <phoneticPr fontId="5"/>
  </si>
  <si>
    <t>187</t>
    <phoneticPr fontId="5"/>
  </si>
  <si>
    <t>189</t>
    <phoneticPr fontId="5"/>
  </si>
  <si>
    <t>179</t>
    <phoneticPr fontId="5"/>
  </si>
  <si>
    <t>192</t>
    <phoneticPr fontId="5"/>
  </si>
  <si>
    <t>環境省</t>
  </si>
  <si>
    <t>※端数処理の関係で合計は一致しない。</t>
    <rPh sb="1" eb="3">
      <t>ハスウ</t>
    </rPh>
    <rPh sb="3" eb="5">
      <t>ショリ</t>
    </rPh>
    <rPh sb="6" eb="8">
      <t>カンケイ</t>
    </rPh>
    <rPh sb="9" eb="11">
      <t>ゴウケイ</t>
    </rPh>
    <rPh sb="12" eb="14">
      <t>イッチ</t>
    </rPh>
    <phoneticPr fontId="5"/>
  </si>
  <si>
    <t>【一般競争契約（最低価格）・随意契約（少額）】</t>
  </si>
  <si>
    <t>【一般競争契約（最低価格）】</t>
    <phoneticPr fontId="5"/>
  </si>
  <si>
    <t>【随意契約（その他）】</t>
    <phoneticPr fontId="5"/>
  </si>
  <si>
    <t>A.甲府ビルサービス株式会社</t>
    <phoneticPr fontId="5"/>
  </si>
  <si>
    <t>B.有限会社矢島工業</t>
    <rPh sb="2" eb="6">
      <t>ユウゲンガイシャ</t>
    </rPh>
    <rPh sb="6" eb="8">
      <t>ヤジマ</t>
    </rPh>
    <rPh sb="8" eb="10">
      <t>コウギョウ</t>
    </rPh>
    <phoneticPr fontId="5"/>
  </si>
  <si>
    <t>C.富士産業有限会社</t>
    <rPh sb="2" eb="4">
      <t>フジ</t>
    </rPh>
    <rPh sb="4" eb="6">
      <t>サンギョウ</t>
    </rPh>
    <rPh sb="6" eb="10">
      <t>ユウゲンガイシャ</t>
    </rPh>
    <phoneticPr fontId="5"/>
  </si>
  <si>
    <t>D.一般財団法人自然環境研究センター</t>
    <rPh sb="2" eb="14">
      <t>イッパンザイダンホウジンシゼンカンキョウケンキュウ</t>
    </rPh>
    <phoneticPr fontId="5"/>
  </si>
  <si>
    <t>E.特定非営利活動法人ホールアース研究所</t>
    <rPh sb="2" eb="4">
      <t>トクテイ</t>
    </rPh>
    <rPh sb="4" eb="7">
      <t>ヒエイリ</t>
    </rPh>
    <rPh sb="7" eb="9">
      <t>カツドウ</t>
    </rPh>
    <rPh sb="9" eb="11">
      <t>ホウジン</t>
    </rPh>
    <rPh sb="17" eb="20">
      <t>ケンキュウショ</t>
    </rPh>
    <phoneticPr fontId="5"/>
  </si>
  <si>
    <t>F. 株式会社土屋建築研究所</t>
    <rPh sb="3" eb="7">
      <t>カブシキガイシャ</t>
    </rPh>
    <rPh sb="7" eb="9">
      <t>ツチヤ</t>
    </rPh>
    <rPh sb="9" eb="11">
      <t>ケンチク</t>
    </rPh>
    <rPh sb="11" eb="14">
      <t>ケンキュウジョ</t>
    </rPh>
    <phoneticPr fontId="5"/>
  </si>
  <si>
    <t>人件費</t>
    <rPh sb="0" eb="3">
      <t>ジンケンヒ</t>
    </rPh>
    <phoneticPr fontId="5"/>
  </si>
  <si>
    <t>備品費</t>
    <rPh sb="0" eb="3">
      <t>ビヒンヒ</t>
    </rPh>
    <phoneticPr fontId="5"/>
  </si>
  <si>
    <t>その他</t>
    <rPh sb="2" eb="3">
      <t>タ</t>
    </rPh>
    <phoneticPr fontId="5"/>
  </si>
  <si>
    <t>甲府ビルサービス株式会社</t>
    <phoneticPr fontId="5"/>
  </si>
  <si>
    <t>機械設備類保守点検</t>
    <phoneticPr fontId="5"/>
  </si>
  <si>
    <t>-</t>
    <phoneticPr fontId="5"/>
  </si>
  <si>
    <t>－</t>
    <phoneticPr fontId="5"/>
  </si>
  <si>
    <t>有限会社矢島工業</t>
    <rPh sb="0" eb="4">
      <t>ユウゲンガイシャ</t>
    </rPh>
    <rPh sb="4" eb="6">
      <t>ヤジマ</t>
    </rPh>
    <rPh sb="6" eb="8">
      <t>コウギョウ</t>
    </rPh>
    <phoneticPr fontId="5"/>
  </si>
  <si>
    <t>センター補修工事</t>
    <rPh sb="4" eb="6">
      <t>ホシュウ</t>
    </rPh>
    <rPh sb="6" eb="8">
      <t>コウジ</t>
    </rPh>
    <phoneticPr fontId="5"/>
  </si>
  <si>
    <t>富士産業有限会社</t>
    <phoneticPr fontId="5"/>
  </si>
  <si>
    <t>職員住宅の借り上げ</t>
    <rPh sb="0" eb="2">
      <t>ショクイン</t>
    </rPh>
    <rPh sb="2" eb="4">
      <t>ジュウタク</t>
    </rPh>
    <rPh sb="5" eb="6">
      <t>カ</t>
    </rPh>
    <rPh sb="7" eb="8">
      <t>ア</t>
    </rPh>
    <phoneticPr fontId="5"/>
  </si>
  <si>
    <t>-</t>
    <phoneticPr fontId="5"/>
  </si>
  <si>
    <t>－</t>
    <phoneticPr fontId="5"/>
  </si>
  <si>
    <t>一般財団法人自然環境研究センター</t>
    <phoneticPr fontId="5"/>
  </si>
  <si>
    <t>標本作成等委託</t>
    <rPh sb="0" eb="2">
      <t>ヒョウホン</t>
    </rPh>
    <rPh sb="2" eb="4">
      <t>サクセイ</t>
    </rPh>
    <rPh sb="4" eb="5">
      <t>トウ</t>
    </rPh>
    <rPh sb="5" eb="7">
      <t>イタク</t>
    </rPh>
    <phoneticPr fontId="5"/>
  </si>
  <si>
    <t>－</t>
    <phoneticPr fontId="5"/>
  </si>
  <si>
    <t>特定非営利活動法人ホールアース研究所</t>
    <phoneticPr fontId="5"/>
  </si>
  <si>
    <t>休日開館・運営管理業務</t>
    <rPh sb="0" eb="2">
      <t>キュウジツ</t>
    </rPh>
    <rPh sb="2" eb="4">
      <t>カイカン</t>
    </rPh>
    <rPh sb="5" eb="7">
      <t>ウンエイ</t>
    </rPh>
    <rPh sb="7" eb="9">
      <t>カンリ</t>
    </rPh>
    <rPh sb="9" eb="11">
      <t>ギョウム</t>
    </rPh>
    <phoneticPr fontId="5"/>
  </si>
  <si>
    <t>株式会社　土屋建築研究所</t>
    <phoneticPr fontId="5"/>
  </si>
  <si>
    <t>空調設備等改修工事設計業務</t>
    <phoneticPr fontId="5"/>
  </si>
  <si>
    <t>標本作製等</t>
    <rPh sb="0" eb="5">
      <t>ヒョウホンサクセイトウ</t>
    </rPh>
    <phoneticPr fontId="5"/>
  </si>
  <si>
    <t>一般管理費等</t>
    <rPh sb="0" eb="2">
      <t>イッパン</t>
    </rPh>
    <rPh sb="2" eb="5">
      <t>カンリヒ</t>
    </rPh>
    <rPh sb="5" eb="6">
      <t>トウ</t>
    </rPh>
    <phoneticPr fontId="5"/>
  </si>
  <si>
    <t>雑役務費</t>
    <rPh sb="0" eb="1">
      <t>ザツ</t>
    </rPh>
    <rPh sb="1" eb="4">
      <t>エキムヒ</t>
    </rPh>
    <phoneticPr fontId="5"/>
  </si>
  <si>
    <t>所有物件の貸し出し</t>
    <rPh sb="0" eb="4">
      <t>ショユウブッケン</t>
    </rPh>
    <rPh sb="5" eb="6">
      <t>カ</t>
    </rPh>
    <rPh sb="7" eb="8">
      <t>ダ</t>
    </rPh>
    <phoneticPr fontId="5"/>
  </si>
  <si>
    <t>休日運営管理、普及啓発プログラム実施等</t>
    <rPh sb="0" eb="2">
      <t>キュウジツ</t>
    </rPh>
    <rPh sb="2" eb="4">
      <t>ウンエイ</t>
    </rPh>
    <rPh sb="4" eb="6">
      <t>カンリ</t>
    </rPh>
    <rPh sb="7" eb="9">
      <t>フキュウ</t>
    </rPh>
    <rPh sb="9" eb="11">
      <t>ケイハツ</t>
    </rPh>
    <rPh sb="16" eb="18">
      <t>ジッシ</t>
    </rPh>
    <rPh sb="18" eb="19">
      <t>トウ</t>
    </rPh>
    <phoneticPr fontId="5"/>
  </si>
  <si>
    <t>旅費、印刷製本費、一般管理費、消費税</t>
    <rPh sb="0" eb="2">
      <t>リョヒ</t>
    </rPh>
    <rPh sb="3" eb="5">
      <t>インサツ</t>
    </rPh>
    <rPh sb="5" eb="7">
      <t>セイホン</t>
    </rPh>
    <rPh sb="7" eb="8">
      <t>ヒ</t>
    </rPh>
    <rPh sb="9" eb="11">
      <t>イッパン</t>
    </rPh>
    <rPh sb="11" eb="14">
      <t>カンリヒ</t>
    </rPh>
    <rPh sb="15" eb="18">
      <t>ショウヒゼイ</t>
    </rPh>
    <phoneticPr fontId="5"/>
  </si>
  <si>
    <t>空調設計</t>
    <rPh sb="0" eb="2">
      <t>クウチョウ</t>
    </rPh>
    <rPh sb="2" eb="4">
      <t>セッケイ</t>
    </rPh>
    <phoneticPr fontId="5"/>
  </si>
  <si>
    <t>一般管理費、消費税等</t>
    <rPh sb="9" eb="10">
      <t>トウ</t>
    </rPh>
    <phoneticPr fontId="5"/>
  </si>
  <si>
    <t>備品・消耗品費</t>
    <rPh sb="0" eb="2">
      <t>ビヒン</t>
    </rPh>
    <rPh sb="3" eb="6">
      <t>ショウモウヒン</t>
    </rPh>
    <rPh sb="6" eb="7">
      <t>ヒ</t>
    </rPh>
    <phoneticPr fontId="5"/>
  </si>
  <si>
    <t>工事用資材</t>
    <rPh sb="0" eb="3">
      <t>コウジヨウ</t>
    </rPh>
    <rPh sb="3" eb="5">
      <t>シザイ</t>
    </rPh>
    <phoneticPr fontId="5"/>
  </si>
  <si>
    <t>人件費・管理費・消費税等</t>
    <rPh sb="0" eb="3">
      <t>ジンケンヒ</t>
    </rPh>
    <rPh sb="4" eb="7">
      <t>カンリヒ</t>
    </rPh>
    <rPh sb="8" eb="11">
      <t>ショウヒゼイ</t>
    </rPh>
    <rPh sb="11" eb="12">
      <t>トウ</t>
    </rPh>
    <phoneticPr fontId="5"/>
  </si>
  <si>
    <t>機械設備保守点検・各所修繕</t>
    <rPh sb="0" eb="2">
      <t>キカイ</t>
    </rPh>
    <rPh sb="2" eb="4">
      <t>セツビ</t>
    </rPh>
    <rPh sb="4" eb="6">
      <t>ホシュ</t>
    </rPh>
    <rPh sb="6" eb="8">
      <t>テンケン</t>
    </rPh>
    <rPh sb="9" eb="11">
      <t>カクショ</t>
    </rPh>
    <rPh sb="11" eb="13">
      <t>シュウゼン</t>
    </rPh>
    <phoneticPr fontId="5"/>
  </si>
  <si>
    <t>一般管理費・消費税等</t>
    <rPh sb="0" eb="2">
      <t>イッパン</t>
    </rPh>
    <rPh sb="2" eb="5">
      <t>カンリヒ</t>
    </rPh>
    <rPh sb="6" eb="9">
      <t>ショウヒゼイ</t>
    </rPh>
    <rPh sb="9" eb="10">
      <t>トウ</t>
    </rPh>
    <phoneticPr fontId="5"/>
  </si>
  <si>
    <t>資材等</t>
    <rPh sb="0" eb="2">
      <t>シザイ</t>
    </rPh>
    <rPh sb="2" eb="3">
      <t>トウ</t>
    </rPh>
    <phoneticPr fontId="5"/>
  </si>
  <si>
    <t>-</t>
    <phoneticPr fontId="5"/>
  </si>
  <si>
    <t>-</t>
    <phoneticPr fontId="5"/>
  </si>
  <si>
    <t>甲府ビルサービス株式会社</t>
  </si>
  <si>
    <t>消防設備年間保守点検</t>
  </si>
  <si>
    <t>随意契約
（少額）</t>
  </si>
  <si>
    <t>－</t>
  </si>
  <si>
    <t>デジタル指示計交換工事</t>
  </si>
  <si>
    <t>フジ計装株式会社</t>
  </si>
  <si>
    <t>中央監視装置保守点検</t>
  </si>
  <si>
    <t>空調設備冷暖切替業務</t>
  </si>
  <si>
    <t>芙蓉建設株式会社</t>
  </si>
  <si>
    <t>照明更新工事</t>
  </si>
  <si>
    <t>伊那美装株式会社</t>
  </si>
  <si>
    <t>年間定期清掃</t>
  </si>
  <si>
    <t>セコム山梨株式会社</t>
  </si>
  <si>
    <t>施設の警備</t>
  </si>
  <si>
    <t>一般財団法人関東電気保安協会</t>
  </si>
  <si>
    <t>自家用工作物の保安管理</t>
  </si>
  <si>
    <t>株式会社日立ビルシステム</t>
  </si>
  <si>
    <t>昇降機及び自動ドア保守点検業務</t>
  </si>
  <si>
    <t>取得する標本剥製により単価は異なるため、年によってばらつきは出るが、市場の同等の標本剥製の実勢単価と比して妥当な金額である。</t>
    <rPh sb="6" eb="8">
      <t>ハクセイ</t>
    </rPh>
    <rPh sb="20" eb="21">
      <t>トシ</t>
    </rPh>
    <rPh sb="30" eb="31">
      <t>デ</t>
    </rPh>
    <rPh sb="34" eb="36">
      <t>シジョウ</t>
    </rPh>
    <rPh sb="37" eb="39">
      <t>ドウトウ</t>
    </rPh>
    <rPh sb="40" eb="42">
      <t>ヒョウホン</t>
    </rPh>
    <rPh sb="42" eb="44">
      <t>ハクセイ</t>
    </rPh>
    <rPh sb="45" eb="47">
      <t>ジッセイ</t>
    </rPh>
    <rPh sb="47" eb="49">
      <t>タンカ</t>
    </rPh>
    <rPh sb="50" eb="51">
      <t>ヒ</t>
    </rPh>
    <rPh sb="53" eb="55">
      <t>ダトウ</t>
    </rPh>
    <phoneticPr fontId="5"/>
  </si>
  <si>
    <t>　一者応札になったものについては、公示期間の延長、競争参加要件の見直し等を図り引き続き競争性のある契約方法とする。また、環境に配慮した契約を引き続き行い、効率的・効果的な施設の維持管理に努めるとともに、来場者増加による普及啓発促進のため、広報活動及び普及啓発イベントの展開に尽力する。また、外国人旅行客の増加も見込まれることから展示等を外国人対応のものに更新していく。
　なお、当センターは設立から20年が経過し、耐用年数を経過している設備も出てきていることから、施設の安全面や維持管理の面から効果的な設備更新・修繕を行うこととしている。</t>
    <rPh sb="1" eb="2">
      <t>イッ</t>
    </rPh>
    <rPh sb="2" eb="3">
      <t>シャ</t>
    </rPh>
    <rPh sb="3" eb="5">
      <t>オウサツ</t>
    </rPh>
    <rPh sb="17" eb="19">
      <t>コウジ</t>
    </rPh>
    <rPh sb="19" eb="21">
      <t>キカン</t>
    </rPh>
    <rPh sb="22" eb="24">
      <t>エンチョウ</t>
    </rPh>
    <rPh sb="25" eb="27">
      <t>キョウソウ</t>
    </rPh>
    <rPh sb="27" eb="29">
      <t>サンカ</t>
    </rPh>
    <rPh sb="29" eb="31">
      <t>ヨウケン</t>
    </rPh>
    <rPh sb="32" eb="34">
      <t>ミナオ</t>
    </rPh>
    <rPh sb="35" eb="36">
      <t>トウ</t>
    </rPh>
    <rPh sb="37" eb="38">
      <t>ハカ</t>
    </rPh>
    <rPh sb="39" eb="40">
      <t>ヒ</t>
    </rPh>
    <rPh sb="41" eb="42">
      <t>ツヅ</t>
    </rPh>
    <rPh sb="43" eb="46">
      <t>キョウソウセイ</t>
    </rPh>
    <rPh sb="49" eb="51">
      <t>ケイヤク</t>
    </rPh>
    <rPh sb="51" eb="53">
      <t>ホウホウ</t>
    </rPh>
    <rPh sb="145" eb="148">
      <t>ガイコクジン</t>
    </rPh>
    <rPh sb="148" eb="151">
      <t>リョコウキャク</t>
    </rPh>
    <rPh sb="152" eb="154">
      <t>ゾウカ</t>
    </rPh>
    <rPh sb="155" eb="157">
      <t>ミコ</t>
    </rPh>
    <rPh sb="168" eb="171">
      <t>ガイコクジン</t>
    </rPh>
    <rPh sb="171" eb="173">
      <t>タイオウ</t>
    </rPh>
    <rPh sb="177" eb="179">
      <t>コウシン</t>
    </rPh>
    <phoneticPr fontId="5"/>
  </si>
  <si>
    <t>成果目標について説明をするとともに、より来場者が増えるようニーズに合わせて取組を検討し、事業を実施すること。</t>
    <phoneticPr fontId="5"/>
  </si>
  <si>
    <t>展示施設の多言語化がなされていないため、外国人観光客への広報がほとんど行われておらず、外国人観光客の来館は少ない状況であったが、来館者増加のための取り組みとして、来年度展示施設の多言語化等を含めた改修を行うための予算要求を行う。</t>
    <rPh sb="0" eb="2">
      <t>テンジ</t>
    </rPh>
    <rPh sb="2" eb="4">
      <t>シセツ</t>
    </rPh>
    <rPh sb="5" eb="9">
      <t>タゲンゴカ</t>
    </rPh>
    <rPh sb="20" eb="23">
      <t>ガイコクジン</t>
    </rPh>
    <rPh sb="23" eb="26">
      <t>カンコウキャク</t>
    </rPh>
    <rPh sb="28" eb="30">
      <t>コウホウ</t>
    </rPh>
    <rPh sb="35" eb="36">
      <t>オコナ</t>
    </rPh>
    <rPh sb="43" eb="46">
      <t>ガイコクジン</t>
    </rPh>
    <rPh sb="46" eb="49">
      <t>カンコウキャク</t>
    </rPh>
    <rPh sb="50" eb="52">
      <t>ライカン</t>
    </rPh>
    <rPh sb="53" eb="54">
      <t>スク</t>
    </rPh>
    <rPh sb="56" eb="58">
      <t>ジョウキョウ</t>
    </rPh>
    <rPh sb="64" eb="67">
      <t>ライカンシャ</t>
    </rPh>
    <rPh sb="67" eb="69">
      <t>ゾウカ</t>
    </rPh>
    <rPh sb="73" eb="74">
      <t>ト</t>
    </rPh>
    <rPh sb="75" eb="76">
      <t>ク</t>
    </rPh>
    <rPh sb="81" eb="84">
      <t>ライネンド</t>
    </rPh>
    <rPh sb="84" eb="86">
      <t>テンジ</t>
    </rPh>
    <rPh sb="86" eb="88">
      <t>シセツ</t>
    </rPh>
    <rPh sb="89" eb="93">
      <t>タゲンゴカ</t>
    </rPh>
    <rPh sb="93" eb="94">
      <t>トウ</t>
    </rPh>
    <rPh sb="95" eb="96">
      <t>フク</t>
    </rPh>
    <rPh sb="98" eb="100">
      <t>カイシュウ</t>
    </rPh>
    <rPh sb="101" eb="102">
      <t>オコナ</t>
    </rPh>
    <rPh sb="106" eb="108">
      <t>ヨサン</t>
    </rPh>
    <rPh sb="108" eb="110">
      <t>ヨウキュウ</t>
    </rPh>
    <rPh sb="111" eb="112">
      <t>オコナ</t>
    </rPh>
    <phoneticPr fontId="5"/>
  </si>
  <si>
    <t>外部有識者点検対象外</t>
    <phoneticPr fontId="5"/>
  </si>
  <si>
    <t>「明日の日本を支える観光ビジョン」に基づき、国内外に日本のセ物多様性を魅力ある観光資源として発信し，生物多様性への理解を深めるために、展示施設の多言語化等の改修工事を行う。</t>
    <rPh sb="1" eb="3">
      <t>アス</t>
    </rPh>
    <rPh sb="4" eb="6">
      <t>ニホン</t>
    </rPh>
    <rPh sb="7" eb="8">
      <t>ササ</t>
    </rPh>
    <rPh sb="10" eb="12">
      <t>カンコウ</t>
    </rPh>
    <rPh sb="18" eb="19">
      <t>モト</t>
    </rPh>
    <rPh sb="22" eb="25">
      <t>コクナイガイ</t>
    </rPh>
    <rPh sb="26" eb="28">
      <t>ニホン</t>
    </rPh>
    <rPh sb="30" eb="31">
      <t>ブツ</t>
    </rPh>
    <rPh sb="31" eb="34">
      <t>タヨウセイ</t>
    </rPh>
    <rPh sb="35" eb="37">
      <t>ミリョク</t>
    </rPh>
    <rPh sb="39" eb="41">
      <t>カンコウ</t>
    </rPh>
    <rPh sb="41" eb="43">
      <t>シゲン</t>
    </rPh>
    <rPh sb="46" eb="48">
      <t>ハッシン</t>
    </rPh>
    <rPh sb="50" eb="52">
      <t>セイブツ</t>
    </rPh>
    <rPh sb="52" eb="55">
      <t>タヨウセイ</t>
    </rPh>
    <rPh sb="57" eb="59">
      <t>リカイ</t>
    </rPh>
    <rPh sb="60" eb="61">
      <t>フカ</t>
    </rPh>
    <rPh sb="67" eb="69">
      <t>テンジ</t>
    </rPh>
    <rPh sb="69" eb="71">
      <t>シセツ</t>
    </rPh>
    <rPh sb="72" eb="76">
      <t>タゲンゴカ</t>
    </rPh>
    <rPh sb="76" eb="77">
      <t>トウ</t>
    </rPh>
    <rPh sb="78" eb="80">
      <t>カイシュウ</t>
    </rPh>
    <rPh sb="80" eb="82">
      <t>コウジ</t>
    </rPh>
    <rPh sb="83" eb="8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</si>
</sst>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6"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82390</xdr:colOff>
      <xdr:row>742</xdr:row>
      <xdr:rowOff>233936</xdr:rowOff>
    </xdr:to>
    <xdr:sp macro="" textlink="">
      <xdr:nvSpPr>
        <xdr:cNvPr id="6" name="正方形/長方形 5"/>
        <xdr:cNvSpPr/>
      </xdr:nvSpPr>
      <xdr:spPr>
        <a:xfrm>
          <a:off x="1676400" y="39795450"/>
          <a:ext cx="1758790" cy="5863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７３百万円</a:t>
          </a:r>
          <a:endParaRPr kumimoji="1" lang="en-US" altLang="ja-JP" sz="1200">
            <a:solidFill>
              <a:sysClr val="windowText" lastClr="000000"/>
            </a:solidFill>
          </a:endParaRPr>
        </a:p>
      </xdr:txBody>
    </xdr:sp>
    <xdr:clientData/>
  </xdr:twoCellAnchor>
  <xdr:twoCellAnchor>
    <xdr:from>
      <xdr:col>10</xdr:col>
      <xdr:colOff>163287</xdr:colOff>
      <xdr:row>744</xdr:row>
      <xdr:rowOff>258536</xdr:rowOff>
    </xdr:from>
    <xdr:to>
      <xdr:col>28</xdr:col>
      <xdr:colOff>79832</xdr:colOff>
      <xdr:row>746</xdr:row>
      <xdr:rowOff>155162</xdr:rowOff>
    </xdr:to>
    <xdr:sp macro="" textlink="">
      <xdr:nvSpPr>
        <xdr:cNvPr id="7" name="正方形/長方形 6"/>
        <xdr:cNvSpPr/>
      </xdr:nvSpPr>
      <xdr:spPr>
        <a:xfrm>
          <a:off x="2258787" y="41111261"/>
          <a:ext cx="3688445" cy="6014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Ａ．甲府ビルサービス株式会社他９者　</a:t>
          </a:r>
          <a:endParaRPr kumimoji="1" lang="en-US" altLang="ja-JP" sz="1200">
            <a:solidFill>
              <a:sysClr val="windowText" lastClr="000000"/>
            </a:solidFill>
          </a:endParaRP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clientData/>
  </xdr:twoCellAnchor>
  <xdr:twoCellAnchor>
    <xdr:from>
      <xdr:col>11</xdr:col>
      <xdr:colOff>0</xdr:colOff>
      <xdr:row>748</xdr:row>
      <xdr:rowOff>0</xdr:rowOff>
    </xdr:from>
    <xdr:to>
      <xdr:col>28</xdr:col>
      <xdr:colOff>120653</xdr:colOff>
      <xdr:row>749</xdr:row>
      <xdr:rowOff>245349</xdr:rowOff>
    </xdr:to>
    <xdr:sp macro="" textlink="">
      <xdr:nvSpPr>
        <xdr:cNvPr id="8" name="正方形/長方形 7"/>
        <xdr:cNvSpPr/>
      </xdr:nvSpPr>
      <xdr:spPr>
        <a:xfrm>
          <a:off x="2305050" y="42262425"/>
          <a:ext cx="3683003" cy="5977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Ｂ．有限会社矢島工業</a:t>
          </a:r>
          <a:endParaRPr kumimoji="1" lang="en-US" altLang="ja-JP" sz="1200">
            <a:solidFill>
              <a:sysClr val="windowText" lastClr="000000"/>
            </a:solidFill>
          </a:endParaRPr>
        </a:p>
        <a:p>
          <a:pPr algn="ctr"/>
          <a:r>
            <a:rPr kumimoji="1" lang="ja-JP" altLang="en-US" sz="1200">
              <a:solidFill>
                <a:sysClr val="windowText" lastClr="000000"/>
              </a:solidFill>
            </a:rPr>
            <a:t>９百万円</a:t>
          </a:r>
          <a:endParaRPr kumimoji="1" lang="en-US" altLang="ja-JP" sz="1200">
            <a:solidFill>
              <a:sysClr val="windowText" lastClr="000000"/>
            </a:solidFill>
          </a:endParaRPr>
        </a:p>
      </xdr:txBody>
    </xdr:sp>
    <xdr:clientData/>
  </xdr:twoCellAnchor>
  <xdr:twoCellAnchor>
    <xdr:from>
      <xdr:col>11</xdr:col>
      <xdr:colOff>0</xdr:colOff>
      <xdr:row>751</xdr:row>
      <xdr:rowOff>0</xdr:rowOff>
    </xdr:from>
    <xdr:to>
      <xdr:col>28</xdr:col>
      <xdr:colOff>120653</xdr:colOff>
      <xdr:row>752</xdr:row>
      <xdr:rowOff>234177</xdr:rowOff>
    </xdr:to>
    <xdr:sp macro="" textlink="">
      <xdr:nvSpPr>
        <xdr:cNvPr id="9" name="正方形/長方形 8"/>
        <xdr:cNvSpPr/>
      </xdr:nvSpPr>
      <xdr:spPr>
        <a:xfrm>
          <a:off x="2305050" y="43319700"/>
          <a:ext cx="3683003" cy="5866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Ｃ．富士産業有限会社</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clientData/>
  </xdr:twoCellAnchor>
  <xdr:twoCellAnchor>
    <xdr:from>
      <xdr:col>11</xdr:col>
      <xdr:colOff>0</xdr:colOff>
      <xdr:row>754</xdr:row>
      <xdr:rowOff>95250</xdr:rowOff>
    </xdr:from>
    <xdr:to>
      <xdr:col>28</xdr:col>
      <xdr:colOff>120653</xdr:colOff>
      <xdr:row>755</xdr:row>
      <xdr:rowOff>373061</xdr:rowOff>
    </xdr:to>
    <xdr:sp macro="" textlink="">
      <xdr:nvSpPr>
        <xdr:cNvPr id="10" name="正方形/長方形 9"/>
        <xdr:cNvSpPr/>
      </xdr:nvSpPr>
      <xdr:spPr>
        <a:xfrm>
          <a:off x="2305050" y="44472225"/>
          <a:ext cx="3683003" cy="6302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11</xdr:col>
      <xdr:colOff>0</xdr:colOff>
      <xdr:row>756</xdr:row>
      <xdr:rowOff>639535</xdr:rowOff>
    </xdr:from>
    <xdr:to>
      <xdr:col>28</xdr:col>
      <xdr:colOff>120653</xdr:colOff>
      <xdr:row>757</xdr:row>
      <xdr:rowOff>604382</xdr:rowOff>
    </xdr:to>
    <xdr:sp macro="" textlink="">
      <xdr:nvSpPr>
        <xdr:cNvPr id="11" name="正方形/長方形 10"/>
        <xdr:cNvSpPr/>
      </xdr:nvSpPr>
      <xdr:spPr>
        <a:xfrm>
          <a:off x="2305050" y="45797560"/>
          <a:ext cx="3683003" cy="6030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8</xdr:col>
      <xdr:colOff>193074</xdr:colOff>
      <xdr:row>742</xdr:row>
      <xdr:rowOff>231320</xdr:rowOff>
    </xdr:from>
    <xdr:to>
      <xdr:col>9</xdr:col>
      <xdr:colOff>0</xdr:colOff>
      <xdr:row>760</xdr:row>
      <xdr:rowOff>0</xdr:rowOff>
    </xdr:to>
    <xdr:cxnSp macro="">
      <xdr:nvCxnSpPr>
        <xdr:cNvPr id="12" name="直線コネクタ 11"/>
        <xdr:cNvCxnSpPr/>
      </xdr:nvCxnSpPr>
      <xdr:spPr>
        <a:xfrm flipH="1">
          <a:off x="1840642" y="41420509"/>
          <a:ext cx="12872" cy="70154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95249</xdr:colOff>
      <xdr:row>740</xdr:row>
      <xdr:rowOff>272143</xdr:rowOff>
    </xdr:from>
    <xdr:to>
      <xdr:col>44</xdr:col>
      <xdr:colOff>154214</xdr:colOff>
      <xdr:row>743</xdr:row>
      <xdr:rowOff>291195</xdr:rowOff>
    </xdr:to>
    <xdr:sp macro="" textlink="">
      <xdr:nvSpPr>
        <xdr:cNvPr id="13" name="大かっこ 12"/>
        <xdr:cNvSpPr/>
      </xdr:nvSpPr>
      <xdr:spPr>
        <a:xfrm>
          <a:off x="4076699" y="39715168"/>
          <a:ext cx="5297715" cy="10763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３３百万円</a:t>
          </a:r>
          <a:endParaRPr kumimoji="1" lang="en-US" altLang="ja-JP" sz="1100"/>
        </a:p>
        <a:p>
          <a:pPr algn="l"/>
          <a:r>
            <a:rPr kumimoji="1" lang="ja-JP" altLang="en-US" sz="1100"/>
            <a:t>①人件費　　　　 　 １１</a:t>
          </a:r>
          <a:r>
            <a:rPr kumimoji="1" lang="en-US" altLang="ja-JP" sz="1100"/>
            <a:t>.</a:t>
          </a:r>
          <a:r>
            <a:rPr kumimoji="1" lang="ja-JP" altLang="en-US" sz="1100"/>
            <a:t>５百万円　　②光熱水費　　　 　　　６百万円</a:t>
          </a:r>
          <a:endParaRPr kumimoji="1" lang="en-US" altLang="ja-JP" sz="1100"/>
        </a:p>
        <a:p>
          <a:pPr algn="l"/>
          <a:r>
            <a:rPr kumimoji="1" lang="ja-JP" altLang="en-US" sz="1100"/>
            <a:t>③通信運搬費</a:t>
          </a:r>
          <a:r>
            <a:rPr kumimoji="1" lang="ja-JP" altLang="en-US" sz="1100" baseline="0"/>
            <a:t>  </a:t>
          </a:r>
          <a:r>
            <a:rPr kumimoji="1" lang="ja-JP" altLang="en-US" sz="1100"/>
            <a:t>　　　５百万円　　　④</a:t>
          </a:r>
          <a:r>
            <a:rPr kumimoji="1" lang="ja-JP" altLang="ja-JP" sz="1100">
              <a:solidFill>
                <a:schemeClr val="tx1"/>
              </a:solidFill>
              <a:effectLst/>
              <a:latin typeface="+mn-lt"/>
              <a:ea typeface="+mn-ea"/>
              <a:cs typeface="+mn-cs"/>
            </a:rPr>
            <a:t>職員旅費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１百万円</a:t>
          </a:r>
          <a:r>
            <a:rPr kumimoji="1" lang="ja-JP" altLang="en-US" sz="1100">
              <a:solidFill>
                <a:schemeClr val="tx1"/>
              </a:solidFill>
              <a:effectLst/>
              <a:latin typeface="+mn-lt"/>
              <a:ea typeface="+mn-ea"/>
              <a:cs typeface="+mn-cs"/>
            </a:rPr>
            <a:t>　　　⑥その他消耗品等 </a:t>
          </a:r>
          <a:r>
            <a:rPr kumimoji="1" lang="ja-JP" altLang="en-US" sz="1100" baseline="0">
              <a:solidFill>
                <a:schemeClr val="tx1"/>
              </a:solidFill>
              <a:effectLst/>
              <a:latin typeface="+mn-lt"/>
              <a:ea typeface="+mn-ea"/>
              <a:cs typeface="+mn-cs"/>
            </a:rPr>
            <a:t> 　７</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５</a:t>
          </a:r>
          <a:r>
            <a:rPr kumimoji="1" lang="ja-JP" altLang="en-US" sz="1100">
              <a:solidFill>
                <a:schemeClr val="tx1"/>
              </a:solidFill>
              <a:effectLst/>
              <a:latin typeface="+mn-lt"/>
              <a:ea typeface="+mn-ea"/>
              <a:cs typeface="+mn-cs"/>
            </a:rPr>
            <a:t>百万円</a:t>
          </a:r>
          <a:endParaRPr kumimoji="1" lang="ja-JP" altLang="en-US" sz="1100"/>
        </a:p>
      </xdr:txBody>
    </xdr:sp>
    <xdr:clientData/>
  </xdr:twoCellAnchor>
  <xdr:twoCellAnchor>
    <xdr:from>
      <xdr:col>31</xdr:col>
      <xdr:colOff>0</xdr:colOff>
      <xdr:row>745</xdr:row>
      <xdr:rowOff>0</xdr:rowOff>
    </xdr:from>
    <xdr:to>
      <xdr:col>43</xdr:col>
      <xdr:colOff>103575</xdr:colOff>
      <xdr:row>746</xdr:row>
      <xdr:rowOff>136789</xdr:rowOff>
    </xdr:to>
    <xdr:sp macro="" textlink="">
      <xdr:nvSpPr>
        <xdr:cNvPr id="14" name="大かっこ 13"/>
        <xdr:cNvSpPr/>
      </xdr:nvSpPr>
      <xdr:spPr>
        <a:xfrm>
          <a:off x="6496050" y="41205150"/>
          <a:ext cx="2618175" cy="4892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施設保守点検、修繕、維持管理等</a:t>
          </a:r>
          <a:endParaRPr lang="ja-JP" altLang="ja-JP">
            <a:effectLst/>
          </a:endParaRPr>
        </a:p>
      </xdr:txBody>
    </xdr:sp>
    <xdr:clientData/>
  </xdr:twoCellAnchor>
  <xdr:twoCellAnchor>
    <xdr:from>
      <xdr:col>31</xdr:col>
      <xdr:colOff>0</xdr:colOff>
      <xdr:row>748</xdr:row>
      <xdr:rowOff>0</xdr:rowOff>
    </xdr:from>
    <xdr:to>
      <xdr:col>43</xdr:col>
      <xdr:colOff>103575</xdr:colOff>
      <xdr:row>749</xdr:row>
      <xdr:rowOff>163630</xdr:rowOff>
    </xdr:to>
    <xdr:sp macro="" textlink="">
      <xdr:nvSpPr>
        <xdr:cNvPr id="15" name="大かっこ 14"/>
        <xdr:cNvSpPr/>
      </xdr:nvSpPr>
      <xdr:spPr>
        <a:xfrm>
          <a:off x="6496050" y="42262425"/>
          <a:ext cx="2618175" cy="5160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センター補修工事</a:t>
          </a:r>
          <a:endParaRPr kumimoji="1" lang="en-US" altLang="ja-JP" sz="1100">
            <a:solidFill>
              <a:schemeClr val="tx1"/>
            </a:solidFill>
            <a:effectLst/>
            <a:latin typeface="+mn-lt"/>
            <a:ea typeface="+mn-ea"/>
            <a:cs typeface="+mn-cs"/>
          </a:endParaRPr>
        </a:p>
      </xdr:txBody>
    </xdr:sp>
    <xdr:clientData/>
  </xdr:twoCellAnchor>
  <xdr:twoCellAnchor>
    <xdr:from>
      <xdr:col>31</xdr:col>
      <xdr:colOff>0</xdr:colOff>
      <xdr:row>751</xdr:row>
      <xdr:rowOff>0</xdr:rowOff>
    </xdr:from>
    <xdr:to>
      <xdr:col>43</xdr:col>
      <xdr:colOff>103575</xdr:colOff>
      <xdr:row>752</xdr:row>
      <xdr:rowOff>165444</xdr:rowOff>
    </xdr:to>
    <xdr:sp macro="" textlink="">
      <xdr:nvSpPr>
        <xdr:cNvPr id="16" name="大かっこ 15"/>
        <xdr:cNvSpPr/>
      </xdr:nvSpPr>
      <xdr:spPr>
        <a:xfrm>
          <a:off x="6496050" y="43319700"/>
          <a:ext cx="2618175" cy="5178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職員住宅の借上</a:t>
          </a:r>
          <a:endParaRPr lang="ja-JP" altLang="ja-JP">
            <a:effectLst/>
          </a:endParaRPr>
        </a:p>
      </xdr:txBody>
    </xdr:sp>
    <xdr:clientData/>
  </xdr:twoCellAnchor>
  <xdr:twoCellAnchor>
    <xdr:from>
      <xdr:col>31</xdr:col>
      <xdr:colOff>0</xdr:colOff>
      <xdr:row>754</xdr:row>
      <xdr:rowOff>0</xdr:rowOff>
    </xdr:from>
    <xdr:to>
      <xdr:col>43</xdr:col>
      <xdr:colOff>103575</xdr:colOff>
      <xdr:row>755</xdr:row>
      <xdr:rowOff>163629</xdr:rowOff>
    </xdr:to>
    <xdr:sp macro="" textlink="">
      <xdr:nvSpPr>
        <xdr:cNvPr id="17" name="大かっこ 16"/>
        <xdr:cNvSpPr/>
      </xdr:nvSpPr>
      <xdr:spPr>
        <a:xfrm>
          <a:off x="6496050" y="44376975"/>
          <a:ext cx="2618175" cy="5160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標本の作製等</a:t>
          </a:r>
          <a:endParaRPr kumimoji="1" lang="en-US" altLang="ja-JP" sz="1100"/>
        </a:p>
      </xdr:txBody>
    </xdr:sp>
    <xdr:clientData/>
  </xdr:twoCellAnchor>
  <xdr:twoCellAnchor>
    <xdr:from>
      <xdr:col>30</xdr:col>
      <xdr:colOff>176893</xdr:colOff>
      <xdr:row>756</xdr:row>
      <xdr:rowOff>381000</xdr:rowOff>
    </xdr:from>
    <xdr:to>
      <xdr:col>43</xdr:col>
      <xdr:colOff>76361</xdr:colOff>
      <xdr:row>757</xdr:row>
      <xdr:rowOff>231665</xdr:rowOff>
    </xdr:to>
    <xdr:sp macro="" textlink="">
      <xdr:nvSpPr>
        <xdr:cNvPr id="18" name="大かっこ 17"/>
        <xdr:cNvSpPr/>
      </xdr:nvSpPr>
      <xdr:spPr>
        <a:xfrm>
          <a:off x="6463393" y="45786675"/>
          <a:ext cx="2623618" cy="2411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休日開館・運営管理業務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11</xdr:col>
      <xdr:colOff>0</xdr:colOff>
      <xdr:row>753</xdr:row>
      <xdr:rowOff>136072</xdr:rowOff>
    </xdr:from>
    <xdr:ext cx="2029229" cy="309012"/>
    <xdr:sp macro="" textlink="">
      <xdr:nvSpPr>
        <xdr:cNvPr id="19" name="テキスト ボックス 18"/>
        <xdr:cNvSpPr txBox="1"/>
      </xdr:nvSpPr>
      <xdr:spPr>
        <a:xfrm>
          <a:off x="2305050" y="44160622"/>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委託・随意契約（企画競争）</a:t>
          </a:r>
          <a:r>
            <a:rPr kumimoji="1" lang="en-US" altLang="ja-JP" sz="1000"/>
            <a:t>】</a:t>
          </a:r>
          <a:endParaRPr kumimoji="1" lang="ja-JP" altLang="en-US" sz="1000"/>
        </a:p>
      </xdr:txBody>
    </xdr:sp>
    <xdr:clientData/>
  </xdr:oneCellAnchor>
  <xdr:twoCellAnchor>
    <xdr:from>
      <xdr:col>9</xdr:col>
      <xdr:colOff>0</xdr:colOff>
      <xdr:row>745</xdr:row>
      <xdr:rowOff>0</xdr:rowOff>
    </xdr:from>
    <xdr:to>
      <xdr:col>10</xdr:col>
      <xdr:colOff>202293</xdr:colOff>
      <xdr:row>745</xdr:row>
      <xdr:rowOff>6798</xdr:rowOff>
    </xdr:to>
    <xdr:cxnSp macro="">
      <xdr:nvCxnSpPr>
        <xdr:cNvPr id="20" name="直線コネクタ 19"/>
        <xdr:cNvCxnSpPr/>
      </xdr:nvCxnSpPr>
      <xdr:spPr>
        <a:xfrm flipV="1">
          <a:off x="1885950" y="41205150"/>
          <a:ext cx="41184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749</xdr:row>
      <xdr:rowOff>13607</xdr:rowOff>
    </xdr:from>
    <xdr:to>
      <xdr:col>10</xdr:col>
      <xdr:colOff>202293</xdr:colOff>
      <xdr:row>749</xdr:row>
      <xdr:rowOff>20405</xdr:rowOff>
    </xdr:to>
    <xdr:cxnSp macro="">
      <xdr:nvCxnSpPr>
        <xdr:cNvPr id="21" name="直線コネクタ 20"/>
        <xdr:cNvCxnSpPr/>
      </xdr:nvCxnSpPr>
      <xdr:spPr>
        <a:xfrm flipV="1">
          <a:off x="1885950" y="42628457"/>
          <a:ext cx="41184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193222</xdr:colOff>
      <xdr:row>751</xdr:row>
      <xdr:rowOff>220436</xdr:rowOff>
    </xdr:from>
    <xdr:to>
      <xdr:col>10</xdr:col>
      <xdr:colOff>191408</xdr:colOff>
      <xdr:row>751</xdr:row>
      <xdr:rowOff>227234</xdr:rowOff>
    </xdr:to>
    <xdr:cxnSp macro="">
      <xdr:nvCxnSpPr>
        <xdr:cNvPr id="22" name="直線コネクタ 21"/>
        <xdr:cNvCxnSpPr/>
      </xdr:nvCxnSpPr>
      <xdr:spPr>
        <a:xfrm flipV="1">
          <a:off x="1869622" y="43540136"/>
          <a:ext cx="4172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742</xdr:row>
      <xdr:rowOff>231320</xdr:rowOff>
    </xdr:from>
    <xdr:to>
      <xdr:col>10</xdr:col>
      <xdr:colOff>202293</xdr:colOff>
      <xdr:row>742</xdr:row>
      <xdr:rowOff>238118</xdr:rowOff>
    </xdr:to>
    <xdr:cxnSp macro="">
      <xdr:nvCxnSpPr>
        <xdr:cNvPr id="23" name="直線コネクタ 22"/>
        <xdr:cNvCxnSpPr/>
      </xdr:nvCxnSpPr>
      <xdr:spPr>
        <a:xfrm flipV="1">
          <a:off x="1885950" y="40379195"/>
          <a:ext cx="41184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755</xdr:row>
      <xdr:rowOff>19050</xdr:rowOff>
    </xdr:from>
    <xdr:to>
      <xdr:col>11</xdr:col>
      <xdr:colOff>17235</xdr:colOff>
      <xdr:row>755</xdr:row>
      <xdr:rowOff>25848</xdr:rowOff>
    </xdr:to>
    <xdr:cxnSp macro="">
      <xdr:nvCxnSpPr>
        <xdr:cNvPr id="24" name="直線コネクタ 23"/>
        <xdr:cNvCxnSpPr/>
      </xdr:nvCxnSpPr>
      <xdr:spPr>
        <a:xfrm flipV="1">
          <a:off x="1905000" y="44748450"/>
          <a:ext cx="417285"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198665</xdr:colOff>
      <xdr:row>757</xdr:row>
      <xdr:rowOff>361950</xdr:rowOff>
    </xdr:from>
    <xdr:to>
      <xdr:col>10</xdr:col>
      <xdr:colOff>196851</xdr:colOff>
      <xdr:row>757</xdr:row>
      <xdr:rowOff>368748</xdr:rowOff>
    </xdr:to>
    <xdr:cxnSp macro="">
      <xdr:nvCxnSpPr>
        <xdr:cNvPr id="25" name="直線コネクタ 24"/>
        <xdr:cNvCxnSpPr/>
      </xdr:nvCxnSpPr>
      <xdr:spPr>
        <a:xfrm flipV="1">
          <a:off x="1875065" y="46158150"/>
          <a:ext cx="4172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759</xdr:row>
      <xdr:rowOff>0</xdr:rowOff>
    </xdr:from>
    <xdr:to>
      <xdr:col>43</xdr:col>
      <xdr:colOff>105414</xdr:colOff>
      <xdr:row>760</xdr:row>
      <xdr:rowOff>146712</xdr:rowOff>
    </xdr:to>
    <xdr:sp macro="" textlink="">
      <xdr:nvSpPr>
        <xdr:cNvPr id="26" name="大かっこ 25"/>
        <xdr:cNvSpPr/>
      </xdr:nvSpPr>
      <xdr:spPr>
        <a:xfrm>
          <a:off x="6384324" y="48062635"/>
          <a:ext cx="2576766" cy="5199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空調設備等改修工事設計業務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11</xdr:col>
      <xdr:colOff>38615</xdr:colOff>
      <xdr:row>758</xdr:row>
      <xdr:rowOff>604966</xdr:rowOff>
    </xdr:from>
    <xdr:to>
      <xdr:col>28</xdr:col>
      <xdr:colOff>159268</xdr:colOff>
      <xdr:row>760</xdr:row>
      <xdr:rowOff>196536</xdr:rowOff>
    </xdr:to>
    <xdr:sp macro="" textlink="">
      <xdr:nvSpPr>
        <xdr:cNvPr id="27" name="正方形/長方形 26"/>
        <xdr:cNvSpPr/>
      </xdr:nvSpPr>
      <xdr:spPr>
        <a:xfrm>
          <a:off x="2304020" y="47998277"/>
          <a:ext cx="3621734" cy="6341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rPr>
            <a:t>．株式会社土屋建築研究所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lientData/>
  </xdr:twoCellAnchor>
  <xdr:twoCellAnchor>
    <xdr:from>
      <xdr:col>9</xdr:col>
      <xdr:colOff>0</xdr:colOff>
      <xdr:row>759</xdr:row>
      <xdr:rowOff>360405</xdr:rowOff>
    </xdr:from>
    <xdr:to>
      <xdr:col>10</xdr:col>
      <xdr:colOff>204132</xdr:colOff>
      <xdr:row>759</xdr:row>
      <xdr:rowOff>367203</xdr:rowOff>
    </xdr:to>
    <xdr:cxnSp macro="">
      <xdr:nvCxnSpPr>
        <xdr:cNvPr id="29" name="直線コネクタ 28"/>
        <xdr:cNvCxnSpPr/>
      </xdr:nvCxnSpPr>
      <xdr:spPr>
        <a:xfrm flipV="1">
          <a:off x="1853514" y="48423040"/>
          <a:ext cx="410077"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12872</xdr:colOff>
      <xdr:row>758</xdr:row>
      <xdr:rowOff>270304</xdr:rowOff>
    </xdr:from>
    <xdr:ext cx="2029229" cy="309012"/>
    <xdr:sp macro="" textlink="">
      <xdr:nvSpPr>
        <xdr:cNvPr id="30" name="テキスト ボックス 29"/>
        <xdr:cNvSpPr txBox="1"/>
      </xdr:nvSpPr>
      <xdr:spPr>
        <a:xfrm>
          <a:off x="2278277" y="47444797"/>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契約</a:t>
          </a:r>
          <a:r>
            <a:rPr kumimoji="1" lang="ja-JP" altLang="ja-JP" sz="1100">
              <a:solidFill>
                <a:schemeClr val="tx1"/>
              </a:solidFill>
              <a:effectLst/>
              <a:latin typeface="+mn-lt"/>
              <a:ea typeface="+mn-ea"/>
              <a:cs typeface="+mn-cs"/>
            </a:rPr>
            <a:t>（最低価格）</a:t>
          </a:r>
          <a:r>
            <a:rPr kumimoji="1" lang="en-US" altLang="ja-JP" sz="1100">
              <a:solidFill>
                <a:schemeClr val="tx1"/>
              </a:solidFill>
              <a:effectLst/>
              <a:latin typeface="+mn-lt"/>
              <a:ea typeface="+mn-ea"/>
              <a:cs typeface="+mn-cs"/>
            </a:rPr>
            <a:t>】</a:t>
          </a:r>
          <a:endParaRPr lang="ja-JP" altLang="ja-JP" sz="1000">
            <a:effectLst/>
          </a:endParaRPr>
        </a:p>
      </xdr:txBody>
    </xdr:sp>
    <xdr:clientData/>
  </xdr:oneCellAnchor>
  <xdr:oneCellAnchor>
    <xdr:from>
      <xdr:col>11</xdr:col>
      <xdr:colOff>0</xdr:colOff>
      <xdr:row>756</xdr:row>
      <xdr:rowOff>102973</xdr:rowOff>
    </xdr:from>
    <xdr:ext cx="2029229" cy="309012"/>
    <xdr:sp macro="" textlink="">
      <xdr:nvSpPr>
        <xdr:cNvPr id="31" name="テキスト ボックス 30"/>
        <xdr:cNvSpPr txBox="1"/>
      </xdr:nvSpPr>
      <xdr:spPr>
        <a:xfrm>
          <a:off x="2265405" y="46157635"/>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一般競争契約（最低価格）</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4" zoomScaleNormal="75" zoomScaleSheetLayoutView="74" zoomScalePageLayoutView="85" workbookViewId="0">
      <selection activeCell="BF25" sqref="BF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383</v>
      </c>
      <c r="AP2" s="928"/>
      <c r="AQ2" s="928"/>
      <c r="AR2" s="65" t="str">
        <f>IF(OR(AO2="　", AO2=""), "", "-")</f>
        <v/>
      </c>
      <c r="AS2" s="929">
        <v>184</v>
      </c>
      <c r="AT2" s="929"/>
      <c r="AU2" s="929"/>
      <c r="AV2" s="43" t="str">
        <f>IF(AW2="", "", "-")</f>
        <v/>
      </c>
      <c r="AW2" s="900"/>
      <c r="AX2" s="900"/>
    </row>
    <row r="3" spans="1:50" ht="21" customHeight="1" thickBot="1" x14ac:dyDescent="0.2">
      <c r="A3" s="856" t="s">
        <v>457</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539</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475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476</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477</v>
      </c>
      <c r="H5" s="829"/>
      <c r="I5" s="829"/>
      <c r="J5" s="829"/>
      <c r="K5" s="829"/>
      <c r="L5" s="829"/>
      <c r="M5" s="830" t="s">
        <v>65</v>
      </c>
      <c r="N5" s="831"/>
      <c r="O5" s="831"/>
      <c r="P5" s="831"/>
      <c r="Q5" s="831"/>
      <c r="R5" s="832"/>
      <c r="S5" s="833" t="s">
        <v>130</v>
      </c>
      <c r="T5" s="829"/>
      <c r="U5" s="829"/>
      <c r="V5" s="829"/>
      <c r="W5" s="829"/>
      <c r="X5" s="834"/>
      <c r="Y5" s="684" t="s">
        <v>3</v>
      </c>
      <c r="Z5" s="529"/>
      <c r="AA5" s="529"/>
      <c r="AB5" s="529"/>
      <c r="AC5" s="529"/>
      <c r="AD5" s="530"/>
      <c r="AE5" s="685" t="s">
        <v>478</v>
      </c>
      <c r="AF5" s="685"/>
      <c r="AG5" s="685"/>
      <c r="AH5" s="685"/>
      <c r="AI5" s="685"/>
      <c r="AJ5" s="685"/>
      <c r="AK5" s="685"/>
      <c r="AL5" s="685"/>
      <c r="AM5" s="685"/>
      <c r="AN5" s="685"/>
      <c r="AO5" s="685"/>
      <c r="AP5" s="686"/>
      <c r="AQ5" s="687" t="s">
        <v>479</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429</v>
      </c>
      <c r="Z7" s="429"/>
      <c r="AA7" s="429"/>
      <c r="AB7" s="429"/>
      <c r="AC7" s="429"/>
      <c r="AD7" s="912"/>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5" t="s">
        <v>331</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484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2" t="s">
        <v>24</v>
      </c>
      <c r="B12" s="933"/>
      <c r="C12" s="933"/>
      <c r="D12" s="933"/>
      <c r="E12" s="933"/>
      <c r="F12" s="934"/>
      <c r="G12" s="746"/>
      <c r="H12" s="747"/>
      <c r="I12" s="747"/>
      <c r="J12" s="747"/>
      <c r="K12" s="747"/>
      <c r="L12" s="747"/>
      <c r="M12" s="747"/>
      <c r="N12" s="747"/>
      <c r="O12" s="747"/>
      <c r="P12" s="401" t="s">
        <v>448</v>
      </c>
      <c r="Q12" s="402"/>
      <c r="R12" s="402"/>
      <c r="S12" s="402"/>
      <c r="T12" s="402"/>
      <c r="U12" s="402"/>
      <c r="V12" s="403"/>
      <c r="W12" s="401" t="s">
        <v>445</v>
      </c>
      <c r="X12" s="402"/>
      <c r="Y12" s="402"/>
      <c r="Z12" s="402"/>
      <c r="AA12" s="402"/>
      <c r="AB12" s="402"/>
      <c r="AC12" s="403"/>
      <c r="AD12" s="401" t="s">
        <v>440</v>
      </c>
      <c r="AE12" s="402"/>
      <c r="AF12" s="402"/>
      <c r="AG12" s="402"/>
      <c r="AH12" s="402"/>
      <c r="AI12" s="402"/>
      <c r="AJ12" s="403"/>
      <c r="AK12" s="401" t="s">
        <v>433</v>
      </c>
      <c r="AL12" s="402"/>
      <c r="AM12" s="402"/>
      <c r="AN12" s="402"/>
      <c r="AO12" s="402"/>
      <c r="AP12" s="402"/>
      <c r="AQ12" s="403"/>
      <c r="AR12" s="401" t="s">
        <v>431</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94</v>
      </c>
      <c r="Q13" s="644"/>
      <c r="R13" s="644"/>
      <c r="S13" s="644"/>
      <c r="T13" s="644"/>
      <c r="U13" s="644"/>
      <c r="V13" s="645"/>
      <c r="W13" s="643">
        <v>93</v>
      </c>
      <c r="X13" s="644"/>
      <c r="Y13" s="644"/>
      <c r="Z13" s="644"/>
      <c r="AA13" s="644"/>
      <c r="AB13" s="644"/>
      <c r="AC13" s="645"/>
      <c r="AD13" s="643">
        <v>88</v>
      </c>
      <c r="AE13" s="644"/>
      <c r="AF13" s="644"/>
      <c r="AG13" s="644"/>
      <c r="AH13" s="644"/>
      <c r="AI13" s="644"/>
      <c r="AJ13" s="645"/>
      <c r="AK13" s="643">
        <v>93</v>
      </c>
      <c r="AL13" s="644"/>
      <c r="AM13" s="644"/>
      <c r="AN13" s="644"/>
      <c r="AO13" s="644"/>
      <c r="AP13" s="644"/>
      <c r="AQ13" s="645"/>
      <c r="AR13" s="908">
        <v>133</v>
      </c>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7">
        <f>SUM(P13:V17)</f>
        <v>94</v>
      </c>
      <c r="Q18" s="868"/>
      <c r="R18" s="868"/>
      <c r="S18" s="868"/>
      <c r="T18" s="868"/>
      <c r="U18" s="868"/>
      <c r="V18" s="869"/>
      <c r="W18" s="867">
        <f>SUM(W13:AC17)</f>
        <v>93</v>
      </c>
      <c r="X18" s="868"/>
      <c r="Y18" s="868"/>
      <c r="Z18" s="868"/>
      <c r="AA18" s="868"/>
      <c r="AB18" s="868"/>
      <c r="AC18" s="869"/>
      <c r="AD18" s="867">
        <f>SUM(AD13:AJ17)</f>
        <v>88</v>
      </c>
      <c r="AE18" s="868"/>
      <c r="AF18" s="868"/>
      <c r="AG18" s="868"/>
      <c r="AH18" s="868"/>
      <c r="AI18" s="868"/>
      <c r="AJ18" s="869"/>
      <c r="AK18" s="867">
        <f>SUM(AK13:AQ17)</f>
        <v>93</v>
      </c>
      <c r="AL18" s="868"/>
      <c r="AM18" s="868"/>
      <c r="AN18" s="868"/>
      <c r="AO18" s="868"/>
      <c r="AP18" s="868"/>
      <c r="AQ18" s="869"/>
      <c r="AR18" s="867">
        <f>SUM(AR13:AX17)</f>
        <v>133</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79</v>
      </c>
      <c r="Q19" s="644"/>
      <c r="R19" s="644"/>
      <c r="S19" s="644"/>
      <c r="T19" s="644"/>
      <c r="U19" s="644"/>
      <c r="V19" s="645"/>
      <c r="W19" s="643">
        <v>73</v>
      </c>
      <c r="X19" s="644"/>
      <c r="Y19" s="644"/>
      <c r="Z19" s="644"/>
      <c r="AA19" s="644"/>
      <c r="AB19" s="644"/>
      <c r="AC19" s="645"/>
      <c r="AD19" s="643">
        <v>73</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5" t="s">
        <v>10</v>
      </c>
      <c r="H20" s="866"/>
      <c r="I20" s="866"/>
      <c r="J20" s="866"/>
      <c r="K20" s="866"/>
      <c r="L20" s="866"/>
      <c r="M20" s="866"/>
      <c r="N20" s="866"/>
      <c r="O20" s="866"/>
      <c r="P20" s="304">
        <f>IF(P18=0, "-", SUM(P19)/P18)</f>
        <v>0.84042553191489366</v>
      </c>
      <c r="Q20" s="304"/>
      <c r="R20" s="304"/>
      <c r="S20" s="304"/>
      <c r="T20" s="304"/>
      <c r="U20" s="304"/>
      <c r="V20" s="304"/>
      <c r="W20" s="304">
        <f t="shared" ref="W20" si="0">IF(W18=0, "-", SUM(W19)/W18)</f>
        <v>0.78494623655913975</v>
      </c>
      <c r="X20" s="304"/>
      <c r="Y20" s="304"/>
      <c r="Z20" s="304"/>
      <c r="AA20" s="304"/>
      <c r="AB20" s="304"/>
      <c r="AC20" s="304"/>
      <c r="AD20" s="304">
        <f t="shared" ref="AD20" si="1">IF(AD18=0, "-", SUM(AD19)/AD18)</f>
        <v>0.82954545454545459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394</v>
      </c>
      <c r="H21" s="303"/>
      <c r="I21" s="303"/>
      <c r="J21" s="303"/>
      <c r="K21" s="303"/>
      <c r="L21" s="303"/>
      <c r="M21" s="303"/>
      <c r="N21" s="303"/>
      <c r="O21" s="303"/>
      <c r="P21" s="304">
        <f>IF(P19=0, "-", SUM(P19)/SUM(P13,P14))</f>
        <v>0.84042553191489366</v>
      </c>
      <c r="Q21" s="304"/>
      <c r="R21" s="304"/>
      <c r="S21" s="304"/>
      <c r="T21" s="304"/>
      <c r="U21" s="304"/>
      <c r="V21" s="304"/>
      <c r="W21" s="304">
        <f t="shared" ref="W21" si="2">IF(W19=0, "-", SUM(W19)/SUM(W13,W14))</f>
        <v>0.78494623655913975</v>
      </c>
      <c r="X21" s="304"/>
      <c r="Y21" s="304"/>
      <c r="Z21" s="304"/>
      <c r="AA21" s="304"/>
      <c r="AB21" s="304"/>
      <c r="AC21" s="304"/>
      <c r="AD21" s="304">
        <f t="shared" ref="AD21" si="3">IF(AD19=0, "-", SUM(AD19)/SUM(AD13,AD14))</f>
        <v>0.82954545454545459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465</v>
      </c>
      <c r="B22" s="954"/>
      <c r="C22" s="954"/>
      <c r="D22" s="954"/>
      <c r="E22" s="954"/>
      <c r="F22" s="955"/>
      <c r="G22" s="940" t="s">
        <v>374</v>
      </c>
      <c r="H22" s="208"/>
      <c r="I22" s="208"/>
      <c r="J22" s="208"/>
      <c r="K22" s="208"/>
      <c r="L22" s="208"/>
      <c r="M22" s="208"/>
      <c r="N22" s="208"/>
      <c r="O22" s="209"/>
      <c r="P22" s="925" t="s">
        <v>434</v>
      </c>
      <c r="Q22" s="208"/>
      <c r="R22" s="208"/>
      <c r="S22" s="208"/>
      <c r="T22" s="208"/>
      <c r="U22" s="208"/>
      <c r="V22" s="209"/>
      <c r="W22" s="925" t="s">
        <v>430</v>
      </c>
      <c r="X22" s="208"/>
      <c r="Y22" s="208"/>
      <c r="Z22" s="208"/>
      <c r="AA22" s="208"/>
      <c r="AB22" s="208"/>
      <c r="AC22" s="209"/>
      <c r="AD22" s="925" t="s">
        <v>373</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486</v>
      </c>
      <c r="H23" s="942"/>
      <c r="I23" s="942"/>
      <c r="J23" s="942"/>
      <c r="K23" s="942"/>
      <c r="L23" s="942"/>
      <c r="M23" s="942"/>
      <c r="N23" s="942"/>
      <c r="O23" s="943"/>
      <c r="P23" s="908">
        <v>58</v>
      </c>
      <c r="Q23" s="909"/>
      <c r="R23" s="909"/>
      <c r="S23" s="909"/>
      <c r="T23" s="909"/>
      <c r="U23" s="909"/>
      <c r="V23" s="926"/>
      <c r="W23" s="908">
        <v>56</v>
      </c>
      <c r="X23" s="909"/>
      <c r="Y23" s="909"/>
      <c r="Z23" s="909"/>
      <c r="AA23" s="909"/>
      <c r="AB23" s="909"/>
      <c r="AC23" s="926"/>
      <c r="AD23" s="963" t="s">
        <v>609</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487</v>
      </c>
      <c r="H24" s="945"/>
      <c r="I24" s="945"/>
      <c r="J24" s="945"/>
      <c r="K24" s="945"/>
      <c r="L24" s="945"/>
      <c r="M24" s="945"/>
      <c r="N24" s="945"/>
      <c r="O24" s="946"/>
      <c r="P24" s="643">
        <v>10</v>
      </c>
      <c r="Q24" s="644"/>
      <c r="R24" s="644"/>
      <c r="S24" s="644"/>
      <c r="T24" s="644"/>
      <c r="U24" s="644"/>
      <c r="V24" s="645"/>
      <c r="W24" s="643">
        <v>53</v>
      </c>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488</v>
      </c>
      <c r="H25" s="945"/>
      <c r="I25" s="945"/>
      <c r="J25" s="945"/>
      <c r="K25" s="945"/>
      <c r="L25" s="945"/>
      <c r="M25" s="945"/>
      <c r="N25" s="945"/>
      <c r="O25" s="946"/>
      <c r="P25" s="643">
        <v>10</v>
      </c>
      <c r="Q25" s="644"/>
      <c r="R25" s="644"/>
      <c r="S25" s="644"/>
      <c r="T25" s="644"/>
      <c r="U25" s="644"/>
      <c r="V25" s="645"/>
      <c r="W25" s="643">
        <v>9</v>
      </c>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489</v>
      </c>
      <c r="H26" s="945"/>
      <c r="I26" s="945"/>
      <c r="J26" s="945"/>
      <c r="K26" s="945"/>
      <c r="L26" s="945"/>
      <c r="M26" s="945"/>
      <c r="N26" s="945"/>
      <c r="O26" s="946"/>
      <c r="P26" s="643">
        <v>9</v>
      </c>
      <c r="Q26" s="644"/>
      <c r="R26" s="644"/>
      <c r="S26" s="644"/>
      <c r="T26" s="644"/>
      <c r="U26" s="644"/>
      <c r="V26" s="645"/>
      <c r="W26" s="643">
        <v>9</v>
      </c>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490</v>
      </c>
      <c r="H27" s="945"/>
      <c r="I27" s="945"/>
      <c r="J27" s="945"/>
      <c r="K27" s="945"/>
      <c r="L27" s="945"/>
      <c r="M27" s="945"/>
      <c r="N27" s="945"/>
      <c r="O27" s="946"/>
      <c r="P27" s="643">
        <v>4</v>
      </c>
      <c r="Q27" s="644"/>
      <c r="R27" s="644"/>
      <c r="S27" s="644"/>
      <c r="T27" s="644"/>
      <c r="U27" s="644"/>
      <c r="V27" s="645"/>
      <c r="W27" s="643">
        <v>4</v>
      </c>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378</v>
      </c>
      <c r="H28" s="948"/>
      <c r="I28" s="948"/>
      <c r="J28" s="948"/>
      <c r="K28" s="948"/>
      <c r="L28" s="948"/>
      <c r="M28" s="948"/>
      <c r="N28" s="948"/>
      <c r="O28" s="949"/>
      <c r="P28" s="867">
        <f>P29-SUM(P23:P27)</f>
        <v>2</v>
      </c>
      <c r="Q28" s="868"/>
      <c r="R28" s="868"/>
      <c r="S28" s="868"/>
      <c r="T28" s="868"/>
      <c r="U28" s="868"/>
      <c r="V28" s="869"/>
      <c r="W28" s="867">
        <f>W29-SUM(W23:W27)</f>
        <v>2</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375</v>
      </c>
      <c r="H29" s="951"/>
      <c r="I29" s="951"/>
      <c r="J29" s="951"/>
      <c r="K29" s="951"/>
      <c r="L29" s="951"/>
      <c r="M29" s="951"/>
      <c r="N29" s="951"/>
      <c r="O29" s="952"/>
      <c r="P29" s="643">
        <f>AK13</f>
        <v>93</v>
      </c>
      <c r="Q29" s="644"/>
      <c r="R29" s="644"/>
      <c r="S29" s="644"/>
      <c r="T29" s="644"/>
      <c r="U29" s="644"/>
      <c r="V29" s="645"/>
      <c r="W29" s="922">
        <f>AR13</f>
        <v>133</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390</v>
      </c>
      <c r="B30" s="851"/>
      <c r="C30" s="851"/>
      <c r="D30" s="851"/>
      <c r="E30" s="851"/>
      <c r="F30" s="852"/>
      <c r="G30" s="759" t="s">
        <v>264</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449</v>
      </c>
      <c r="AF30" s="848"/>
      <c r="AG30" s="848"/>
      <c r="AH30" s="849"/>
      <c r="AI30" s="847" t="s">
        <v>446</v>
      </c>
      <c r="AJ30" s="848"/>
      <c r="AK30" s="848"/>
      <c r="AL30" s="849"/>
      <c r="AM30" s="904" t="s">
        <v>441</v>
      </c>
      <c r="AN30" s="904"/>
      <c r="AO30" s="904"/>
      <c r="AP30" s="847"/>
      <c r="AQ30" s="753" t="s">
        <v>306</v>
      </c>
      <c r="AR30" s="754"/>
      <c r="AS30" s="754"/>
      <c r="AT30" s="755"/>
      <c r="AU30" s="760" t="s">
        <v>252</v>
      </c>
      <c r="AV30" s="760"/>
      <c r="AW30" s="760"/>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35</v>
      </c>
      <c r="AR31" s="186"/>
      <c r="AS31" s="119" t="s">
        <v>307</v>
      </c>
      <c r="AT31" s="120"/>
      <c r="AU31" s="185">
        <v>40</v>
      </c>
      <c r="AV31" s="185"/>
      <c r="AW31" s="384" t="s">
        <v>296</v>
      </c>
      <c r="AX31" s="385"/>
    </row>
    <row r="32" spans="1:50" ht="23.25" customHeight="1" x14ac:dyDescent="0.15">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498</v>
      </c>
      <c r="AC32" s="447"/>
      <c r="AD32" s="447"/>
      <c r="AE32" s="204">
        <v>288154</v>
      </c>
      <c r="AF32" s="205"/>
      <c r="AG32" s="205"/>
      <c r="AH32" s="205"/>
      <c r="AI32" s="204">
        <v>303241</v>
      </c>
      <c r="AJ32" s="205"/>
      <c r="AK32" s="205"/>
      <c r="AL32" s="205"/>
      <c r="AM32" s="204">
        <v>318663</v>
      </c>
      <c r="AN32" s="205"/>
      <c r="AO32" s="205"/>
      <c r="AP32" s="205"/>
      <c r="AQ32" s="326" t="s">
        <v>584</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498</v>
      </c>
      <c r="AC33" s="509"/>
      <c r="AD33" s="509"/>
      <c r="AE33" s="204" t="s">
        <v>485</v>
      </c>
      <c r="AF33" s="205"/>
      <c r="AG33" s="205"/>
      <c r="AH33" s="205"/>
      <c r="AI33" s="204" t="s">
        <v>485</v>
      </c>
      <c r="AJ33" s="205"/>
      <c r="AK33" s="205"/>
      <c r="AL33" s="205"/>
      <c r="AM33" s="204" t="s">
        <v>493</v>
      </c>
      <c r="AN33" s="205"/>
      <c r="AO33" s="205"/>
      <c r="AP33" s="205"/>
      <c r="AQ33" s="326">
        <v>390000</v>
      </c>
      <c r="AR33" s="193"/>
      <c r="AS33" s="193"/>
      <c r="AT33" s="327"/>
      <c r="AU33" s="205">
        <v>450000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64</v>
      </c>
      <c r="AF34" s="205"/>
      <c r="AG34" s="205"/>
      <c r="AH34" s="205"/>
      <c r="AI34" s="204">
        <v>67</v>
      </c>
      <c r="AJ34" s="205"/>
      <c r="AK34" s="205"/>
      <c r="AL34" s="205"/>
      <c r="AM34" s="204">
        <v>71</v>
      </c>
      <c r="AN34" s="205"/>
      <c r="AO34" s="205"/>
      <c r="AP34" s="205"/>
      <c r="AQ34" s="326" t="s">
        <v>494</v>
      </c>
      <c r="AR34" s="193"/>
      <c r="AS34" s="193"/>
      <c r="AT34" s="327"/>
      <c r="AU34" s="205" t="s">
        <v>495</v>
      </c>
      <c r="AV34" s="205"/>
      <c r="AW34" s="205"/>
      <c r="AX34" s="207"/>
    </row>
    <row r="35" spans="1:50" ht="23.25" customHeight="1" x14ac:dyDescent="0.15">
      <c r="A35" s="212" t="s">
        <v>419</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390</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419</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390</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390</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390</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391</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386</v>
      </c>
      <c r="X65" s="474"/>
      <c r="Y65" s="477"/>
      <c r="Z65" s="477"/>
      <c r="AA65" s="478"/>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389</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395</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391</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422</v>
      </c>
      <c r="B78" s="322"/>
      <c r="C78" s="322"/>
      <c r="D78" s="322"/>
      <c r="E78" s="319" t="s">
        <v>368</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385</v>
      </c>
      <c r="AP79" s="265"/>
      <c r="AQ79" s="265"/>
      <c r="AR79" s="67" t="s">
        <v>383</v>
      </c>
      <c r="AS79" s="264"/>
      <c r="AT79" s="265"/>
      <c r="AU79" s="265"/>
      <c r="AV79" s="265"/>
      <c r="AW79" s="265"/>
      <c r="AX79" s="936"/>
    </row>
    <row r="80" spans="1:50" ht="18.75" hidden="1" customHeight="1" x14ac:dyDescent="0.15">
      <c r="A80" s="853" t="s">
        <v>265</v>
      </c>
      <c r="B80" s="510" t="s">
        <v>382</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466</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449</v>
      </c>
      <c r="AF85" s="231"/>
      <c r="AG85" s="231"/>
      <c r="AH85" s="232"/>
      <c r="AI85" s="230" t="s">
        <v>446</v>
      </c>
      <c r="AJ85" s="231"/>
      <c r="AK85" s="231"/>
      <c r="AL85" s="232"/>
      <c r="AM85" s="236" t="s">
        <v>441</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449</v>
      </c>
      <c r="AF90" s="231"/>
      <c r="AG90" s="231"/>
      <c r="AH90" s="232"/>
      <c r="AI90" s="230" t="s">
        <v>446</v>
      </c>
      <c r="AJ90" s="231"/>
      <c r="AK90" s="231"/>
      <c r="AL90" s="232"/>
      <c r="AM90" s="236" t="s">
        <v>441</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449</v>
      </c>
      <c r="AF95" s="231"/>
      <c r="AG95" s="231"/>
      <c r="AH95" s="232"/>
      <c r="AI95" s="230" t="s">
        <v>446</v>
      </c>
      <c r="AJ95" s="231"/>
      <c r="AK95" s="231"/>
      <c r="AL95" s="232"/>
      <c r="AM95" s="236" t="s">
        <v>441</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449</v>
      </c>
      <c r="AF100" s="526"/>
      <c r="AG100" s="526"/>
      <c r="AH100" s="527"/>
      <c r="AI100" s="525" t="s">
        <v>446</v>
      </c>
      <c r="AJ100" s="526"/>
      <c r="AK100" s="526"/>
      <c r="AL100" s="527"/>
      <c r="AM100" s="525" t="s">
        <v>442</v>
      </c>
      <c r="AN100" s="526"/>
      <c r="AO100" s="526"/>
      <c r="AP100" s="527"/>
      <c r="AQ100" s="306" t="s">
        <v>435</v>
      </c>
      <c r="AR100" s="307"/>
      <c r="AS100" s="307"/>
      <c r="AT100" s="308"/>
      <c r="AU100" s="306" t="s">
        <v>432</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432</v>
      </c>
      <c r="AF101" s="205"/>
      <c r="AG101" s="205"/>
      <c r="AH101" s="206"/>
      <c r="AI101" s="204">
        <v>445</v>
      </c>
      <c r="AJ101" s="205"/>
      <c r="AK101" s="205"/>
      <c r="AL101" s="206"/>
      <c r="AM101" s="204">
        <v>457</v>
      </c>
      <c r="AN101" s="205"/>
      <c r="AO101" s="205"/>
      <c r="AP101" s="206"/>
      <c r="AQ101" s="204" t="s">
        <v>494</v>
      </c>
      <c r="AR101" s="205"/>
      <c r="AS101" s="205"/>
      <c r="AT101" s="206"/>
      <c r="AU101" s="204" t="s">
        <v>494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450</v>
      </c>
      <c r="AF102" s="404"/>
      <c r="AG102" s="404"/>
      <c r="AH102" s="404"/>
      <c r="AI102" s="404">
        <v>470</v>
      </c>
      <c r="AJ102" s="404"/>
      <c r="AK102" s="404"/>
      <c r="AL102" s="404"/>
      <c r="AM102" s="404">
        <v>470</v>
      </c>
      <c r="AN102" s="404"/>
      <c r="AO102" s="404"/>
      <c r="AP102" s="404"/>
      <c r="AQ102" s="259">
        <v>470</v>
      </c>
      <c r="AR102" s="260"/>
      <c r="AS102" s="260"/>
      <c r="AT102" s="305"/>
      <c r="AU102" s="259">
        <v>490</v>
      </c>
      <c r="AV102" s="260"/>
      <c r="AW102" s="260"/>
      <c r="AX102" s="305"/>
    </row>
    <row r="103" spans="1:60" ht="31.5" hidden="1" customHeight="1" x14ac:dyDescent="0.15">
      <c r="A103" s="405" t="s">
        <v>392</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449</v>
      </c>
      <c r="AF103" s="402"/>
      <c r="AG103" s="402"/>
      <c r="AH103" s="403"/>
      <c r="AI103" s="401" t="s">
        <v>446</v>
      </c>
      <c r="AJ103" s="402"/>
      <c r="AK103" s="402"/>
      <c r="AL103" s="403"/>
      <c r="AM103" s="401" t="s">
        <v>442</v>
      </c>
      <c r="AN103" s="402"/>
      <c r="AO103" s="402"/>
      <c r="AP103" s="403"/>
      <c r="AQ103" s="270" t="s">
        <v>435</v>
      </c>
      <c r="AR103" s="271"/>
      <c r="AS103" s="271"/>
      <c r="AT103" s="310"/>
      <c r="AU103" s="270" t="s">
        <v>432</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392</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449</v>
      </c>
      <c r="AF106" s="402"/>
      <c r="AG106" s="402"/>
      <c r="AH106" s="403"/>
      <c r="AI106" s="401" t="s">
        <v>446</v>
      </c>
      <c r="AJ106" s="402"/>
      <c r="AK106" s="402"/>
      <c r="AL106" s="403"/>
      <c r="AM106" s="401" t="s">
        <v>441</v>
      </c>
      <c r="AN106" s="402"/>
      <c r="AO106" s="402"/>
      <c r="AP106" s="403"/>
      <c r="AQ106" s="270" t="s">
        <v>435</v>
      </c>
      <c r="AR106" s="271"/>
      <c r="AS106" s="271"/>
      <c r="AT106" s="310"/>
      <c r="AU106" s="270" t="s">
        <v>432</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392</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449</v>
      </c>
      <c r="AF109" s="402"/>
      <c r="AG109" s="402"/>
      <c r="AH109" s="403"/>
      <c r="AI109" s="401" t="s">
        <v>446</v>
      </c>
      <c r="AJ109" s="402"/>
      <c r="AK109" s="402"/>
      <c r="AL109" s="403"/>
      <c r="AM109" s="401" t="s">
        <v>442</v>
      </c>
      <c r="AN109" s="402"/>
      <c r="AO109" s="402"/>
      <c r="AP109" s="403"/>
      <c r="AQ109" s="270" t="s">
        <v>435</v>
      </c>
      <c r="AR109" s="271"/>
      <c r="AS109" s="271"/>
      <c r="AT109" s="310"/>
      <c r="AU109" s="270" t="s">
        <v>432</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392</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449</v>
      </c>
      <c r="AF112" s="402"/>
      <c r="AG112" s="402"/>
      <c r="AH112" s="403"/>
      <c r="AI112" s="401" t="s">
        <v>446</v>
      </c>
      <c r="AJ112" s="402"/>
      <c r="AK112" s="402"/>
      <c r="AL112" s="403"/>
      <c r="AM112" s="401" t="s">
        <v>441</v>
      </c>
      <c r="AN112" s="402"/>
      <c r="AO112" s="402"/>
      <c r="AP112" s="403"/>
      <c r="AQ112" s="270" t="s">
        <v>435</v>
      </c>
      <c r="AR112" s="271"/>
      <c r="AS112" s="271"/>
      <c r="AT112" s="310"/>
      <c r="AU112" s="270" t="s">
        <v>432</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449</v>
      </c>
      <c r="AF115" s="402"/>
      <c r="AG115" s="402"/>
      <c r="AH115" s="403"/>
      <c r="AI115" s="401" t="s">
        <v>446</v>
      </c>
      <c r="AJ115" s="402"/>
      <c r="AK115" s="402"/>
      <c r="AL115" s="403"/>
      <c r="AM115" s="401" t="s">
        <v>441</v>
      </c>
      <c r="AN115" s="402"/>
      <c r="AO115" s="402"/>
      <c r="AP115" s="403"/>
      <c r="AQ115" s="577" t="s">
        <v>436</v>
      </c>
      <c r="AR115" s="578"/>
      <c r="AS115" s="578"/>
      <c r="AT115" s="578"/>
      <c r="AU115" s="578"/>
      <c r="AV115" s="578"/>
      <c r="AW115" s="578"/>
      <c r="AX115" s="579"/>
    </row>
    <row r="116" spans="1:50" ht="23.25" customHeight="1" x14ac:dyDescent="0.15">
      <c r="A116" s="425"/>
      <c r="B116" s="426"/>
      <c r="C116" s="426"/>
      <c r="D116" s="426"/>
      <c r="E116" s="426"/>
      <c r="F116" s="427"/>
      <c r="G116" s="379" t="s">
        <v>503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504</v>
      </c>
      <c r="AC116" s="449"/>
      <c r="AD116" s="450"/>
      <c r="AE116" s="404">
        <v>161</v>
      </c>
      <c r="AF116" s="404"/>
      <c r="AG116" s="404"/>
      <c r="AH116" s="404"/>
      <c r="AI116" s="404">
        <v>415</v>
      </c>
      <c r="AJ116" s="404"/>
      <c r="AK116" s="404"/>
      <c r="AL116" s="404"/>
      <c r="AM116" s="404">
        <v>93</v>
      </c>
      <c r="AN116" s="404"/>
      <c r="AO116" s="404"/>
      <c r="AP116" s="404"/>
      <c r="AQ116" s="204">
        <v>200</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505</v>
      </c>
      <c r="AC117" s="459"/>
      <c r="AD117" s="460"/>
      <c r="AE117" s="537" t="s">
        <v>500</v>
      </c>
      <c r="AF117" s="537"/>
      <c r="AG117" s="537"/>
      <c r="AH117" s="537"/>
      <c r="AI117" s="537" t="s">
        <v>501</v>
      </c>
      <c r="AJ117" s="537"/>
      <c r="AK117" s="537"/>
      <c r="AL117" s="537"/>
      <c r="AM117" s="537" t="s">
        <v>502</v>
      </c>
      <c r="AN117" s="537"/>
      <c r="AO117" s="537"/>
      <c r="AP117" s="537"/>
      <c r="AQ117" s="537" t="s">
        <v>511</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449</v>
      </c>
      <c r="AF118" s="402"/>
      <c r="AG118" s="402"/>
      <c r="AH118" s="403"/>
      <c r="AI118" s="401" t="s">
        <v>446</v>
      </c>
      <c r="AJ118" s="402"/>
      <c r="AK118" s="402"/>
      <c r="AL118" s="403"/>
      <c r="AM118" s="401" t="s">
        <v>441</v>
      </c>
      <c r="AN118" s="402"/>
      <c r="AO118" s="402"/>
      <c r="AP118" s="403"/>
      <c r="AQ118" s="577" t="s">
        <v>436</v>
      </c>
      <c r="AR118" s="578"/>
      <c r="AS118" s="578"/>
      <c r="AT118" s="578"/>
      <c r="AU118" s="578"/>
      <c r="AV118" s="578"/>
      <c r="AW118" s="578"/>
      <c r="AX118" s="579"/>
    </row>
    <row r="119" spans="1:50" ht="23.25" hidden="1" customHeight="1" x14ac:dyDescent="0.15">
      <c r="A119" s="425"/>
      <c r="B119" s="426"/>
      <c r="C119" s="426"/>
      <c r="D119" s="426"/>
      <c r="E119" s="426"/>
      <c r="F119" s="427"/>
      <c r="G119" s="379" t="s">
        <v>399</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449</v>
      </c>
      <c r="AF121" s="402"/>
      <c r="AG121" s="402"/>
      <c r="AH121" s="403"/>
      <c r="AI121" s="401" t="s">
        <v>446</v>
      </c>
      <c r="AJ121" s="402"/>
      <c r="AK121" s="402"/>
      <c r="AL121" s="403"/>
      <c r="AM121" s="401" t="s">
        <v>441</v>
      </c>
      <c r="AN121" s="402"/>
      <c r="AO121" s="402"/>
      <c r="AP121" s="403"/>
      <c r="AQ121" s="577" t="s">
        <v>436</v>
      </c>
      <c r="AR121" s="578"/>
      <c r="AS121" s="578"/>
      <c r="AT121" s="578"/>
      <c r="AU121" s="578"/>
      <c r="AV121" s="578"/>
      <c r="AW121" s="578"/>
      <c r="AX121" s="579"/>
    </row>
    <row r="122" spans="1:50" ht="23.25" hidden="1" customHeight="1" x14ac:dyDescent="0.15">
      <c r="A122" s="425"/>
      <c r="B122" s="426"/>
      <c r="C122" s="426"/>
      <c r="D122" s="426"/>
      <c r="E122" s="426"/>
      <c r="F122" s="427"/>
      <c r="G122" s="379" t="s">
        <v>400</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401</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450</v>
      </c>
      <c r="AF124" s="402"/>
      <c r="AG124" s="402"/>
      <c r="AH124" s="403"/>
      <c r="AI124" s="401" t="s">
        <v>446</v>
      </c>
      <c r="AJ124" s="402"/>
      <c r="AK124" s="402"/>
      <c r="AL124" s="403"/>
      <c r="AM124" s="401" t="s">
        <v>441</v>
      </c>
      <c r="AN124" s="402"/>
      <c r="AO124" s="402"/>
      <c r="AP124" s="403"/>
      <c r="AQ124" s="577" t="s">
        <v>436</v>
      </c>
      <c r="AR124" s="578"/>
      <c r="AS124" s="578"/>
      <c r="AT124" s="578"/>
      <c r="AU124" s="578"/>
      <c r="AV124" s="578"/>
      <c r="AW124" s="578"/>
      <c r="AX124" s="579"/>
    </row>
    <row r="125" spans="1:50" ht="23.25" hidden="1" customHeight="1" x14ac:dyDescent="0.15">
      <c r="A125" s="425"/>
      <c r="B125" s="426"/>
      <c r="C125" s="426"/>
      <c r="D125" s="426"/>
      <c r="E125" s="426"/>
      <c r="F125" s="427"/>
      <c r="G125" s="379" t="s">
        <v>400</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398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449</v>
      </c>
      <c r="AF127" s="402"/>
      <c r="AG127" s="402"/>
      <c r="AH127" s="403"/>
      <c r="AI127" s="401" t="s">
        <v>446</v>
      </c>
      <c r="AJ127" s="402"/>
      <c r="AK127" s="402"/>
      <c r="AL127" s="403"/>
      <c r="AM127" s="401" t="s">
        <v>441</v>
      </c>
      <c r="AN127" s="402"/>
      <c r="AO127" s="402"/>
      <c r="AP127" s="403"/>
      <c r="AQ127" s="577" t="s">
        <v>436</v>
      </c>
      <c r="AR127" s="578"/>
      <c r="AS127" s="578"/>
      <c r="AT127" s="578"/>
      <c r="AU127" s="578"/>
      <c r="AV127" s="578"/>
      <c r="AW127" s="578"/>
      <c r="AX127" s="579"/>
    </row>
    <row r="128" spans="1:50" ht="23.25" hidden="1" customHeight="1" x14ac:dyDescent="0.15">
      <c r="A128" s="425"/>
      <c r="B128" s="426"/>
      <c r="C128" s="426"/>
      <c r="D128" s="426"/>
      <c r="E128" s="426"/>
      <c r="F128" s="427"/>
      <c r="G128" s="379" t="s">
        <v>400</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471</v>
      </c>
      <c r="B130" s="171"/>
      <c r="C130" s="170" t="s">
        <v>310</v>
      </c>
      <c r="D130" s="171"/>
      <c r="E130" s="155" t="s">
        <v>339</v>
      </c>
      <c r="F130" s="156"/>
      <c r="G130" s="157" t="s">
        <v>494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321</v>
      </c>
      <c r="Z134" s="188"/>
      <c r="AA134" s="189"/>
      <c r="AB134" s="190" t="s">
        <v>508</v>
      </c>
      <c r="AC134" s="191"/>
      <c r="AD134" s="191"/>
      <c r="AE134" s="192">
        <v>46</v>
      </c>
      <c r="AF134" s="193"/>
      <c r="AG134" s="193"/>
      <c r="AH134" s="193"/>
      <c r="AI134" s="192" t="s">
        <v>494</v>
      </c>
      <c r="AJ134" s="193"/>
      <c r="AK134" s="193"/>
      <c r="AL134" s="193"/>
      <c r="AM134" s="192" t="s">
        <v>494</v>
      </c>
      <c r="AN134" s="193"/>
      <c r="AO134" s="193"/>
      <c r="AP134" s="193"/>
      <c r="AQ134" s="192" t="s">
        <v>494</v>
      </c>
      <c r="AR134" s="193"/>
      <c r="AS134" s="193"/>
      <c r="AT134" s="193"/>
      <c r="AU134" s="192" t="s">
        <v>494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509</v>
      </c>
      <c r="AC135" s="199"/>
      <c r="AD135" s="199"/>
      <c r="AE135" s="192" t="s">
        <v>494</v>
      </c>
      <c r="AF135" s="193"/>
      <c r="AG135" s="193"/>
      <c r="AH135" s="193"/>
      <c r="AI135" s="192" t="s">
        <v>494</v>
      </c>
      <c r="AJ135" s="193"/>
      <c r="AK135" s="193"/>
      <c r="AL135" s="193"/>
      <c r="AM135" s="192" t="s">
        <v>494</v>
      </c>
      <c r="AN135" s="193"/>
      <c r="AO135" s="193"/>
      <c r="AP135" s="193"/>
      <c r="AQ135" s="192" t="s">
        <v>494</v>
      </c>
      <c r="AR135" s="193"/>
      <c r="AS135" s="193"/>
      <c r="AT135" s="193"/>
      <c r="AU135" s="192">
        <v>75</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376</v>
      </c>
      <c r="R152" s="116"/>
      <c r="S152" s="116"/>
      <c r="T152" s="116"/>
      <c r="U152" s="116"/>
      <c r="V152" s="116"/>
      <c r="W152" s="116"/>
      <c r="X152" s="116"/>
      <c r="Y152" s="116"/>
      <c r="Z152" s="116"/>
      <c r="AA152" s="116"/>
      <c r="AB152" s="115" t="s">
        <v>377</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376</v>
      </c>
      <c r="R159" s="116"/>
      <c r="S159" s="116"/>
      <c r="T159" s="116"/>
      <c r="U159" s="116"/>
      <c r="V159" s="116"/>
      <c r="W159" s="116"/>
      <c r="X159" s="116"/>
      <c r="Y159" s="116"/>
      <c r="Z159" s="116"/>
      <c r="AA159" s="116"/>
      <c r="AB159" s="115" t="s">
        <v>377</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376</v>
      </c>
      <c r="R166" s="116"/>
      <c r="S166" s="116"/>
      <c r="T166" s="116"/>
      <c r="U166" s="116"/>
      <c r="V166" s="116"/>
      <c r="W166" s="116"/>
      <c r="X166" s="116"/>
      <c r="Y166" s="116"/>
      <c r="Z166" s="116"/>
      <c r="AA166" s="116"/>
      <c r="AB166" s="115" t="s">
        <v>377</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376</v>
      </c>
      <c r="R173" s="116"/>
      <c r="S173" s="116"/>
      <c r="T173" s="116"/>
      <c r="U173" s="116"/>
      <c r="V173" s="116"/>
      <c r="W173" s="116"/>
      <c r="X173" s="116"/>
      <c r="Y173" s="116"/>
      <c r="Z173" s="116"/>
      <c r="AA173" s="116"/>
      <c r="AB173" s="115" t="s">
        <v>377</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376</v>
      </c>
      <c r="R180" s="116"/>
      <c r="S180" s="116"/>
      <c r="T180" s="116"/>
      <c r="U180" s="116"/>
      <c r="V180" s="116"/>
      <c r="W180" s="116"/>
      <c r="X180" s="116"/>
      <c r="Y180" s="116"/>
      <c r="Z180" s="116"/>
      <c r="AA180" s="116"/>
      <c r="AB180" s="115" t="s">
        <v>377</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376</v>
      </c>
      <c r="R212" s="116"/>
      <c r="S212" s="116"/>
      <c r="T212" s="116"/>
      <c r="U212" s="116"/>
      <c r="V212" s="116"/>
      <c r="W212" s="116"/>
      <c r="X212" s="116"/>
      <c r="Y212" s="116"/>
      <c r="Z212" s="116"/>
      <c r="AA212" s="116"/>
      <c r="AB212" s="115" t="s">
        <v>377</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376</v>
      </c>
      <c r="R219" s="116"/>
      <c r="S219" s="116"/>
      <c r="T219" s="116"/>
      <c r="U219" s="116"/>
      <c r="V219" s="116"/>
      <c r="W219" s="116"/>
      <c r="X219" s="116"/>
      <c r="Y219" s="116"/>
      <c r="Z219" s="116"/>
      <c r="AA219" s="116"/>
      <c r="AB219" s="115" t="s">
        <v>377</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376</v>
      </c>
      <c r="R226" s="116"/>
      <c r="S226" s="116"/>
      <c r="T226" s="116"/>
      <c r="U226" s="116"/>
      <c r="V226" s="116"/>
      <c r="W226" s="116"/>
      <c r="X226" s="116"/>
      <c r="Y226" s="116"/>
      <c r="Z226" s="116"/>
      <c r="AA226" s="116"/>
      <c r="AB226" s="115" t="s">
        <v>377</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376</v>
      </c>
      <c r="R233" s="116"/>
      <c r="S233" s="116"/>
      <c r="T233" s="116"/>
      <c r="U233" s="116"/>
      <c r="V233" s="116"/>
      <c r="W233" s="116"/>
      <c r="X233" s="116"/>
      <c r="Y233" s="116"/>
      <c r="Z233" s="116"/>
      <c r="AA233" s="116"/>
      <c r="AB233" s="115" t="s">
        <v>377</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376</v>
      </c>
      <c r="R240" s="116"/>
      <c r="S240" s="116"/>
      <c r="T240" s="116"/>
      <c r="U240" s="116"/>
      <c r="V240" s="116"/>
      <c r="W240" s="116"/>
      <c r="X240" s="116"/>
      <c r="Y240" s="116"/>
      <c r="Z240" s="116"/>
      <c r="AA240" s="116"/>
      <c r="AB240" s="115" t="s">
        <v>377</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15">
      <c r="A248" s="175"/>
      <c r="B248" s="172"/>
      <c r="C248" s="166"/>
      <c r="D248" s="172"/>
      <c r="E248" s="111" t="s">
        <v>510</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x14ac:dyDescent="0.1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376</v>
      </c>
      <c r="R272" s="116"/>
      <c r="S272" s="116"/>
      <c r="T272" s="116"/>
      <c r="U272" s="116"/>
      <c r="V272" s="116"/>
      <c r="W272" s="116"/>
      <c r="X272" s="116"/>
      <c r="Y272" s="116"/>
      <c r="Z272" s="116"/>
      <c r="AA272" s="116"/>
      <c r="AB272" s="115" t="s">
        <v>377</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376</v>
      </c>
      <c r="R279" s="116"/>
      <c r="S279" s="116"/>
      <c r="T279" s="116"/>
      <c r="U279" s="116"/>
      <c r="V279" s="116"/>
      <c r="W279" s="116"/>
      <c r="X279" s="116"/>
      <c r="Y279" s="116"/>
      <c r="Z279" s="116"/>
      <c r="AA279" s="116"/>
      <c r="AB279" s="115" t="s">
        <v>377</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376</v>
      </c>
      <c r="R286" s="116"/>
      <c r="S286" s="116"/>
      <c r="T286" s="116"/>
      <c r="U286" s="116"/>
      <c r="V286" s="116"/>
      <c r="W286" s="116"/>
      <c r="X286" s="116"/>
      <c r="Y286" s="116"/>
      <c r="Z286" s="116"/>
      <c r="AA286" s="116"/>
      <c r="AB286" s="115" t="s">
        <v>377</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376</v>
      </c>
      <c r="R293" s="116"/>
      <c r="S293" s="116"/>
      <c r="T293" s="116"/>
      <c r="U293" s="116"/>
      <c r="V293" s="116"/>
      <c r="W293" s="116"/>
      <c r="X293" s="116"/>
      <c r="Y293" s="116"/>
      <c r="Z293" s="116"/>
      <c r="AA293" s="116"/>
      <c r="AB293" s="115" t="s">
        <v>377</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376</v>
      </c>
      <c r="R300" s="116"/>
      <c r="S300" s="116"/>
      <c r="T300" s="116"/>
      <c r="U300" s="116"/>
      <c r="V300" s="116"/>
      <c r="W300" s="116"/>
      <c r="X300" s="116"/>
      <c r="Y300" s="116"/>
      <c r="Z300" s="116"/>
      <c r="AA300" s="116"/>
      <c r="AB300" s="115" t="s">
        <v>377</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376</v>
      </c>
      <c r="R332" s="116"/>
      <c r="S332" s="116"/>
      <c r="T332" s="116"/>
      <c r="U332" s="116"/>
      <c r="V332" s="116"/>
      <c r="W332" s="116"/>
      <c r="X332" s="116"/>
      <c r="Y332" s="116"/>
      <c r="Z332" s="116"/>
      <c r="AA332" s="116"/>
      <c r="AB332" s="115" t="s">
        <v>377</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376</v>
      </c>
      <c r="R339" s="116"/>
      <c r="S339" s="116"/>
      <c r="T339" s="116"/>
      <c r="U339" s="116"/>
      <c r="V339" s="116"/>
      <c r="W339" s="116"/>
      <c r="X339" s="116"/>
      <c r="Y339" s="116"/>
      <c r="Z339" s="116"/>
      <c r="AA339" s="116"/>
      <c r="AB339" s="115" t="s">
        <v>377</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376</v>
      </c>
      <c r="R346" s="116"/>
      <c r="S346" s="116"/>
      <c r="T346" s="116"/>
      <c r="U346" s="116"/>
      <c r="V346" s="116"/>
      <c r="W346" s="116"/>
      <c r="X346" s="116"/>
      <c r="Y346" s="116"/>
      <c r="Z346" s="116"/>
      <c r="AA346" s="116"/>
      <c r="AB346" s="115" t="s">
        <v>377</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376</v>
      </c>
      <c r="R353" s="116"/>
      <c r="S353" s="116"/>
      <c r="T353" s="116"/>
      <c r="U353" s="116"/>
      <c r="V353" s="116"/>
      <c r="W353" s="116"/>
      <c r="X353" s="116"/>
      <c r="Y353" s="116"/>
      <c r="Z353" s="116"/>
      <c r="AA353" s="116"/>
      <c r="AB353" s="115" t="s">
        <v>377</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376</v>
      </c>
      <c r="R360" s="116"/>
      <c r="S360" s="116"/>
      <c r="T360" s="116"/>
      <c r="U360" s="116"/>
      <c r="V360" s="116"/>
      <c r="W360" s="116"/>
      <c r="X360" s="116"/>
      <c r="Y360" s="116"/>
      <c r="Z360" s="116"/>
      <c r="AA360" s="116"/>
      <c r="AB360" s="115" t="s">
        <v>377</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376</v>
      </c>
      <c r="R392" s="116"/>
      <c r="S392" s="116"/>
      <c r="T392" s="116"/>
      <c r="U392" s="116"/>
      <c r="V392" s="116"/>
      <c r="W392" s="116"/>
      <c r="X392" s="116"/>
      <c r="Y392" s="116"/>
      <c r="Z392" s="116"/>
      <c r="AA392" s="116"/>
      <c r="AB392" s="115" t="s">
        <v>377</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376</v>
      </c>
      <c r="R399" s="116"/>
      <c r="S399" s="116"/>
      <c r="T399" s="116"/>
      <c r="U399" s="116"/>
      <c r="V399" s="116"/>
      <c r="W399" s="116"/>
      <c r="X399" s="116"/>
      <c r="Y399" s="116"/>
      <c r="Z399" s="116"/>
      <c r="AA399" s="116"/>
      <c r="AB399" s="115" t="s">
        <v>377</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376</v>
      </c>
      <c r="R406" s="116"/>
      <c r="S406" s="116"/>
      <c r="T406" s="116"/>
      <c r="U406" s="116"/>
      <c r="V406" s="116"/>
      <c r="W406" s="116"/>
      <c r="X406" s="116"/>
      <c r="Y406" s="116"/>
      <c r="Z406" s="116"/>
      <c r="AA406" s="116"/>
      <c r="AB406" s="115" t="s">
        <v>377</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376</v>
      </c>
      <c r="R413" s="116"/>
      <c r="S413" s="116"/>
      <c r="T413" s="116"/>
      <c r="U413" s="116"/>
      <c r="V413" s="116"/>
      <c r="W413" s="116"/>
      <c r="X413" s="116"/>
      <c r="Y413" s="116"/>
      <c r="Z413" s="116"/>
      <c r="AA413" s="116"/>
      <c r="AB413" s="115" t="s">
        <v>377</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376</v>
      </c>
      <c r="R420" s="116"/>
      <c r="S420" s="116"/>
      <c r="T420" s="116"/>
      <c r="U420" s="116"/>
      <c r="V420" s="116"/>
      <c r="W420" s="116"/>
      <c r="X420" s="116"/>
      <c r="Y420" s="116"/>
      <c r="Z420" s="116"/>
      <c r="AA420" s="116"/>
      <c r="AB420" s="115" t="s">
        <v>377</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20"/>
      <c r="E430" s="160" t="s">
        <v>459</v>
      </c>
      <c r="F430" s="887"/>
      <c r="G430" s="888" t="s">
        <v>326</v>
      </c>
      <c r="H430" s="109"/>
      <c r="I430" s="109"/>
      <c r="J430" s="889" t="s">
        <v>485</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494</v>
      </c>
      <c r="H433" s="91"/>
      <c r="I433" s="91"/>
      <c r="J433" s="91"/>
      <c r="K433" s="91"/>
      <c r="L433" s="91"/>
      <c r="M433" s="91"/>
      <c r="N433" s="91"/>
      <c r="O433" s="91"/>
      <c r="P433" s="91"/>
      <c r="Q433" s="91"/>
      <c r="R433" s="91"/>
      <c r="S433" s="91"/>
      <c r="T433" s="91"/>
      <c r="U433" s="91"/>
      <c r="V433" s="91"/>
      <c r="W433" s="91"/>
      <c r="X433" s="92"/>
      <c r="Y433" s="187" t="s">
        <v>12</v>
      </c>
      <c r="Z433" s="188"/>
      <c r="AA433" s="189"/>
      <c r="AB433" s="199" t="s">
        <v>494</v>
      </c>
      <c r="AC433" s="199"/>
      <c r="AD433" s="199"/>
      <c r="AE433" s="326" t="s">
        <v>485</v>
      </c>
      <c r="AF433" s="193"/>
      <c r="AG433" s="193"/>
      <c r="AH433" s="193"/>
      <c r="AI433" s="326" t="s">
        <v>485</v>
      </c>
      <c r="AJ433" s="193"/>
      <c r="AK433" s="193"/>
      <c r="AL433" s="193"/>
      <c r="AM433" s="326" t="s">
        <v>485</v>
      </c>
      <c r="AN433" s="193"/>
      <c r="AO433" s="193"/>
      <c r="AP433" s="327"/>
      <c r="AQ433" s="326" t="s">
        <v>485</v>
      </c>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494</v>
      </c>
      <c r="AC434" s="191"/>
      <c r="AD434" s="191"/>
      <c r="AE434" s="326" t="s">
        <v>494</v>
      </c>
      <c r="AF434" s="193"/>
      <c r="AG434" s="193"/>
      <c r="AH434" s="327"/>
      <c r="AI434" s="326" t="s">
        <v>494</v>
      </c>
      <c r="AJ434" s="193"/>
      <c r="AK434" s="193"/>
      <c r="AL434" s="193"/>
      <c r="AM434" s="326" t="s">
        <v>494</v>
      </c>
      <c r="AN434" s="193"/>
      <c r="AO434" s="193"/>
      <c r="AP434" s="327"/>
      <c r="AQ434" s="326" t="s">
        <v>494</v>
      </c>
      <c r="AR434" s="193"/>
      <c r="AS434" s="193"/>
      <c r="AT434" s="327"/>
      <c r="AU434" s="193" t="s">
        <v>494</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494</v>
      </c>
      <c r="AF435" s="193"/>
      <c r="AG435" s="193"/>
      <c r="AH435" s="327"/>
      <c r="AI435" s="326" t="s">
        <v>494</v>
      </c>
      <c r="AJ435" s="193"/>
      <c r="AK435" s="193"/>
      <c r="AL435" s="193"/>
      <c r="AM435" s="326" t="s">
        <v>494</v>
      </c>
      <c r="AN435" s="193"/>
      <c r="AO435" s="193"/>
      <c r="AP435" s="327"/>
      <c r="AQ435" s="326" t="s">
        <v>494</v>
      </c>
      <c r="AR435" s="193"/>
      <c r="AS435" s="193"/>
      <c r="AT435" s="327"/>
      <c r="AU435" s="193" t="s">
        <v>494</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512</v>
      </c>
      <c r="H458" s="91"/>
      <c r="I458" s="91"/>
      <c r="J458" s="91"/>
      <c r="K458" s="91"/>
      <c r="L458" s="91"/>
      <c r="M458" s="91"/>
      <c r="N458" s="91"/>
      <c r="O458" s="91"/>
      <c r="P458" s="91"/>
      <c r="Q458" s="91"/>
      <c r="R458" s="91"/>
      <c r="S458" s="91"/>
      <c r="T458" s="91"/>
      <c r="U458" s="91"/>
      <c r="V458" s="91"/>
      <c r="W458" s="91"/>
      <c r="X458" s="92"/>
      <c r="Y458" s="187" t="s">
        <v>12</v>
      </c>
      <c r="Z458" s="188"/>
      <c r="AA458" s="189"/>
      <c r="AB458" s="199" t="s">
        <v>513</v>
      </c>
      <c r="AC458" s="199"/>
      <c r="AD458" s="199"/>
      <c r="AE458" s="326" t="s">
        <v>494</v>
      </c>
      <c r="AF458" s="193"/>
      <c r="AG458" s="193"/>
      <c r="AH458" s="193"/>
      <c r="AI458" s="326" t="s">
        <v>494</v>
      </c>
      <c r="AJ458" s="193"/>
      <c r="AK458" s="193"/>
      <c r="AL458" s="193"/>
      <c r="AM458" s="326" t="s">
        <v>494</v>
      </c>
      <c r="AN458" s="193"/>
      <c r="AO458" s="193"/>
      <c r="AP458" s="327"/>
      <c r="AQ458" s="326" t="s">
        <v>514</v>
      </c>
      <c r="AR458" s="193"/>
      <c r="AS458" s="193"/>
      <c r="AT458" s="327"/>
      <c r="AU458" s="193" t="s">
        <v>494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494</v>
      </c>
      <c r="AC459" s="191"/>
      <c r="AD459" s="191"/>
      <c r="AE459" s="326" t="s">
        <v>494</v>
      </c>
      <c r="AF459" s="193"/>
      <c r="AG459" s="193"/>
      <c r="AH459" s="327"/>
      <c r="AI459" s="326" t="s">
        <v>494</v>
      </c>
      <c r="AJ459" s="193"/>
      <c r="AK459" s="193"/>
      <c r="AL459" s="193"/>
      <c r="AM459" s="326" t="s">
        <v>494</v>
      </c>
      <c r="AN459" s="193"/>
      <c r="AO459" s="193"/>
      <c r="AP459" s="327"/>
      <c r="AQ459" s="326" t="s">
        <v>494</v>
      </c>
      <c r="AR459" s="193"/>
      <c r="AS459" s="193"/>
      <c r="AT459" s="327"/>
      <c r="AU459" s="193" t="s">
        <v>494</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494</v>
      </c>
      <c r="AF460" s="193"/>
      <c r="AG460" s="193"/>
      <c r="AH460" s="327"/>
      <c r="AI460" s="326" t="s">
        <v>494</v>
      </c>
      <c r="AJ460" s="193"/>
      <c r="AK460" s="193"/>
      <c r="AL460" s="193"/>
      <c r="AM460" s="326" t="s">
        <v>494</v>
      </c>
      <c r="AN460" s="193"/>
      <c r="AO460" s="193"/>
      <c r="AP460" s="327"/>
      <c r="AQ460" s="326" t="s">
        <v>494</v>
      </c>
      <c r="AR460" s="193"/>
      <c r="AS460" s="193"/>
      <c r="AT460" s="327"/>
      <c r="AU460" s="193" t="s">
        <v>515</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9" t="s">
        <v>258</v>
      </c>
      <c r="B702" s="860"/>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1"/>
      <c r="B703" s="862"/>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480</v>
      </c>
      <c r="AE703" s="315"/>
      <c r="AF703" s="315"/>
      <c r="AG703" s="87" t="s">
        <v>517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480</v>
      </c>
      <c r="AE705" s="701"/>
      <c r="AF705" s="701"/>
      <c r="AG705" s="111" t="s">
        <v>520</v>
      </c>
      <c r="AH705" s="91"/>
      <c r="AI705" s="91"/>
      <c r="AJ705" s="91"/>
      <c r="AK705" s="91"/>
      <c r="AL705" s="91"/>
      <c r="AM705" s="91"/>
      <c r="AN705" s="91"/>
      <c r="AO705" s="91"/>
      <c r="AP705" s="91"/>
      <c r="AQ705" s="91"/>
      <c r="AR705" s="91"/>
      <c r="AS705" s="91"/>
      <c r="AT705" s="91"/>
      <c r="AU705" s="91"/>
      <c r="AV705" s="91"/>
      <c r="AW705" s="91"/>
      <c r="AX705" s="112"/>
    </row>
    <row r="706" spans="1:50" ht="53.25" customHeight="1" x14ac:dyDescent="0.15">
      <c r="A706" s="628"/>
      <c r="B706" s="629"/>
      <c r="C706" s="780"/>
      <c r="D706" s="781"/>
      <c r="E706" s="716" t="s">
        <v>420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99.7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521</v>
      </c>
      <c r="AE708" s="591"/>
      <c r="AF708" s="591"/>
      <c r="AG708" s="728" t="s">
        <v>485</v>
      </c>
      <c r="AH708" s="729"/>
      <c r="AI708" s="729"/>
      <c r="AJ708" s="729"/>
      <c r="AK708" s="729"/>
      <c r="AL708" s="729"/>
      <c r="AM708" s="729"/>
      <c r="AN708" s="729"/>
      <c r="AO708" s="729"/>
      <c r="AP708" s="729"/>
      <c r="AQ708" s="729"/>
      <c r="AR708" s="729"/>
      <c r="AS708" s="729"/>
      <c r="AT708" s="729"/>
      <c r="AU708" s="729"/>
      <c r="AV708" s="729"/>
      <c r="AW708" s="729"/>
      <c r="AX708" s="730"/>
    </row>
    <row r="709" spans="1:50" ht="42.7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480</v>
      </c>
      <c r="AE709" s="315"/>
      <c r="AF709" s="315"/>
      <c r="AG709" s="87" t="s">
        <v>604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521</v>
      </c>
      <c r="AE710" s="315"/>
      <c r="AF710" s="315"/>
      <c r="AG710" s="87" t="s">
        <v>485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480</v>
      </c>
      <c r="AE711" s="315"/>
      <c r="AF711" s="315"/>
      <c r="AG711" s="87" t="s">
        <v>522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387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521</v>
      </c>
      <c r="AE712" s="769"/>
      <c r="AF712" s="769"/>
      <c r="AG712" s="796" t="s">
        <v>485</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7" t="s">
        <v>388</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521</v>
      </c>
      <c r="AE713" s="315"/>
      <c r="AF713" s="649"/>
      <c r="AG713" s="87" t="s">
        <v>485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480</v>
      </c>
      <c r="AE714" s="794"/>
      <c r="AF714" s="795"/>
      <c r="AG714" s="722" t="s">
        <v>523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2"/>
      <c r="AG715" s="728" t="s">
        <v>526</v>
      </c>
      <c r="AH715" s="729"/>
      <c r="AI715" s="729"/>
      <c r="AJ715" s="729"/>
      <c r="AK715" s="729"/>
      <c r="AL715" s="729"/>
      <c r="AM715" s="729"/>
      <c r="AN715" s="729"/>
      <c r="AO715" s="729"/>
      <c r="AP715" s="729"/>
      <c r="AQ715" s="729"/>
      <c r="AR715" s="729"/>
      <c r="AS715" s="729"/>
      <c r="AT715" s="729"/>
      <c r="AU715" s="729"/>
      <c r="AV715" s="729"/>
      <c r="AW715" s="729"/>
      <c r="AX715" s="730"/>
    </row>
    <row r="716" spans="1:50" ht="58.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521</v>
      </c>
      <c r="AE716" s="613"/>
      <c r="AF716" s="613"/>
      <c r="AG716" s="87" t="s">
        <v>524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527</v>
      </c>
      <c r="AE717" s="315"/>
      <c r="AF717" s="315"/>
      <c r="AG717" s="87" t="s">
        <v>528</v>
      </c>
      <c r="AH717" s="88"/>
      <c r="AI717" s="88"/>
      <c r="AJ717" s="88"/>
      <c r="AK717" s="88"/>
      <c r="AL717" s="88"/>
      <c r="AM717" s="88"/>
      <c r="AN717" s="88"/>
      <c r="AO717" s="88"/>
      <c r="AP717" s="88"/>
      <c r="AQ717" s="88"/>
      <c r="AR717" s="88"/>
      <c r="AS717" s="88"/>
      <c r="AT717" s="88"/>
      <c r="AU717" s="88"/>
      <c r="AV717" s="88"/>
      <c r="AW717" s="88"/>
      <c r="AX717" s="89"/>
    </row>
    <row r="718" spans="1:50" ht="102"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480</v>
      </c>
      <c r="AE718" s="315"/>
      <c r="AF718" s="315"/>
      <c r="AG718" s="113" t="s">
        <v>525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521</v>
      </c>
      <c r="AE719" s="591"/>
      <c r="AF719" s="591"/>
      <c r="AG719" s="111" t="s">
        <v>529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380</v>
      </c>
      <c r="D720" s="286"/>
      <c r="E720" s="286"/>
      <c r="F720" s="289"/>
      <c r="G720" s="285" t="s">
        <v>381</v>
      </c>
      <c r="H720" s="286"/>
      <c r="I720" s="286"/>
      <c r="J720" s="286"/>
      <c r="K720" s="286"/>
      <c r="L720" s="286"/>
      <c r="M720" s="286"/>
      <c r="N720" s="285" t="s">
        <v>384</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6"/>
      <c r="E726" s="826"/>
      <c r="F726" s="827"/>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605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608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606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421</v>
      </c>
      <c r="B733" s="660"/>
      <c r="C733" s="660"/>
      <c r="D733" s="660"/>
      <c r="E733" s="661"/>
      <c r="F733" s="623" t="s">
        <v>607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463</v>
      </c>
      <c r="B737" s="196"/>
      <c r="C737" s="196"/>
      <c r="D737" s="197"/>
      <c r="E737" s="979" t="s">
        <v>531</v>
      </c>
      <c r="F737" s="979"/>
      <c r="G737" s="979"/>
      <c r="H737" s="979"/>
      <c r="I737" s="979"/>
      <c r="J737" s="979"/>
      <c r="K737" s="979"/>
      <c r="L737" s="979"/>
      <c r="M737" s="979"/>
      <c r="N737" s="351" t="s">
        <v>456</v>
      </c>
      <c r="O737" s="351"/>
      <c r="P737" s="351"/>
      <c r="Q737" s="351"/>
      <c r="R737" s="979" t="s">
        <v>532</v>
      </c>
      <c r="S737" s="979"/>
      <c r="T737" s="979"/>
      <c r="U737" s="979"/>
      <c r="V737" s="979"/>
      <c r="W737" s="979"/>
      <c r="X737" s="979"/>
      <c r="Y737" s="979"/>
      <c r="Z737" s="979"/>
      <c r="AA737" s="351" t="s">
        <v>455</v>
      </c>
      <c r="AB737" s="351"/>
      <c r="AC737" s="351"/>
      <c r="AD737" s="351"/>
      <c r="AE737" s="979" t="s">
        <v>533</v>
      </c>
      <c r="AF737" s="979"/>
      <c r="AG737" s="979"/>
      <c r="AH737" s="979"/>
      <c r="AI737" s="979"/>
      <c r="AJ737" s="979"/>
      <c r="AK737" s="979"/>
      <c r="AL737" s="979"/>
      <c r="AM737" s="979"/>
      <c r="AN737" s="351" t="s">
        <v>454</v>
      </c>
      <c r="AO737" s="351"/>
      <c r="AP737" s="351"/>
      <c r="AQ737" s="351"/>
      <c r="AR737" s="971" t="s">
        <v>534</v>
      </c>
      <c r="AS737" s="972"/>
      <c r="AT737" s="972"/>
      <c r="AU737" s="972"/>
      <c r="AV737" s="972"/>
      <c r="AW737" s="972"/>
      <c r="AX737" s="973"/>
      <c r="AY737" s="75"/>
      <c r="AZ737" s="75"/>
    </row>
    <row r="738" spans="1:52" ht="24.75" customHeight="1" x14ac:dyDescent="0.15">
      <c r="A738" s="980" t="s">
        <v>453</v>
      </c>
      <c r="B738" s="196"/>
      <c r="C738" s="196"/>
      <c r="D738" s="197"/>
      <c r="E738" s="979" t="s">
        <v>535</v>
      </c>
      <c r="F738" s="979"/>
      <c r="G738" s="979"/>
      <c r="H738" s="979"/>
      <c r="I738" s="979"/>
      <c r="J738" s="979"/>
      <c r="K738" s="979"/>
      <c r="L738" s="979"/>
      <c r="M738" s="979"/>
      <c r="N738" s="351" t="s">
        <v>452</v>
      </c>
      <c r="O738" s="351"/>
      <c r="P738" s="351"/>
      <c r="Q738" s="351"/>
      <c r="R738" s="979" t="s">
        <v>536</v>
      </c>
      <c r="S738" s="979"/>
      <c r="T738" s="979"/>
      <c r="U738" s="979"/>
      <c r="V738" s="979"/>
      <c r="W738" s="979"/>
      <c r="X738" s="979"/>
      <c r="Y738" s="979"/>
      <c r="Z738" s="979"/>
      <c r="AA738" s="351" t="s">
        <v>451</v>
      </c>
      <c r="AB738" s="351"/>
      <c r="AC738" s="351"/>
      <c r="AD738" s="351"/>
      <c r="AE738" s="979" t="s">
        <v>537</v>
      </c>
      <c r="AF738" s="979"/>
      <c r="AG738" s="979"/>
      <c r="AH738" s="979"/>
      <c r="AI738" s="979"/>
      <c r="AJ738" s="979"/>
      <c r="AK738" s="979"/>
      <c r="AL738" s="979"/>
      <c r="AM738" s="979"/>
      <c r="AN738" s="351" t="s">
        <v>447</v>
      </c>
      <c r="AO738" s="351"/>
      <c r="AP738" s="351"/>
      <c r="AQ738" s="351"/>
      <c r="AR738" s="971" t="s">
        <v>538</v>
      </c>
      <c r="AS738" s="972"/>
      <c r="AT738" s="972"/>
      <c r="AU738" s="972"/>
      <c r="AV738" s="972"/>
      <c r="AW738" s="972"/>
      <c r="AX738" s="973"/>
    </row>
    <row r="739" spans="1:52" ht="24.75" customHeight="1" thickBot="1" x14ac:dyDescent="0.2">
      <c r="A739" s="981" t="s">
        <v>443</v>
      </c>
      <c r="B739" s="982"/>
      <c r="C739" s="982"/>
      <c r="D739" s="983"/>
      <c r="E739" s="984" t="s">
        <v>539</v>
      </c>
      <c r="F739" s="974"/>
      <c r="G739" s="974"/>
      <c r="H739" s="79" t="str">
        <f>IF(E739="", "", "(")</f>
        <v>(</v>
      </c>
      <c r="I739" s="974"/>
      <c r="J739" s="974"/>
      <c r="K739" s="79" t="str">
        <f>IF(OR(I739="　", I739=""), "", "-")</f>
        <v/>
      </c>
      <c r="L739" s="975">
        <v>192</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0" t="s">
        <v>423</v>
      </c>
      <c r="B740" s="601"/>
      <c r="C740" s="601"/>
      <c r="D740" s="601"/>
      <c r="E740" s="601"/>
      <c r="F740" s="602"/>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t="s">
        <v>540</v>
      </c>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t="s">
        <v>541</v>
      </c>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t="s">
        <v>542</v>
      </c>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t="s">
        <v>543</v>
      </c>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425</v>
      </c>
      <c r="B779" s="615"/>
      <c r="C779" s="615"/>
      <c r="D779" s="615"/>
      <c r="E779" s="615"/>
      <c r="F779" s="616"/>
      <c r="G779" s="581" t="s">
        <v>544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550</v>
      </c>
      <c r="H781" s="657"/>
      <c r="I781" s="657"/>
      <c r="J781" s="657"/>
      <c r="K781" s="658"/>
      <c r="L781" s="650" t="s">
        <v>581</v>
      </c>
      <c r="M781" s="651"/>
      <c r="N781" s="651"/>
      <c r="O781" s="651"/>
      <c r="P781" s="651"/>
      <c r="Q781" s="651"/>
      <c r="R781" s="651"/>
      <c r="S781" s="651"/>
      <c r="T781" s="651"/>
      <c r="U781" s="651"/>
      <c r="V781" s="651"/>
      <c r="W781" s="651"/>
      <c r="X781" s="652"/>
      <c r="Y781" s="374">
        <v>2</v>
      </c>
      <c r="Z781" s="375"/>
      <c r="AA781" s="375"/>
      <c r="AB781" s="791"/>
      <c r="AC781" s="656" t="s">
        <v>578</v>
      </c>
      <c r="AD781" s="657"/>
      <c r="AE781" s="657"/>
      <c r="AF781" s="657"/>
      <c r="AG781" s="658"/>
      <c r="AH781" s="650" t="s">
        <v>579</v>
      </c>
      <c r="AI781" s="651"/>
      <c r="AJ781" s="651"/>
      <c r="AK781" s="651"/>
      <c r="AL781" s="651"/>
      <c r="AM781" s="651"/>
      <c r="AN781" s="651"/>
      <c r="AO781" s="651"/>
      <c r="AP781" s="651"/>
      <c r="AQ781" s="651"/>
      <c r="AR781" s="651"/>
      <c r="AS781" s="651"/>
      <c r="AT781" s="652"/>
      <c r="AU781" s="374">
        <v>5</v>
      </c>
      <c r="AV781" s="375"/>
      <c r="AW781" s="375"/>
      <c r="AX781" s="376"/>
    </row>
    <row r="782" spans="1:50" ht="24.75" customHeight="1" x14ac:dyDescent="0.15">
      <c r="A782" s="617"/>
      <c r="B782" s="618"/>
      <c r="C782" s="618"/>
      <c r="D782" s="618"/>
      <c r="E782" s="618"/>
      <c r="F782" s="619"/>
      <c r="G782" s="592" t="s">
        <v>551</v>
      </c>
      <c r="H782" s="593"/>
      <c r="I782" s="593"/>
      <c r="J782" s="593"/>
      <c r="K782" s="594"/>
      <c r="L782" s="584" t="s">
        <v>583</v>
      </c>
      <c r="M782" s="585"/>
      <c r="N782" s="585"/>
      <c r="O782" s="585"/>
      <c r="P782" s="585"/>
      <c r="Q782" s="585"/>
      <c r="R782" s="585"/>
      <c r="S782" s="585"/>
      <c r="T782" s="585"/>
      <c r="U782" s="585"/>
      <c r="V782" s="585"/>
      <c r="W782" s="585"/>
      <c r="X782" s="586"/>
      <c r="Y782" s="587">
        <v>1</v>
      </c>
      <c r="Z782" s="588"/>
      <c r="AA782" s="588"/>
      <c r="AB782" s="598"/>
      <c r="AC782" s="592" t="s">
        <v>552</v>
      </c>
      <c r="AD782" s="593"/>
      <c r="AE782" s="593"/>
      <c r="AF782" s="593"/>
      <c r="AG782" s="594"/>
      <c r="AH782" s="584" t="s">
        <v>580</v>
      </c>
      <c r="AI782" s="585"/>
      <c r="AJ782" s="585"/>
      <c r="AK782" s="585"/>
      <c r="AL782" s="585"/>
      <c r="AM782" s="585"/>
      <c r="AN782" s="585"/>
      <c r="AO782" s="585"/>
      <c r="AP782" s="585"/>
      <c r="AQ782" s="585"/>
      <c r="AR782" s="585"/>
      <c r="AS782" s="585"/>
      <c r="AT782" s="586"/>
      <c r="AU782" s="587">
        <v>4</v>
      </c>
      <c r="AV782" s="588"/>
      <c r="AW782" s="588"/>
      <c r="AX782" s="589"/>
    </row>
    <row r="783" spans="1:50" ht="24.75" customHeight="1" x14ac:dyDescent="0.15">
      <c r="A783" s="617"/>
      <c r="B783" s="618"/>
      <c r="C783" s="618"/>
      <c r="D783" s="618"/>
      <c r="E783" s="618"/>
      <c r="F783" s="619"/>
      <c r="G783" s="592" t="s">
        <v>552</v>
      </c>
      <c r="H783" s="593"/>
      <c r="I783" s="593"/>
      <c r="J783" s="593"/>
      <c r="K783" s="594"/>
      <c r="L783" s="584" t="s">
        <v>582</v>
      </c>
      <c r="M783" s="585"/>
      <c r="N783" s="585"/>
      <c r="O783" s="585"/>
      <c r="P783" s="585"/>
      <c r="Q783" s="585"/>
      <c r="R783" s="585"/>
      <c r="S783" s="585"/>
      <c r="T783" s="585"/>
      <c r="U783" s="585"/>
      <c r="V783" s="585"/>
      <c r="W783" s="585"/>
      <c r="X783" s="586"/>
      <c r="Y783" s="587">
        <v>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9</v>
      </c>
      <c r="AV791" s="818"/>
      <c r="AW791" s="818"/>
      <c r="AX791" s="820"/>
    </row>
    <row r="792" spans="1:50" ht="24.75" customHeight="1" x14ac:dyDescent="0.15">
      <c r="A792" s="617"/>
      <c r="B792" s="618"/>
      <c r="C792" s="618"/>
      <c r="D792" s="618"/>
      <c r="E792" s="618"/>
      <c r="F792" s="619"/>
      <c r="G792" s="581" t="s">
        <v>546</v>
      </c>
      <c r="H792" s="823"/>
      <c r="I792" s="823"/>
      <c r="J792" s="823"/>
      <c r="K792" s="823"/>
      <c r="L792" s="823"/>
      <c r="M792" s="823"/>
      <c r="N792" s="823"/>
      <c r="O792" s="823"/>
      <c r="P792" s="823"/>
      <c r="Q792" s="823"/>
      <c r="R792" s="823"/>
      <c r="S792" s="823"/>
      <c r="T792" s="823"/>
      <c r="U792" s="823"/>
      <c r="V792" s="823"/>
      <c r="W792" s="823"/>
      <c r="X792" s="823"/>
      <c r="Y792" s="823"/>
      <c r="Z792" s="823"/>
      <c r="AA792" s="823"/>
      <c r="AB792" s="824"/>
      <c r="AC792" s="581" t="s">
        <v>547</v>
      </c>
      <c r="AD792" s="823"/>
      <c r="AE792" s="823"/>
      <c r="AF792" s="823"/>
      <c r="AG792" s="823"/>
      <c r="AH792" s="823"/>
      <c r="AI792" s="823"/>
      <c r="AJ792" s="823"/>
      <c r="AK792" s="823"/>
      <c r="AL792" s="823"/>
      <c r="AM792" s="823"/>
      <c r="AN792" s="823"/>
      <c r="AO792" s="823"/>
      <c r="AP792" s="823"/>
      <c r="AQ792" s="823"/>
      <c r="AR792" s="823"/>
      <c r="AS792" s="823"/>
      <c r="AT792" s="823"/>
      <c r="AU792" s="823"/>
      <c r="AV792" s="823"/>
      <c r="AW792" s="823"/>
      <c r="AX792" s="825"/>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572</v>
      </c>
      <c r="H794" s="657"/>
      <c r="I794" s="657"/>
      <c r="J794" s="657"/>
      <c r="K794" s="658"/>
      <c r="L794" s="650" t="s">
        <v>573</v>
      </c>
      <c r="M794" s="651"/>
      <c r="N794" s="651"/>
      <c r="O794" s="651"/>
      <c r="P794" s="651"/>
      <c r="Q794" s="651"/>
      <c r="R794" s="651"/>
      <c r="S794" s="651"/>
      <c r="T794" s="651"/>
      <c r="U794" s="651"/>
      <c r="V794" s="651"/>
      <c r="W794" s="651"/>
      <c r="X794" s="652"/>
      <c r="Y794" s="374">
        <v>7</v>
      </c>
      <c r="Z794" s="375"/>
      <c r="AA794" s="375"/>
      <c r="AB794" s="791"/>
      <c r="AC794" s="656" t="s">
        <v>550</v>
      </c>
      <c r="AD794" s="657"/>
      <c r="AE794" s="657"/>
      <c r="AF794" s="657"/>
      <c r="AG794" s="658"/>
      <c r="AH794" s="650" t="s">
        <v>570</v>
      </c>
      <c r="AI794" s="651"/>
      <c r="AJ794" s="651"/>
      <c r="AK794" s="651"/>
      <c r="AL794" s="651"/>
      <c r="AM794" s="651"/>
      <c r="AN794" s="651"/>
      <c r="AO794" s="651"/>
      <c r="AP794" s="651"/>
      <c r="AQ794" s="651"/>
      <c r="AR794" s="651"/>
      <c r="AS794" s="651"/>
      <c r="AT794" s="652"/>
      <c r="AU794" s="374">
        <v>3</v>
      </c>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t="s">
        <v>195</v>
      </c>
      <c r="AD795" s="593"/>
      <c r="AE795" s="593"/>
      <c r="AF795" s="593"/>
      <c r="AG795" s="594"/>
      <c r="AH795" s="584" t="s">
        <v>571</v>
      </c>
      <c r="AI795" s="585"/>
      <c r="AJ795" s="585"/>
      <c r="AK795" s="585"/>
      <c r="AL795" s="585"/>
      <c r="AM795" s="585"/>
      <c r="AN795" s="585"/>
      <c r="AO795" s="585"/>
      <c r="AP795" s="585"/>
      <c r="AQ795" s="585"/>
      <c r="AR795" s="585"/>
      <c r="AS795" s="585"/>
      <c r="AT795" s="586"/>
      <c r="AU795" s="587">
        <v>1</v>
      </c>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7</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4</v>
      </c>
      <c r="AV804" s="818"/>
      <c r="AW804" s="818"/>
      <c r="AX804" s="820"/>
    </row>
    <row r="805" spans="1:50" ht="24.75" customHeight="1" x14ac:dyDescent="0.15">
      <c r="A805" s="617"/>
      <c r="B805" s="618"/>
      <c r="C805" s="618"/>
      <c r="D805" s="618"/>
      <c r="E805" s="618"/>
      <c r="F805" s="619"/>
      <c r="G805" s="581" t="s">
        <v>548</v>
      </c>
      <c r="H805" s="823"/>
      <c r="I805" s="823"/>
      <c r="J805" s="823"/>
      <c r="K805" s="823"/>
      <c r="L805" s="823"/>
      <c r="M805" s="823"/>
      <c r="N805" s="823"/>
      <c r="O805" s="823"/>
      <c r="P805" s="823"/>
      <c r="Q805" s="823"/>
      <c r="R805" s="823"/>
      <c r="S805" s="823"/>
      <c r="T805" s="823"/>
      <c r="U805" s="823"/>
      <c r="V805" s="823"/>
      <c r="W805" s="823"/>
      <c r="X805" s="823"/>
      <c r="Y805" s="823"/>
      <c r="Z805" s="823"/>
      <c r="AA805" s="823"/>
      <c r="AB805" s="824"/>
      <c r="AC805" s="581" t="s">
        <v>549</v>
      </c>
      <c r="AD805" s="823"/>
      <c r="AE805" s="823"/>
      <c r="AF805" s="823"/>
      <c r="AG805" s="823"/>
      <c r="AH805" s="823"/>
      <c r="AI805" s="823"/>
      <c r="AJ805" s="823"/>
      <c r="AK805" s="823"/>
      <c r="AL805" s="823"/>
      <c r="AM805" s="823"/>
      <c r="AN805" s="823"/>
      <c r="AO805" s="823"/>
      <c r="AP805" s="823"/>
      <c r="AQ805" s="823"/>
      <c r="AR805" s="823"/>
      <c r="AS805" s="823"/>
      <c r="AT805" s="823"/>
      <c r="AU805" s="823"/>
      <c r="AV805" s="823"/>
      <c r="AW805" s="823"/>
      <c r="AX805" s="825"/>
    </row>
    <row r="806" spans="1:50" ht="24.75"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15">
      <c r="A807" s="617"/>
      <c r="B807" s="618"/>
      <c r="C807" s="618"/>
      <c r="D807" s="618"/>
      <c r="E807" s="618"/>
      <c r="F807" s="619"/>
      <c r="G807" s="656" t="s">
        <v>550</v>
      </c>
      <c r="H807" s="657"/>
      <c r="I807" s="657"/>
      <c r="J807" s="657"/>
      <c r="K807" s="658"/>
      <c r="L807" s="650" t="s">
        <v>574</v>
      </c>
      <c r="M807" s="651"/>
      <c r="N807" s="651"/>
      <c r="O807" s="651"/>
      <c r="P807" s="651"/>
      <c r="Q807" s="651"/>
      <c r="R807" s="651"/>
      <c r="S807" s="651"/>
      <c r="T807" s="651"/>
      <c r="U807" s="651"/>
      <c r="V807" s="651"/>
      <c r="W807" s="651"/>
      <c r="X807" s="652"/>
      <c r="Y807" s="374">
        <v>3</v>
      </c>
      <c r="Z807" s="375"/>
      <c r="AA807" s="375"/>
      <c r="AB807" s="791"/>
      <c r="AC807" s="656" t="s">
        <v>550</v>
      </c>
      <c r="AD807" s="657"/>
      <c r="AE807" s="657"/>
      <c r="AF807" s="657"/>
      <c r="AG807" s="658"/>
      <c r="AH807" s="650" t="s">
        <v>576</v>
      </c>
      <c r="AI807" s="651"/>
      <c r="AJ807" s="651"/>
      <c r="AK807" s="651"/>
      <c r="AL807" s="651"/>
      <c r="AM807" s="651"/>
      <c r="AN807" s="651"/>
      <c r="AO807" s="651"/>
      <c r="AP807" s="651"/>
      <c r="AQ807" s="651"/>
      <c r="AR807" s="651"/>
      <c r="AS807" s="651"/>
      <c r="AT807" s="652"/>
      <c r="AU807" s="374">
        <v>3</v>
      </c>
      <c r="AV807" s="375"/>
      <c r="AW807" s="375"/>
      <c r="AX807" s="376"/>
    </row>
    <row r="808" spans="1:50" ht="24.75" customHeight="1" x14ac:dyDescent="0.15">
      <c r="A808" s="617"/>
      <c r="B808" s="618"/>
      <c r="C808" s="618"/>
      <c r="D808" s="618"/>
      <c r="E808" s="618"/>
      <c r="F808" s="619"/>
      <c r="G808" s="592" t="s">
        <v>552</v>
      </c>
      <c r="H808" s="593"/>
      <c r="I808" s="593"/>
      <c r="J808" s="593"/>
      <c r="K808" s="594"/>
      <c r="L808" s="584" t="s">
        <v>575</v>
      </c>
      <c r="M808" s="585"/>
      <c r="N808" s="585"/>
      <c r="O808" s="585"/>
      <c r="P808" s="585"/>
      <c r="Q808" s="585"/>
      <c r="R808" s="585"/>
      <c r="S808" s="585"/>
      <c r="T808" s="585"/>
      <c r="U808" s="585"/>
      <c r="V808" s="585"/>
      <c r="W808" s="585"/>
      <c r="X808" s="586"/>
      <c r="Y808" s="587">
        <v>1</v>
      </c>
      <c r="Z808" s="588"/>
      <c r="AA808" s="588"/>
      <c r="AB808" s="598"/>
      <c r="AC808" s="592" t="s">
        <v>552</v>
      </c>
      <c r="AD808" s="593"/>
      <c r="AE808" s="593"/>
      <c r="AF808" s="593"/>
      <c r="AG808" s="594"/>
      <c r="AH808" s="584" t="s">
        <v>577</v>
      </c>
      <c r="AI808" s="585"/>
      <c r="AJ808" s="585"/>
      <c r="AK808" s="585"/>
      <c r="AL808" s="585"/>
      <c r="AM808" s="585"/>
      <c r="AN808" s="585"/>
      <c r="AO808" s="585"/>
      <c r="AP808" s="585"/>
      <c r="AQ808" s="585"/>
      <c r="AR808" s="585"/>
      <c r="AS808" s="585"/>
      <c r="AT808" s="586"/>
      <c r="AU808" s="587">
        <v>1</v>
      </c>
      <c r="AV808" s="588"/>
      <c r="AW808" s="588"/>
      <c r="AX808" s="589"/>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4</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4</v>
      </c>
      <c r="AV817" s="818"/>
      <c r="AW817" s="818"/>
      <c r="AX817" s="820"/>
    </row>
    <row r="818" spans="1:50" ht="24.75" hidden="1" customHeight="1" x14ac:dyDescent="0.15">
      <c r="A818" s="617"/>
      <c r="B818" s="618"/>
      <c r="C818" s="618"/>
      <c r="D818" s="618"/>
      <c r="E818" s="618"/>
      <c r="F818" s="619"/>
      <c r="G818" s="581" t="s">
        <v>340</v>
      </c>
      <c r="H818" s="823"/>
      <c r="I818" s="823"/>
      <c r="J818" s="823"/>
      <c r="K818" s="823"/>
      <c r="L818" s="823"/>
      <c r="M818" s="823"/>
      <c r="N818" s="823"/>
      <c r="O818" s="823"/>
      <c r="P818" s="823"/>
      <c r="Q818" s="823"/>
      <c r="R818" s="823"/>
      <c r="S818" s="823"/>
      <c r="T818" s="823"/>
      <c r="U818" s="823"/>
      <c r="V818" s="823"/>
      <c r="W818" s="823"/>
      <c r="X818" s="823"/>
      <c r="Y818" s="823"/>
      <c r="Z818" s="823"/>
      <c r="AA818" s="823"/>
      <c r="AB818" s="824"/>
      <c r="AC818" s="581" t="s">
        <v>298</v>
      </c>
      <c r="AD818" s="823"/>
      <c r="AE818" s="823"/>
      <c r="AF818" s="823"/>
      <c r="AG818" s="823"/>
      <c r="AH818" s="823"/>
      <c r="AI818" s="823"/>
      <c r="AJ818" s="823"/>
      <c r="AK818" s="823"/>
      <c r="AL818" s="823"/>
      <c r="AM818" s="823"/>
      <c r="AN818" s="823"/>
      <c r="AO818" s="823"/>
      <c r="AP818" s="823"/>
      <c r="AQ818" s="823"/>
      <c r="AR818" s="823"/>
      <c r="AS818" s="823"/>
      <c r="AT818" s="823"/>
      <c r="AU818" s="823"/>
      <c r="AV818" s="823"/>
      <c r="AW818" s="823"/>
      <c r="AX818" s="825"/>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385</v>
      </c>
      <c r="AM831" s="267"/>
      <c r="AN831" s="267"/>
      <c r="AO831" s="68" t="s">
        <v>383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379</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553</v>
      </c>
      <c r="D837" s="333"/>
      <c r="E837" s="333"/>
      <c r="F837" s="333"/>
      <c r="G837" s="333"/>
      <c r="H837" s="333"/>
      <c r="I837" s="333"/>
      <c r="J837" s="334">
        <v>8090001000685</v>
      </c>
      <c r="K837" s="335"/>
      <c r="L837" s="335"/>
      <c r="M837" s="335"/>
      <c r="N837" s="335"/>
      <c r="O837" s="335"/>
      <c r="P837" s="348" t="s">
        <v>554</v>
      </c>
      <c r="Q837" s="336"/>
      <c r="R837" s="336"/>
      <c r="S837" s="336"/>
      <c r="T837" s="336"/>
      <c r="U837" s="336"/>
      <c r="V837" s="336"/>
      <c r="W837" s="336"/>
      <c r="X837" s="336"/>
      <c r="Y837" s="337">
        <v>3</v>
      </c>
      <c r="Z837" s="338"/>
      <c r="AA837" s="338"/>
      <c r="AB837" s="339"/>
      <c r="AC837" s="349" t="s">
        <v>411</v>
      </c>
      <c r="AD837" s="357"/>
      <c r="AE837" s="357"/>
      <c r="AF837" s="357"/>
      <c r="AG837" s="357"/>
      <c r="AH837" s="358">
        <v>1</v>
      </c>
      <c r="AI837" s="359"/>
      <c r="AJ837" s="359"/>
      <c r="AK837" s="359"/>
      <c r="AL837" s="343">
        <v>81.599999999999994</v>
      </c>
      <c r="AM837" s="344"/>
      <c r="AN837" s="344"/>
      <c r="AO837" s="345"/>
      <c r="AP837" s="346" t="s">
        <v>556</v>
      </c>
      <c r="AQ837" s="346"/>
      <c r="AR837" s="346"/>
      <c r="AS837" s="346"/>
      <c r="AT837" s="346"/>
      <c r="AU837" s="346"/>
      <c r="AV837" s="346"/>
      <c r="AW837" s="346"/>
      <c r="AX837" s="346"/>
    </row>
    <row r="838" spans="1:50" ht="30" customHeight="1" x14ac:dyDescent="0.15">
      <c r="A838" s="362">
        <v>2</v>
      </c>
      <c r="B838" s="362">
        <v>1</v>
      </c>
      <c r="C838" s="347" t="s">
        <v>586</v>
      </c>
      <c r="D838" s="333"/>
      <c r="E838" s="333"/>
      <c r="F838" s="333"/>
      <c r="G838" s="333"/>
      <c r="H838" s="333"/>
      <c r="I838" s="333"/>
      <c r="J838" s="334">
        <v>8090001000685</v>
      </c>
      <c r="K838" s="335"/>
      <c r="L838" s="335"/>
      <c r="M838" s="335"/>
      <c r="N838" s="335"/>
      <c r="O838" s="335"/>
      <c r="P838" s="348" t="s">
        <v>587</v>
      </c>
      <c r="Q838" s="336"/>
      <c r="R838" s="336"/>
      <c r="S838" s="336"/>
      <c r="T838" s="336"/>
      <c r="U838" s="336"/>
      <c r="V838" s="336"/>
      <c r="W838" s="336"/>
      <c r="X838" s="336"/>
      <c r="Y838" s="337">
        <v>0.8</v>
      </c>
      <c r="Z838" s="338"/>
      <c r="AA838" s="338"/>
      <c r="AB838" s="339"/>
      <c r="AC838" s="349" t="s">
        <v>588</v>
      </c>
      <c r="AD838" s="349"/>
      <c r="AE838" s="349"/>
      <c r="AF838" s="349"/>
      <c r="AG838" s="349"/>
      <c r="AH838" s="358" t="s">
        <v>485</v>
      </c>
      <c r="AI838" s="359"/>
      <c r="AJ838" s="359"/>
      <c r="AK838" s="359"/>
      <c r="AL838" s="343" t="s">
        <v>485</v>
      </c>
      <c r="AM838" s="344"/>
      <c r="AN838" s="344"/>
      <c r="AO838" s="345"/>
      <c r="AP838" s="346" t="s">
        <v>589</v>
      </c>
      <c r="AQ838" s="346"/>
      <c r="AR838" s="346"/>
      <c r="AS838" s="346"/>
      <c r="AT838" s="346"/>
      <c r="AU838" s="346"/>
      <c r="AV838" s="346"/>
      <c r="AW838" s="346"/>
      <c r="AX838" s="346"/>
    </row>
    <row r="839" spans="1:50" ht="30" customHeight="1" x14ac:dyDescent="0.15">
      <c r="A839" s="362">
        <v>3</v>
      </c>
      <c r="B839" s="362">
        <v>1</v>
      </c>
      <c r="C839" s="347" t="s">
        <v>586</v>
      </c>
      <c r="D839" s="333"/>
      <c r="E839" s="333"/>
      <c r="F839" s="333"/>
      <c r="G839" s="333"/>
      <c r="H839" s="333"/>
      <c r="I839" s="333"/>
      <c r="J839" s="334">
        <v>8090001000685</v>
      </c>
      <c r="K839" s="335"/>
      <c r="L839" s="335"/>
      <c r="M839" s="335"/>
      <c r="N839" s="335"/>
      <c r="O839" s="335"/>
      <c r="P839" s="348" t="s">
        <v>590</v>
      </c>
      <c r="Q839" s="336"/>
      <c r="R839" s="336"/>
      <c r="S839" s="336"/>
      <c r="T839" s="336"/>
      <c r="U839" s="336"/>
      <c r="V839" s="336"/>
      <c r="W839" s="336"/>
      <c r="X839" s="336"/>
      <c r="Y839" s="337">
        <v>0.4</v>
      </c>
      <c r="Z839" s="338"/>
      <c r="AA839" s="338"/>
      <c r="AB839" s="339"/>
      <c r="AC839" s="349" t="s">
        <v>588</v>
      </c>
      <c r="AD839" s="349"/>
      <c r="AE839" s="349"/>
      <c r="AF839" s="349"/>
      <c r="AG839" s="349"/>
      <c r="AH839" s="358" t="s">
        <v>485</v>
      </c>
      <c r="AI839" s="359"/>
      <c r="AJ839" s="359"/>
      <c r="AK839" s="359"/>
      <c r="AL839" s="343" t="s">
        <v>485</v>
      </c>
      <c r="AM839" s="344"/>
      <c r="AN839" s="344"/>
      <c r="AO839" s="345"/>
      <c r="AP839" s="346" t="s">
        <v>589</v>
      </c>
      <c r="AQ839" s="346"/>
      <c r="AR839" s="346"/>
      <c r="AS839" s="346"/>
      <c r="AT839" s="346"/>
      <c r="AU839" s="346"/>
      <c r="AV839" s="346"/>
      <c r="AW839" s="346"/>
      <c r="AX839" s="346"/>
    </row>
    <row r="840" spans="1:50" ht="30" customHeight="1" x14ac:dyDescent="0.15">
      <c r="A840" s="362">
        <v>4</v>
      </c>
      <c r="B840" s="362">
        <v>1</v>
      </c>
      <c r="C840" s="347" t="s">
        <v>591</v>
      </c>
      <c r="D840" s="333"/>
      <c r="E840" s="333"/>
      <c r="F840" s="333"/>
      <c r="G840" s="333"/>
      <c r="H840" s="333"/>
      <c r="I840" s="333"/>
      <c r="J840" s="334">
        <v>3090001001861</v>
      </c>
      <c r="K840" s="335"/>
      <c r="L840" s="335"/>
      <c r="M840" s="335"/>
      <c r="N840" s="335"/>
      <c r="O840" s="335"/>
      <c r="P840" s="348" t="s">
        <v>592</v>
      </c>
      <c r="Q840" s="336"/>
      <c r="R840" s="336"/>
      <c r="S840" s="336"/>
      <c r="T840" s="336"/>
      <c r="U840" s="336"/>
      <c r="V840" s="336"/>
      <c r="W840" s="336"/>
      <c r="X840" s="336"/>
      <c r="Y840" s="337">
        <v>1</v>
      </c>
      <c r="Z840" s="338"/>
      <c r="AA840" s="338"/>
      <c r="AB840" s="339"/>
      <c r="AC840" s="349" t="s">
        <v>588</v>
      </c>
      <c r="AD840" s="349"/>
      <c r="AE840" s="349"/>
      <c r="AF840" s="349"/>
      <c r="AG840" s="349"/>
      <c r="AH840" s="358" t="s">
        <v>485</v>
      </c>
      <c r="AI840" s="359"/>
      <c r="AJ840" s="359"/>
      <c r="AK840" s="359"/>
      <c r="AL840" s="343" t="s">
        <v>485</v>
      </c>
      <c r="AM840" s="344"/>
      <c r="AN840" s="344"/>
      <c r="AO840" s="345"/>
      <c r="AP840" s="346" t="s">
        <v>589</v>
      </c>
      <c r="AQ840" s="346"/>
      <c r="AR840" s="346"/>
      <c r="AS840" s="346"/>
      <c r="AT840" s="346"/>
      <c r="AU840" s="346"/>
      <c r="AV840" s="346"/>
      <c r="AW840" s="346"/>
      <c r="AX840" s="346"/>
    </row>
    <row r="841" spans="1:50" ht="30" customHeight="1" x14ac:dyDescent="0.15">
      <c r="A841" s="362">
        <v>5</v>
      </c>
      <c r="B841" s="362">
        <v>1</v>
      </c>
      <c r="C841" s="347" t="s">
        <v>591</v>
      </c>
      <c r="D841" s="333"/>
      <c r="E841" s="333"/>
      <c r="F841" s="333"/>
      <c r="G841" s="333"/>
      <c r="H841" s="333"/>
      <c r="I841" s="333"/>
      <c r="J841" s="334">
        <v>3090001001861</v>
      </c>
      <c r="K841" s="335"/>
      <c r="L841" s="335"/>
      <c r="M841" s="335"/>
      <c r="N841" s="335"/>
      <c r="O841" s="335"/>
      <c r="P841" s="348" t="s">
        <v>593</v>
      </c>
      <c r="Q841" s="336"/>
      <c r="R841" s="336"/>
      <c r="S841" s="336"/>
      <c r="T841" s="336"/>
      <c r="U841" s="336"/>
      <c r="V841" s="336"/>
      <c r="W841" s="336"/>
      <c r="X841" s="336"/>
      <c r="Y841" s="337">
        <v>0.2</v>
      </c>
      <c r="Z841" s="338"/>
      <c r="AA841" s="338"/>
      <c r="AB841" s="339"/>
      <c r="AC841" s="340" t="s">
        <v>588</v>
      </c>
      <c r="AD841" s="340"/>
      <c r="AE841" s="340"/>
      <c r="AF841" s="340"/>
      <c r="AG841" s="340"/>
      <c r="AH841" s="358" t="s">
        <v>485</v>
      </c>
      <c r="AI841" s="359"/>
      <c r="AJ841" s="359"/>
      <c r="AK841" s="359"/>
      <c r="AL841" s="343" t="s">
        <v>485</v>
      </c>
      <c r="AM841" s="344"/>
      <c r="AN841" s="344"/>
      <c r="AO841" s="345"/>
      <c r="AP841" s="346" t="s">
        <v>589</v>
      </c>
      <c r="AQ841" s="346"/>
      <c r="AR841" s="346"/>
      <c r="AS841" s="346"/>
      <c r="AT841" s="346"/>
      <c r="AU841" s="346"/>
      <c r="AV841" s="346"/>
      <c r="AW841" s="346"/>
      <c r="AX841" s="346"/>
    </row>
    <row r="842" spans="1:50" ht="30" customHeight="1" x14ac:dyDescent="0.15">
      <c r="A842" s="362">
        <v>6</v>
      </c>
      <c r="B842" s="362">
        <v>1</v>
      </c>
      <c r="C842" s="347" t="s">
        <v>594</v>
      </c>
      <c r="D842" s="333"/>
      <c r="E842" s="333"/>
      <c r="F842" s="333"/>
      <c r="G842" s="333"/>
      <c r="H842" s="333"/>
      <c r="I842" s="333"/>
      <c r="J842" s="334">
        <v>4090001010028</v>
      </c>
      <c r="K842" s="335"/>
      <c r="L842" s="335"/>
      <c r="M842" s="335"/>
      <c r="N842" s="335"/>
      <c r="O842" s="335"/>
      <c r="P842" s="348" t="s">
        <v>595</v>
      </c>
      <c r="Q842" s="336"/>
      <c r="R842" s="336"/>
      <c r="S842" s="336"/>
      <c r="T842" s="336"/>
      <c r="U842" s="336"/>
      <c r="V842" s="336"/>
      <c r="W842" s="336"/>
      <c r="X842" s="336"/>
      <c r="Y842" s="337">
        <v>1</v>
      </c>
      <c r="Z842" s="338"/>
      <c r="AA842" s="338"/>
      <c r="AB842" s="339"/>
      <c r="AC842" s="340" t="s">
        <v>588</v>
      </c>
      <c r="AD842" s="340"/>
      <c r="AE842" s="340"/>
      <c r="AF842" s="340"/>
      <c r="AG842" s="340"/>
      <c r="AH842" s="358" t="s">
        <v>485</v>
      </c>
      <c r="AI842" s="359"/>
      <c r="AJ842" s="359"/>
      <c r="AK842" s="359"/>
      <c r="AL842" s="343" t="s">
        <v>485</v>
      </c>
      <c r="AM842" s="344"/>
      <c r="AN842" s="344"/>
      <c r="AO842" s="345"/>
      <c r="AP842" s="346" t="s">
        <v>589</v>
      </c>
      <c r="AQ842" s="346"/>
      <c r="AR842" s="346"/>
      <c r="AS842" s="346"/>
      <c r="AT842" s="346"/>
      <c r="AU842" s="346"/>
      <c r="AV842" s="346"/>
      <c r="AW842" s="346"/>
      <c r="AX842" s="346"/>
    </row>
    <row r="843" spans="1:50" ht="30" customHeight="1" x14ac:dyDescent="0.15">
      <c r="A843" s="362">
        <v>7</v>
      </c>
      <c r="B843" s="362">
        <v>1</v>
      </c>
      <c r="C843" s="347" t="s">
        <v>596</v>
      </c>
      <c r="D843" s="333"/>
      <c r="E843" s="333"/>
      <c r="F843" s="333"/>
      <c r="G843" s="333"/>
      <c r="H843" s="333"/>
      <c r="I843" s="333"/>
      <c r="J843" s="334">
        <v>5100001020800</v>
      </c>
      <c r="K843" s="335"/>
      <c r="L843" s="335"/>
      <c r="M843" s="335"/>
      <c r="N843" s="335"/>
      <c r="O843" s="335"/>
      <c r="P843" s="348" t="s">
        <v>597</v>
      </c>
      <c r="Q843" s="336"/>
      <c r="R843" s="336"/>
      <c r="S843" s="336"/>
      <c r="T843" s="336"/>
      <c r="U843" s="336"/>
      <c r="V843" s="336"/>
      <c r="W843" s="336"/>
      <c r="X843" s="336"/>
      <c r="Y843" s="337">
        <v>0.9</v>
      </c>
      <c r="Z843" s="338"/>
      <c r="AA843" s="338"/>
      <c r="AB843" s="339"/>
      <c r="AC843" s="340" t="s">
        <v>588</v>
      </c>
      <c r="AD843" s="340"/>
      <c r="AE843" s="340"/>
      <c r="AF843" s="340"/>
      <c r="AG843" s="340"/>
      <c r="AH843" s="358" t="s">
        <v>485</v>
      </c>
      <c r="AI843" s="359"/>
      <c r="AJ843" s="359"/>
      <c r="AK843" s="359"/>
      <c r="AL843" s="343" t="s">
        <v>485</v>
      </c>
      <c r="AM843" s="344"/>
      <c r="AN843" s="344"/>
      <c r="AO843" s="345"/>
      <c r="AP843" s="346" t="s">
        <v>589</v>
      </c>
      <c r="AQ843" s="346"/>
      <c r="AR843" s="346"/>
      <c r="AS843" s="346"/>
      <c r="AT843" s="346"/>
      <c r="AU843" s="346"/>
      <c r="AV843" s="346"/>
      <c r="AW843" s="346"/>
      <c r="AX843" s="346"/>
    </row>
    <row r="844" spans="1:50" ht="30" customHeight="1" x14ac:dyDescent="0.15">
      <c r="A844" s="362">
        <v>8</v>
      </c>
      <c r="B844" s="362">
        <v>1</v>
      </c>
      <c r="C844" s="347" t="s">
        <v>598</v>
      </c>
      <c r="D844" s="333"/>
      <c r="E844" s="333"/>
      <c r="F844" s="333"/>
      <c r="G844" s="333"/>
      <c r="H844" s="333"/>
      <c r="I844" s="333"/>
      <c r="J844" s="334">
        <v>4090001001200</v>
      </c>
      <c r="K844" s="335"/>
      <c r="L844" s="335"/>
      <c r="M844" s="335"/>
      <c r="N844" s="335"/>
      <c r="O844" s="335"/>
      <c r="P844" s="348" t="s">
        <v>599</v>
      </c>
      <c r="Q844" s="336"/>
      <c r="R844" s="336"/>
      <c r="S844" s="336"/>
      <c r="T844" s="336"/>
      <c r="U844" s="336"/>
      <c r="V844" s="336"/>
      <c r="W844" s="336"/>
      <c r="X844" s="336"/>
      <c r="Y844" s="337">
        <v>0.9</v>
      </c>
      <c r="Z844" s="338"/>
      <c r="AA844" s="338"/>
      <c r="AB844" s="339"/>
      <c r="AC844" s="340" t="s">
        <v>588</v>
      </c>
      <c r="AD844" s="340"/>
      <c r="AE844" s="340"/>
      <c r="AF844" s="340"/>
      <c r="AG844" s="340"/>
      <c r="AH844" s="358" t="s">
        <v>485</v>
      </c>
      <c r="AI844" s="359"/>
      <c r="AJ844" s="359"/>
      <c r="AK844" s="359"/>
      <c r="AL844" s="343" t="s">
        <v>485</v>
      </c>
      <c r="AM844" s="344"/>
      <c r="AN844" s="344"/>
      <c r="AO844" s="345"/>
      <c r="AP844" s="346" t="s">
        <v>589</v>
      </c>
      <c r="AQ844" s="346"/>
      <c r="AR844" s="346"/>
      <c r="AS844" s="346"/>
      <c r="AT844" s="346"/>
      <c r="AU844" s="346"/>
      <c r="AV844" s="346"/>
      <c r="AW844" s="346"/>
      <c r="AX844" s="346"/>
    </row>
    <row r="845" spans="1:50" ht="30" customHeight="1" x14ac:dyDescent="0.15">
      <c r="A845" s="362">
        <v>9</v>
      </c>
      <c r="B845" s="362">
        <v>1</v>
      </c>
      <c r="C845" s="347" t="s">
        <v>600</v>
      </c>
      <c r="D845" s="333"/>
      <c r="E845" s="333"/>
      <c r="F845" s="333"/>
      <c r="G845" s="333"/>
      <c r="H845" s="333"/>
      <c r="I845" s="333"/>
      <c r="J845" s="334">
        <v>8013305001704</v>
      </c>
      <c r="K845" s="335"/>
      <c r="L845" s="335"/>
      <c r="M845" s="335"/>
      <c r="N845" s="335"/>
      <c r="O845" s="335"/>
      <c r="P845" s="348" t="s">
        <v>601</v>
      </c>
      <c r="Q845" s="336"/>
      <c r="R845" s="336"/>
      <c r="S845" s="336"/>
      <c r="T845" s="336"/>
      <c r="U845" s="336"/>
      <c r="V845" s="336"/>
      <c r="W845" s="336"/>
      <c r="X845" s="336"/>
      <c r="Y845" s="337">
        <v>0.5</v>
      </c>
      <c r="Z845" s="338"/>
      <c r="AA845" s="338"/>
      <c r="AB845" s="339"/>
      <c r="AC845" s="340" t="s">
        <v>588</v>
      </c>
      <c r="AD845" s="340"/>
      <c r="AE845" s="340"/>
      <c r="AF845" s="340"/>
      <c r="AG845" s="340"/>
      <c r="AH845" s="358" t="s">
        <v>485</v>
      </c>
      <c r="AI845" s="359"/>
      <c r="AJ845" s="359"/>
      <c r="AK845" s="359"/>
      <c r="AL845" s="343" t="s">
        <v>485</v>
      </c>
      <c r="AM845" s="344"/>
      <c r="AN845" s="344"/>
      <c r="AO845" s="345"/>
      <c r="AP845" s="346" t="s">
        <v>589</v>
      </c>
      <c r="AQ845" s="346"/>
      <c r="AR845" s="346"/>
      <c r="AS845" s="346"/>
      <c r="AT845" s="346"/>
      <c r="AU845" s="346"/>
      <c r="AV845" s="346"/>
      <c r="AW845" s="346"/>
      <c r="AX845" s="346"/>
    </row>
    <row r="846" spans="1:50" ht="30" customHeight="1" x14ac:dyDescent="0.15">
      <c r="A846" s="362">
        <v>10</v>
      </c>
      <c r="B846" s="362">
        <v>1</v>
      </c>
      <c r="C846" s="347" t="s">
        <v>602</v>
      </c>
      <c r="D846" s="333"/>
      <c r="E846" s="333"/>
      <c r="F846" s="333"/>
      <c r="G846" s="333"/>
      <c r="H846" s="333"/>
      <c r="I846" s="333"/>
      <c r="J846" s="334">
        <v>2010001027031</v>
      </c>
      <c r="K846" s="335"/>
      <c r="L846" s="335"/>
      <c r="M846" s="335"/>
      <c r="N846" s="335"/>
      <c r="O846" s="335"/>
      <c r="P846" s="348" t="s">
        <v>603</v>
      </c>
      <c r="Q846" s="336"/>
      <c r="R846" s="336"/>
      <c r="S846" s="336"/>
      <c r="T846" s="336"/>
      <c r="U846" s="336"/>
      <c r="V846" s="336"/>
      <c r="W846" s="336"/>
      <c r="X846" s="336"/>
      <c r="Y846" s="337">
        <v>0.4</v>
      </c>
      <c r="Z846" s="338"/>
      <c r="AA846" s="338"/>
      <c r="AB846" s="339"/>
      <c r="AC846" s="340" t="s">
        <v>588</v>
      </c>
      <c r="AD846" s="340"/>
      <c r="AE846" s="340"/>
      <c r="AF846" s="340"/>
      <c r="AG846" s="340"/>
      <c r="AH846" s="358" t="s">
        <v>485</v>
      </c>
      <c r="AI846" s="359"/>
      <c r="AJ846" s="359"/>
      <c r="AK846" s="359"/>
      <c r="AL846" s="343" t="s">
        <v>485</v>
      </c>
      <c r="AM846" s="344"/>
      <c r="AN846" s="344"/>
      <c r="AO846" s="345"/>
      <c r="AP846" s="346" t="s">
        <v>589</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379</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557</v>
      </c>
      <c r="D870" s="333"/>
      <c r="E870" s="333"/>
      <c r="F870" s="333"/>
      <c r="G870" s="333"/>
      <c r="H870" s="333"/>
      <c r="I870" s="333"/>
      <c r="J870" s="334">
        <v>3030002075381</v>
      </c>
      <c r="K870" s="335"/>
      <c r="L870" s="335"/>
      <c r="M870" s="335"/>
      <c r="N870" s="335"/>
      <c r="O870" s="335"/>
      <c r="P870" s="348" t="s">
        <v>558</v>
      </c>
      <c r="Q870" s="336"/>
      <c r="R870" s="336"/>
      <c r="S870" s="336"/>
      <c r="T870" s="336"/>
      <c r="U870" s="336"/>
      <c r="V870" s="336"/>
      <c r="W870" s="336"/>
      <c r="X870" s="336"/>
      <c r="Y870" s="337">
        <v>9</v>
      </c>
      <c r="Z870" s="338"/>
      <c r="AA870" s="338"/>
      <c r="AB870" s="339"/>
      <c r="AC870" s="349" t="s">
        <v>411</v>
      </c>
      <c r="AD870" s="357"/>
      <c r="AE870" s="357"/>
      <c r="AF870" s="357"/>
      <c r="AG870" s="357"/>
      <c r="AH870" s="358">
        <v>2</v>
      </c>
      <c r="AI870" s="359"/>
      <c r="AJ870" s="359"/>
      <c r="AK870" s="359"/>
      <c r="AL870" s="343">
        <v>98.7</v>
      </c>
      <c r="AM870" s="344"/>
      <c r="AN870" s="344"/>
      <c r="AO870" s="345"/>
      <c r="AP870" s="346" t="s">
        <v>556</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379</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559</v>
      </c>
      <c r="D903" s="333"/>
      <c r="E903" s="333"/>
      <c r="F903" s="333"/>
      <c r="G903" s="333"/>
      <c r="H903" s="333"/>
      <c r="I903" s="333"/>
      <c r="J903" s="334">
        <v>3090002012503</v>
      </c>
      <c r="K903" s="335"/>
      <c r="L903" s="335"/>
      <c r="M903" s="335"/>
      <c r="N903" s="335"/>
      <c r="O903" s="335"/>
      <c r="P903" s="348" t="s">
        <v>560</v>
      </c>
      <c r="Q903" s="336"/>
      <c r="R903" s="336"/>
      <c r="S903" s="336"/>
      <c r="T903" s="336"/>
      <c r="U903" s="336"/>
      <c r="V903" s="336"/>
      <c r="W903" s="336"/>
      <c r="X903" s="336"/>
      <c r="Y903" s="337">
        <v>7</v>
      </c>
      <c r="Z903" s="338"/>
      <c r="AA903" s="338"/>
      <c r="AB903" s="339"/>
      <c r="AC903" s="349" t="s">
        <v>418</v>
      </c>
      <c r="AD903" s="357"/>
      <c r="AE903" s="357"/>
      <c r="AF903" s="357"/>
      <c r="AG903" s="357"/>
      <c r="AH903" s="358" t="s">
        <v>561</v>
      </c>
      <c r="AI903" s="359"/>
      <c r="AJ903" s="359"/>
      <c r="AK903" s="359"/>
      <c r="AL903" s="343" t="s">
        <v>494</v>
      </c>
      <c r="AM903" s="344"/>
      <c r="AN903" s="344"/>
      <c r="AO903" s="345"/>
      <c r="AP903" s="346" t="s">
        <v>562</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379</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47" t="s">
        <v>563</v>
      </c>
      <c r="D936" s="333"/>
      <c r="E936" s="333"/>
      <c r="F936" s="333"/>
      <c r="G936" s="333"/>
      <c r="H936" s="333"/>
      <c r="I936" s="333"/>
      <c r="J936" s="334">
        <v>6010505001148</v>
      </c>
      <c r="K936" s="335"/>
      <c r="L936" s="335"/>
      <c r="M936" s="335"/>
      <c r="N936" s="335"/>
      <c r="O936" s="335"/>
      <c r="P936" s="348" t="s">
        <v>564</v>
      </c>
      <c r="Q936" s="336"/>
      <c r="R936" s="336"/>
      <c r="S936" s="336"/>
      <c r="T936" s="336"/>
      <c r="U936" s="336"/>
      <c r="V936" s="336"/>
      <c r="W936" s="336"/>
      <c r="X936" s="336"/>
      <c r="Y936" s="337">
        <v>4</v>
      </c>
      <c r="Z936" s="338"/>
      <c r="AA936" s="338"/>
      <c r="AB936" s="339"/>
      <c r="AC936" s="349" t="s">
        <v>415</v>
      </c>
      <c r="AD936" s="357"/>
      <c r="AE936" s="357"/>
      <c r="AF936" s="357"/>
      <c r="AG936" s="357"/>
      <c r="AH936" s="358">
        <v>1</v>
      </c>
      <c r="AI936" s="359"/>
      <c r="AJ936" s="359"/>
      <c r="AK936" s="359"/>
      <c r="AL936" s="343" t="s">
        <v>555</v>
      </c>
      <c r="AM936" s="344"/>
      <c r="AN936" s="344"/>
      <c r="AO936" s="345"/>
      <c r="AP936" s="346" t="s">
        <v>565</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379</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50.45" customHeight="1" x14ac:dyDescent="0.15">
      <c r="A969" s="362">
        <v>1</v>
      </c>
      <c r="B969" s="362">
        <v>1</v>
      </c>
      <c r="C969" s="347" t="s">
        <v>566</v>
      </c>
      <c r="D969" s="333"/>
      <c r="E969" s="333"/>
      <c r="F969" s="333"/>
      <c r="G969" s="333"/>
      <c r="H969" s="333"/>
      <c r="I969" s="333"/>
      <c r="J969" s="334">
        <v>5080105003679</v>
      </c>
      <c r="K969" s="335"/>
      <c r="L969" s="335"/>
      <c r="M969" s="335"/>
      <c r="N969" s="335"/>
      <c r="O969" s="335"/>
      <c r="P969" s="348" t="s">
        <v>567</v>
      </c>
      <c r="Q969" s="336"/>
      <c r="R969" s="336"/>
      <c r="S969" s="336"/>
      <c r="T969" s="336"/>
      <c r="U969" s="336"/>
      <c r="V969" s="336"/>
      <c r="W969" s="336"/>
      <c r="X969" s="336"/>
      <c r="Y969" s="337">
        <v>4</v>
      </c>
      <c r="Z969" s="338"/>
      <c r="AA969" s="338"/>
      <c r="AB969" s="339"/>
      <c r="AC969" s="349" t="s">
        <v>411</v>
      </c>
      <c r="AD969" s="357"/>
      <c r="AE969" s="357"/>
      <c r="AF969" s="357"/>
      <c r="AG969" s="357"/>
      <c r="AH969" s="358">
        <v>1</v>
      </c>
      <c r="AI969" s="359"/>
      <c r="AJ969" s="359"/>
      <c r="AK969" s="359"/>
      <c r="AL969" s="343">
        <v>96.7</v>
      </c>
      <c r="AM969" s="344"/>
      <c r="AN969" s="344"/>
      <c r="AO969" s="345"/>
      <c r="AP969" s="346" t="s">
        <v>556</v>
      </c>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379</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customHeight="1" x14ac:dyDescent="0.15">
      <c r="A1002" s="362">
        <v>1</v>
      </c>
      <c r="B1002" s="362">
        <v>1</v>
      </c>
      <c r="C1002" s="347" t="s">
        <v>568</v>
      </c>
      <c r="D1002" s="333"/>
      <c r="E1002" s="333"/>
      <c r="F1002" s="333"/>
      <c r="G1002" s="333"/>
      <c r="H1002" s="333"/>
      <c r="I1002" s="333"/>
      <c r="J1002" s="334">
        <v>3011101013151</v>
      </c>
      <c r="K1002" s="335"/>
      <c r="L1002" s="335"/>
      <c r="M1002" s="335"/>
      <c r="N1002" s="335"/>
      <c r="O1002" s="335"/>
      <c r="P1002" s="348" t="s">
        <v>569</v>
      </c>
      <c r="Q1002" s="336"/>
      <c r="R1002" s="336"/>
      <c r="S1002" s="336"/>
      <c r="T1002" s="336"/>
      <c r="U1002" s="336"/>
      <c r="V1002" s="336"/>
      <c r="W1002" s="336"/>
      <c r="X1002" s="336"/>
      <c r="Y1002" s="337">
        <v>4</v>
      </c>
      <c r="Z1002" s="338"/>
      <c r="AA1002" s="338"/>
      <c r="AB1002" s="339"/>
      <c r="AC1002" s="349" t="s">
        <v>411</v>
      </c>
      <c r="AD1002" s="357"/>
      <c r="AE1002" s="357"/>
      <c r="AF1002" s="357"/>
      <c r="AG1002" s="357"/>
      <c r="AH1002" s="358">
        <v>4</v>
      </c>
      <c r="AI1002" s="359"/>
      <c r="AJ1002" s="359"/>
      <c r="AK1002" s="359"/>
      <c r="AL1002" s="343">
        <v>90.5</v>
      </c>
      <c r="AM1002" s="344"/>
      <c r="AN1002" s="344"/>
      <c r="AO1002" s="345"/>
      <c r="AP1002" s="346" t="s">
        <v>556</v>
      </c>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379</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379</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369</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385</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370</v>
      </c>
      <c r="AQ1101" s="356"/>
      <c r="AR1101" s="356"/>
      <c r="AS1101" s="356"/>
      <c r="AT1101" s="356"/>
      <c r="AU1101" s="356"/>
      <c r="AV1101" s="356"/>
      <c r="AW1101" s="356"/>
      <c r="AX1101" s="356"/>
    </row>
    <row r="1102" spans="1:50" ht="30" customHeight="1" x14ac:dyDescent="0.15">
      <c r="A1102" s="362">
        <v>1</v>
      </c>
      <c r="B1102" s="362">
        <v>1</v>
      </c>
      <c r="C1102" s="360"/>
      <c r="D1102" s="360"/>
      <c r="E1102" s="133" t="s">
        <v>556</v>
      </c>
      <c r="F1102" s="361"/>
      <c r="G1102" s="361"/>
      <c r="H1102" s="361"/>
      <c r="I1102" s="361"/>
      <c r="J1102" s="334" t="s">
        <v>494</v>
      </c>
      <c r="K1102" s="335"/>
      <c r="L1102" s="335"/>
      <c r="M1102" s="335"/>
      <c r="N1102" s="335"/>
      <c r="O1102" s="335"/>
      <c r="P1102" s="348" t="s">
        <v>556</v>
      </c>
      <c r="Q1102" s="336"/>
      <c r="R1102" s="336"/>
      <c r="S1102" s="336"/>
      <c r="T1102" s="336"/>
      <c r="U1102" s="336"/>
      <c r="V1102" s="336"/>
      <c r="W1102" s="336"/>
      <c r="X1102" s="336"/>
      <c r="Y1102" s="337" t="s">
        <v>585</v>
      </c>
      <c r="Z1102" s="338"/>
      <c r="AA1102" s="338"/>
      <c r="AB1102" s="339"/>
      <c r="AC1102" s="340"/>
      <c r="AD1102" s="340"/>
      <c r="AE1102" s="340"/>
      <c r="AF1102" s="340"/>
      <c r="AG1102" s="340"/>
      <c r="AH1102" s="341" t="s">
        <v>494</v>
      </c>
      <c r="AI1102" s="342"/>
      <c r="AJ1102" s="342"/>
      <c r="AK1102" s="342"/>
      <c r="AL1102" s="343" t="s">
        <v>494</v>
      </c>
      <c r="AM1102" s="344"/>
      <c r="AN1102" s="344"/>
      <c r="AO1102" s="345"/>
      <c r="AP1102" s="346" t="s">
        <v>556</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82">
    <cfRule type="expression" dxfId="2101" priority="13885">
      <formula>IF(RIGHT(TEXT(Y782,"0.#"),1)=".",FALSE,TRUE)</formula>
    </cfRule>
    <cfRule type="expression" dxfId="2100" priority="13886">
      <formula>IF(RIGHT(TEXT(Y782,"0.#"),1)=".",TRUE,FALSE)</formula>
    </cfRule>
  </conditionalFormatting>
  <conditionalFormatting sqref="Y791">
    <cfRule type="expression" dxfId="2099" priority="13881">
      <formula>IF(RIGHT(TEXT(Y791,"0.#"),1)=".",FALSE,TRUE)</formula>
    </cfRule>
    <cfRule type="expression" dxfId="2098" priority="13882">
      <formula>IF(RIGHT(TEXT(Y791,"0.#"),1)=".",TRUE,FALSE)</formula>
    </cfRule>
  </conditionalFormatting>
  <conditionalFormatting sqref="Y822:Y829 Y820 Y809:Y816 Y807 Y796:Y803 Y794">
    <cfRule type="expression" dxfId="2097" priority="13663">
      <formula>IF(RIGHT(TEXT(Y794,"0.#"),1)=".",FALSE,TRUE)</formula>
    </cfRule>
    <cfRule type="expression" dxfId="2096" priority="13664">
      <formula>IF(RIGHT(TEXT(Y794,"0.#"),1)=".",TRUE,FALSE)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83:Y790 Y781">
    <cfRule type="expression" dxfId="2089" priority="13687">
      <formula>IF(RIGHT(TEXT(Y781,"0.#"),1)=".",FALSE,TRUE)</formula>
    </cfRule>
    <cfRule type="expression" dxfId="2088" priority="13688">
      <formula>IF(RIGHT(TEXT(Y781,"0.#"),1)=".",TRUE,FALSE)</formula>
    </cfRule>
  </conditionalFormatting>
  <conditionalFormatting sqref="AU782">
    <cfRule type="expression" dxfId="2087" priority="13685">
      <formula>IF(RIGHT(TEXT(AU782,"0.#"),1)=".",FALSE,TRUE)</formula>
    </cfRule>
    <cfRule type="expression" dxfId="2086" priority="13686">
      <formula>IF(RIGHT(TEXT(AU782,"0.#"),1)=".",TRUE,FALSE)</formula>
    </cfRule>
  </conditionalFormatting>
  <conditionalFormatting sqref="AU791">
    <cfRule type="expression" dxfId="2085" priority="13683">
      <formula>IF(RIGHT(TEXT(AU791,"0.#"),1)=".",FALSE,TRUE)</formula>
    </cfRule>
    <cfRule type="expression" dxfId="2084" priority="13684">
      <formula>IF(RIGHT(TEXT(AU791,"0.#"),1)=".",TRUE,FALSE)</formula>
    </cfRule>
  </conditionalFormatting>
  <conditionalFormatting sqref="AU783:AU790 AU781">
    <cfRule type="expression" dxfId="2083" priority="13681">
      <formula>IF(RIGHT(TEXT(AU781,"0.#"),1)=".",FALSE,TRUE)</formula>
    </cfRule>
    <cfRule type="expression" dxfId="2082" priority="13682">
      <formula>IF(RIGHT(TEXT(AU781,"0.#"),1)=".",TRUE,FALSE)</formula>
    </cfRule>
  </conditionalFormatting>
  <conditionalFormatting sqref="Y821 Y808 Y795">
    <cfRule type="expression" dxfId="2081" priority="13667">
      <formula>IF(RIGHT(TEXT(Y795,"0.#"),1)=".",FALSE,TRUE)</formula>
    </cfRule>
    <cfRule type="expression" dxfId="2080" priority="13668">
      <formula>IF(RIGHT(TEXT(Y795,"0.#"),1)=".",TRUE,FALSE)</formula>
    </cfRule>
  </conditionalFormatting>
  <conditionalFormatting sqref="Y830 Y817 Y804">
    <cfRule type="expression" dxfId="2079" priority="13665">
      <formula>IF(RIGHT(TEXT(Y804,"0.#"),1)=".",FALSE,TRUE)</formula>
    </cfRule>
    <cfRule type="expression" dxfId="2078" priority="13666">
      <formula>IF(RIGHT(TEXT(Y804,"0.#"),1)=".",TRUE,FALSE)</formula>
    </cfRule>
  </conditionalFormatting>
  <conditionalFormatting sqref="AU821 AU808">
    <cfRule type="expression" dxfId="2077" priority="13661">
      <formula>IF(RIGHT(TEXT(AU808,"0.#"),1)=".",FALSE,TRUE)</formula>
    </cfRule>
    <cfRule type="expression" dxfId="2076" priority="13662">
      <formula>IF(RIGHT(TEXT(AU808,"0.#"),1)=".",TRUE,FALSE)</formula>
    </cfRule>
  </conditionalFormatting>
  <conditionalFormatting sqref="AU830 AU817 AU804">
    <cfRule type="expression" dxfId="2075" priority="13659">
      <formula>IF(RIGHT(TEXT(AU804,"0.#"),1)=".",FALSE,TRUE)</formula>
    </cfRule>
    <cfRule type="expression" dxfId="2074" priority="13660">
      <formula>IF(RIGHT(TEXT(AU804,"0.#"),1)=".",TRUE,FALSE)</formula>
    </cfRule>
  </conditionalFormatting>
  <conditionalFormatting sqref="AU822:AU829 AU820 AU809:AU816 AU807 AU796:AU803 AU794">
    <cfRule type="expression" dxfId="2073" priority="13657">
      <formula>IF(RIGHT(TEXT(AU794,"0.#"),1)=".",FALSE,TRUE)</formula>
    </cfRule>
    <cfRule type="expression" dxfId="2072" priority="13658">
      <formula>IF(RIGHT(TEXT(AU794,"0.#"),1)=".",TRUE,FALSE)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 AI134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66">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39:Y866">
    <cfRule type="expression" dxfId="1733" priority="2963">
      <formula>IF(RIGHT(TEXT(Y839,"0.#"),1)=".",FALSE,TRUE)</formula>
    </cfRule>
    <cfRule type="expression" dxfId="1732" priority="2964">
      <formula>IF(RIGHT(TEXT(Y839,"0.#"),1)=".",TRUE,FALSE)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2:AO1131">
    <cfRule type="expression" dxfId="1703" priority="2869">
      <formula>IF(AND(AL1102&gt;=0, RIGHT(TEXT(AL1102,"0.#"),1)&lt;&gt;"."),TRUE,FALSE)</formula>
    </cfRule>
    <cfRule type="expression" dxfId="1702" priority="2870">
      <formula>IF(AND(AL1102&gt;=0, RIGHT(TEXT(AL1102,"0.#"),1)="."),TRUE,FALSE)</formula>
    </cfRule>
    <cfRule type="expression" dxfId="1701" priority="2871">
      <formula>IF(AND(AL1102&lt;0, RIGHT(TEXT(AL1102,"0.#"),1)&lt;&gt;"."),TRUE,FALSE)</formula>
    </cfRule>
    <cfRule type="expression" dxfId="1700" priority="2872">
      <formula>IF(AND(AL1102&lt;0, RIGHT(TEXT(AL1102,"0.#"),1)="."),TRUE,FALSE)</formula>
    </cfRule>
  </conditionalFormatting>
  <conditionalFormatting sqref="Y1102:Y1131">
    <cfRule type="expression" dxfId="1699" priority="2867">
      <formula>IF(RIGHT(TEXT(Y1102,"0.#"),1)=".",FALSE,TRUE)</formula>
    </cfRule>
    <cfRule type="expression" dxfId="1698" priority="2868">
      <formula>IF(RIGHT(TEXT(Y1102,"0.#"),1)=".",TRUE,FALSE)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7:AO846">
    <cfRule type="expression" dxfId="1689" priority="2821">
      <formula>IF(AND(AL837&gt;=0, RIGHT(TEXT(AL837,"0.#"),1)&lt;&gt;"."),TRUE,FALSE)</formula>
    </cfRule>
    <cfRule type="expression" dxfId="1688" priority="2822">
      <formula>IF(AND(AL837&gt;=0, RIGHT(TEXT(AL837,"0.#"),1)="."),TRUE,FALSE)</formula>
    </cfRule>
    <cfRule type="expression" dxfId="1687" priority="2823">
      <formula>IF(AND(AL837&lt;0, RIGHT(TEXT(AL837,"0.#"),1)&lt;&gt;"."),TRUE,FALSE)</formula>
    </cfRule>
    <cfRule type="expression" dxfId="1686" priority="2824">
      <formula>IF(AND(AL837&lt;0, RIGHT(TEXT(AL837,"0.#"),1)="."),TRUE,FALSE)</formula>
    </cfRule>
  </conditionalFormatting>
  <conditionalFormatting sqref="Y837:Y838">
    <cfRule type="expression" dxfId="1685" priority="2819">
      <formula>IF(RIGHT(TEXT(Y837,"0.#"),1)=".",FALSE,TRUE)</formula>
    </cfRule>
    <cfRule type="expression" dxfId="1684" priority="2820">
      <formula>IF(RIGHT(TEXT(Y837,"0.#"),1)=".",TRUE,FALSE)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2:Y899">
    <cfRule type="expression" dxfId="1367" priority="2079">
      <formula>IF(RIGHT(TEXT(Y872,"0.#"),1)=".",FALSE,TRUE)</formula>
    </cfRule>
    <cfRule type="expression" dxfId="1366" priority="2080">
      <formula>IF(RIGHT(TEXT(Y872,"0.#"),1)=".",TRUE,FALSE)</formula>
    </cfRule>
  </conditionalFormatting>
  <conditionalFormatting sqref="Y870:Y871">
    <cfRule type="expression" dxfId="1365" priority="2073">
      <formula>IF(RIGHT(TEXT(Y870,"0.#"),1)=".",FALSE,TRUE)</formula>
    </cfRule>
    <cfRule type="expression" dxfId="1364" priority="2074">
      <formula>IF(RIGHT(TEXT(Y870,"0.#"),1)=".",TRUE,FALSE)</formula>
    </cfRule>
  </conditionalFormatting>
  <conditionalFormatting sqref="Y905:Y932">
    <cfRule type="expression" dxfId="1363" priority="2067">
      <formula>IF(RIGHT(TEXT(Y905,"0.#"),1)=".",FALSE,TRUE)</formula>
    </cfRule>
    <cfRule type="expression" dxfId="1362" priority="2068">
      <formula>IF(RIGHT(TEXT(Y905,"0.#"),1)=".",TRUE,FALSE)</formula>
    </cfRule>
  </conditionalFormatting>
  <conditionalFormatting sqref="Y903:Y904">
    <cfRule type="expression" dxfId="1361" priority="2061">
      <formula>IF(RIGHT(TEXT(Y903,"0.#"),1)=".",FALSE,TRUE)</formula>
    </cfRule>
    <cfRule type="expression" dxfId="1360" priority="2062">
      <formula>IF(RIGHT(TEXT(Y903,"0.#"),1)=".",TRUE,FALSE)</formula>
    </cfRule>
  </conditionalFormatting>
  <conditionalFormatting sqref="Y938:Y965">
    <cfRule type="expression" dxfId="1359" priority="2055">
      <formula>IF(RIGHT(TEXT(Y938,"0.#"),1)=".",FALSE,TRUE)</formula>
    </cfRule>
    <cfRule type="expression" dxfId="1358" priority="2056">
      <formula>IF(RIGHT(TEXT(Y938,"0.#"),1)=".",TRUE,FALSE)</formula>
    </cfRule>
  </conditionalFormatting>
  <conditionalFormatting sqref="Y936:Y937">
    <cfRule type="expression" dxfId="1357" priority="2049">
      <formula>IF(RIGHT(TEXT(Y936,"0.#"),1)=".",FALSE,TRUE)</formula>
    </cfRule>
    <cfRule type="expression" dxfId="1356" priority="2050">
      <formula>IF(RIGHT(TEXT(Y936,"0.#"),1)=".",TRUE,FALSE)</formula>
    </cfRule>
  </conditionalFormatting>
  <conditionalFormatting sqref="Y971:Y998">
    <cfRule type="expression" dxfId="1355" priority="2043">
      <formula>IF(RIGHT(TEXT(Y971,"0.#"),1)=".",FALSE,TRUE)</formula>
    </cfRule>
    <cfRule type="expression" dxfId="1354" priority="2044">
      <formula>IF(RIGHT(TEXT(Y971,"0.#"),1)=".",TRUE,FALSE)</formula>
    </cfRule>
  </conditionalFormatting>
  <conditionalFormatting sqref="Y969:Y970">
    <cfRule type="expression" dxfId="1353" priority="2037">
      <formula>IF(RIGHT(TEXT(Y969,"0.#"),1)=".",FALSE,TRUE)</formula>
    </cfRule>
    <cfRule type="expression" dxfId="1352" priority="2038">
      <formula>IF(RIGHT(TEXT(Y969,"0.#"),1)=".",TRUE,FALSE)</formula>
    </cfRule>
  </conditionalFormatting>
  <conditionalFormatting sqref="Y1004:Y1031">
    <cfRule type="expression" dxfId="1351" priority="2031">
      <formula>IF(RIGHT(TEXT(Y1004,"0.#"),1)=".",FALSE,TRUE)</formula>
    </cfRule>
    <cfRule type="expression" dxfId="1350" priority="2032">
      <formula>IF(RIGHT(TEXT(Y1004,"0.#"),1)=".",TRUE,FALSE)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34">
    <cfRule type="expression" dxfId="9" priority="9">
      <formula>IF(RIGHT(TEXT(AM134,"0.#"),1)=".",FALSE,TRUE)</formula>
    </cfRule>
    <cfRule type="expression" dxfId="8" priority="10">
      <formula>IF(RIGHT(TEXT(AM134,"0.#"),1)=".",TRUE,FALSE)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M135">
    <cfRule type="expression" dxfId="3" priority="3">
      <formula>IF(RIGHT(TEXT(AM135,"0.#"),1)=".",FALSE,TRUE)</formula>
    </cfRule>
    <cfRule type="expression" dxfId="2" priority="4">
      <formula>IF(RIGHT(TEXT(AM135,"0.#"),1)=".",TRUE,FALSE)</formula>
    </cfRule>
  </conditionalFormatting>
  <conditionalFormatting sqref="AU795">
    <cfRule type="expression" dxfId="1" priority="1">
      <formula>IF(RIGHT(TEXT(AU795,"0.#"),1)=".",FALSE,TRUE)</formula>
    </cfRule>
    <cfRule type="expression" dxfId="0" priority="2">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7" max="16383" man="1"/>
    <brk id="714" max="16383" man="1"/>
    <brk id="735" max="16383" man="1"/>
    <brk id="778" max="16383" man="1"/>
    <brk id="833" max="16383" man="1"/>
    <brk id="10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
      </c>
      <c r="F10" s="18" t="s">
        <v>234</v>
      </c>
      <c r="G10" s="17"/>
      <c r="H10" s="13" t="str">
        <f t="shared" si="1"/>
        <v/>
      </c>
      <c r="I10" s="13" t="str">
        <f t="shared" si="5"/>
        <v>一般会計</v>
      </c>
      <c r="K10" s="14" t="s">
        <v>371</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南郷 裕規</cp:lastModifiedBy>
  <cp:lastPrinted>2019-08-19T07:49:59Z</cp:lastPrinted>
  <dcterms:created xsi:type="dcterms:W3CDTF">2012-03-13T00:50:25Z</dcterms:created>
  <dcterms:modified xsi:type="dcterms:W3CDTF">2019-08-19T07:54:01Z</dcterms:modified>
</cp:coreProperties>
</file>