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15210" windowHeight="8160"/>
  </bookViews>
  <sheets>
    <sheet name="行政事業レビューシート" sheetId="3" r:id="rId1"/>
    <sheet name="入力規則等" sheetId="4"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<sst xmlns="http://schemas.openxmlformats.org/spreadsheetml/2006/main" count="2178" uniqueCount="594">
  <si>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</si>
  <si>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</si>
  <si>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</si>
  <si>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</si>
  <si>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</si>
  <si>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</si>
  <si>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</si>
  <si>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</si>
  <si>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</si>
  <si>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</si>
  <si>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</si>
  <si>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</si>
  <si>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</si>
  <si>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</si>
  <si>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</si>
  <si>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</si>
  <si>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</si>
  <si>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</si>
  <si>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</si>
  <si>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</si>
  <si>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</si>
  <si>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</si>
  <si>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</si>
  <si>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</si>
  <si>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</si>
  <si>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</si>
  <si>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</si>
  <si>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</si>
  <si>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</si>
  <si>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</si>
  <si>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</si>
  <si>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</si>
  <si>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</si>
  <si>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</si>
  <si>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</si>
  <si>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</si>
  <si>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</si>
  <si>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</si>
  <si>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</si>
  <si>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</si>
  <si>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</si>
  <si>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</si>
  <si>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</si>
  <si>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</si>
  <si>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</si>
  <si>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</si>
  <si>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</si>
  <si>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</si>
  <si>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</si>
  <si>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</si>
  <si>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</si>
  <si>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</si>
  <si>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</si>
  <si>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</si>
  <si>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</si>
  <si>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</si>
  <si>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</si>
  <si>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</si>
  <si>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</si>
  <si>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</si>
  <si>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</si>
  <si>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</si>
  <si>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</si>
  <si>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</si>
  <si>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</si>
  <si>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</si>
  <si>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</si>
  <si>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</si>
  <si>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</si>
  <si>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</si>
  <si>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</si>
  <si>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</si>
  <si>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</si>
  <si>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</si>
  <si>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</si>
  <si>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</si>
  <si>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</si>
  <si>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</si>
  <si>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</si>
  <si>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</si>
  <si>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</si>
  <si>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</si>
  <si>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</si>
  <si>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</si>
  <si>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</si>
  <si>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</si>
  <si>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</si>
  <si>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</si>
  <si>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</si>
  <si>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</si>
  <si>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</si>
  <si>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</si>
  <si>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</si>
  <si>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</si>
  <si>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</si>
  <si>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</si>
  <si>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</si>
  <si>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</si>
  <si>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</si>
  <si>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</si>
  <si>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</si>
  <si>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</si>
  <si>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</si>
  <si>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</si>
  <si>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</si>
  <si>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</si>
  <si>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</si>
  <si>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</si>
  <si>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</si>
  <si>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</si>
  <si>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</si>
  <si>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</si>
  <si>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</si>
  <si>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</si>
  <si>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</si>
  <si>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</si>
  <si>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</si>
  <si>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</si>
  <si>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</si>
  <si>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</si>
  <si>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</si>
  <si>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</si>
  <si>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</si>
  <si>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</si>
  <si>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</si>
  <si>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</si>
  <si>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</si>
  <si>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</si>
  <si>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</si>
  <si>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</si>
  <si>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</si>
  <si>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</si>
  <si>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</si>
  <si>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</si>
  <si>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</si>
  <si>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</si>
  <si>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</si>
  <si>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</si>
  <si>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</si>
  <si>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</si>
  <si>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</si>
  <si>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</si>
  <si>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</si>
  <si>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</si>
  <si>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</si>
  <si>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</si>
  <si>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</si>
  <si>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</si>
  <si>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</si>
  <si>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</si>
  <si>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</si>
  <si>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</si>
  <si>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</si>
  <si>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</si>
  <si>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</si>
  <si>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</si>
  <si>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</si>
  <si>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</si>
  <si>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</si>
  <si>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</si>
  <si>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</si>
  <si>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</si>
  <si>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</si>
  <si>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</si>
  <si>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</si>
  <si>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</si>
  <si>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</si>
  <si>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</si>
  <si>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</si>
  <si>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</si>
  <si>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</si>
  <si>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</si>
  <si>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</si>
  <si>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</si>
  <si>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</si>
  <si>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</si>
  <si>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</si>
  <si>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</si>
  <si>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</si>
  <si>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</si>
  <si>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</si>
  <si>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</si>
  <si>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</si>
  <si>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</si>
  <si>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</si>
  <si>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</si>
  <si>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</si>
  <si>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</si>
  <si>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</si>
  <si>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</si>
  <si>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</si>
  <si>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</si>
  <si>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</si>
  <si>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</si>
  <si>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</si>
  <si>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</si>
  <si>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</si>
  <si>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</si>
  <si>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</si>
  <si>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</si>
  <si>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</si>
  <si>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</si>
  <si>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</si>
  <si>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</si>
  <si>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</si>
  <si>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</si>
  <si>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</si>
  <si>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</si>
  <si>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</si>
  <si>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</si>
  <si>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</si>
  <si>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</si>
  <si>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</si>
  <si>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</si>
  <si>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</si>
  <si>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</si>
  <si>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</si>
  <si>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</si>
  <si>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</si>
  <si>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</si>
  <si>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</si>
  <si>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</si>
  <si>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</si>
  <si>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</si>
  <si>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</si>
  <si>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</si>
  <si>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</si>
  <si>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</si>
  <si>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</si>
  <si>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</si>
  <si>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</si>
  <si>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</si>
  <si>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</si>
  <si>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</si>
  <si>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</si>
  <si>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</si>
  <si>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</si>
  <si>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</si>
  <si>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</si>
  <si>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</si>
  <si>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</si>
  <si>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</si>
  <si>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</si>
  <si>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</si>
  <si>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</si>
  <si>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</si>
  <si>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</si>
  <si>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</si>
  <si>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</si>
  <si>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</si>
  <si>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</si>
  <si>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</si>
  <si>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</si>
  <si>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</si>
  <si>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</si>
  <si>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</si>
  <si>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</si>
  <si>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</si>
  <si>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</si>
  <si>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</si>
  <si>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</si>
  <si>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</si>
  <si>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</si>
  <si>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</si>
  <si>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</si>
  <si>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</si>
  <si>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</si>
  <si>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</si>
  <si>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</si>
  <si>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</si>
  <si>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</si>
  <si>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</si>
  <si>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</si>
  <si>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</si>
  <si>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</si>
  <si>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</si>
  <si>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</si>
  <si>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</si>
  <si>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</si>
  <si>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</si>
  <si>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</si>
  <si>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</si>
  <si>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</si>
  <si>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</si>
  <si>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</si>
  <si>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</si>
  <si>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</si>
  <si>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</si>
  <si>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</si>
  <si>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</si>
  <si>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</si>
  <si>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</si>
  <si>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</si>
  <si>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</si>
  <si>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</si>
  <si>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</si>
  <si>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</si>
  <si>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</si>
  <si>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</si>
  <si>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</si>
  <si>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</si>
  <si>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</si>
  <si>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</si>
  <si>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</si>
  <si>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</si>
  <si>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</si>
  <si>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</si>
  <si>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</si>
  <si>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</si>
  <si>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</si>
  <si>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</si>
  <si>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</si>
  <si>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</si>
  <si>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</si>
  <si>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</si>
  <si>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</si>
  <si>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</si>
  <si>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</si>
  <si>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</si>
  <si>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</si>
  <si>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</si>
  <si>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</si>
  <si>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</si>
  <si>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</si>
  <si>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</si>
  <si>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</si>
  <si>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</si>
  <si>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</si>
  <si>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</si>
  <si>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</si>
  <si>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</si>
  <si>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</si>
  <si>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</si>
  <si>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</si>
  <si>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</si>
  <si>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</si>
  <si>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</si>
  <si>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</si>
  <si>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</si>
  <si>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</si>
  <si>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</si>
  <si>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</si>
  <si>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</si>
  <si>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</si>
  <si>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</si>
  <si>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</si>
  <si>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</si>
  <si>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</si>
  <si>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</si>
  <si>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</si>
  <si>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</si>
  <si>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</si>
  <si>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</si>
  <si>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</si>
  <si>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</si>
  <si>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</si>
  <si>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</si>
  <si>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</si>
  <si>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</si>
  <si>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</si>
  <si>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</si>
  <si>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</si>
  <si>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</si>
  <si>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</si>
  <si>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</si>
  <si>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</si>
  <si>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</si>
  <si>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</si>
  <si>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</si>
  <si>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</si>
  <si>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</si>
  <si>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</si>
  <si>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</si>
  <si>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</si>
  <si>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</si>
  <si>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</si>
  <si>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</si>
  <si>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</si>
  <si>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</si>
  <si>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</si>
  <si>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</si>
  <si>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</si>
  <si>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</si>
  <si>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</si>
  <si>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</si>
  <si>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</si>
  <si>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</si>
  <si>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</si>
  <si>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</si>
  <si>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</si>
  <si>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</si>
  <si>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</si>
  <si>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</si>
  <si>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</si>
  <si>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</si>
  <si>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</si>
  <si>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</si>
  <si>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</si>
  <si>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</si>
  <si>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</si>
  <si>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</si>
  <si>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</si>
  <si>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</si>
  <si>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</si>
  <si>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</si>
  <si>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</si>
  <si>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</si>
  <si>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</si>
  <si>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</si>
  <si>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</si>
  <si>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</si>
  <si>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</si>
  <si>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</si>
  <si>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</si>
  <si>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</si>
  <si>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</si>
  <si>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</si>
  <si>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</si>
  <si>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</si>
  <si>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</si>
  <si>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</si>
  <si>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</si>
  <si>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</si>
  <si>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</si>
  <si>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</si>
  <si>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</si>
  <si>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</si>
  <si>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</si>
  <si>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</si>
  <si>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</si>
  <si>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</si>
  <si>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</si>
  <si>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</si>
  <si>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</si>
  <si>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</si>
  <si>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</si>
  <si>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</si>
  <si>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</si>
  <si>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</si>
  <si>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</si>
  <si>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</si>
  <si>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</si>
  <si>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</si>
  <si>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</si>
  <si>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</si>
  <si>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</si>
  <si>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</si>
  <si>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</si>
  <si>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</si>
  <si>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</si>
  <si>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</si>
  <si>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</si>
  <si>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</si>
  <si>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</si>
  <si>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</si>
  <si>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</si>
  <si>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</si>
  <si>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</si>
  <si>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</si>
  <si>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</si>
  <si>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</si>
  <si>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</si>
  <si>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</si>
  <si>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</si>
  <si>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</si>
  <si>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</si>
  <si>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</si>
  <si>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</si>
  <si>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</si>
  <si>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</si>
  <si>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</si>
  <si>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</si>
  <si>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</si>
  <si>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</si>
  <si>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</si>
  <si>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</si>
  <si>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</si>
  <si>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</si>
  <si>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廃棄物処理施設整備費補助</t>
    <rPh sb="0" eb="3">
      <t>ハイキブツ</t>
    </rPh>
    <rPh sb="3" eb="5">
      <t>ショリ</t>
    </rPh>
    <rPh sb="5" eb="7">
      <t>シセツ</t>
    </rPh>
    <rPh sb="7" eb="9">
      <t>セイビ</t>
    </rPh>
    <rPh sb="9" eb="10">
      <t>ヒ</t>
    </rPh>
    <rPh sb="10" eb="12">
      <t>ホジョ</t>
    </rPh>
    <phoneticPr fontId="5"/>
  </si>
  <si>
    <t>環境再生・資源循環局</t>
    <phoneticPr fontId="5"/>
  </si>
  <si>
    <t>環境省</t>
  </si>
  <si>
    <t>総務課長 土居健太郎
ポリ塩化ビフェニル廃棄物処理推進室長 成田浩司</t>
    <phoneticPr fontId="5"/>
  </si>
  <si>
    <t>○</t>
  </si>
  <si>
    <t>・PCB廃棄物処理基本計画
・大阪湾圏域広域処理場整備基本計画</t>
    <phoneticPr fontId="5"/>
  </si>
  <si>
    <t>総務課
環境再生施設整備担当参事官付ポリ塩化ビフェニル廃棄物処理推進室</t>
    <phoneticPr fontId="5"/>
  </si>
  <si>
    <t>・ＰＣＢ廃棄物の適正な処理の推進に関する特別措置法第５条及び第20条
・広域臨海環境整備センター法第26条</t>
    <phoneticPr fontId="5"/>
  </si>
  <si>
    <t>法人等が実施する廃棄物処理施設の整備事業に対して財政支援を行い、廃棄物の円滑かつ適正な処理を確保・推進することを目的とする。</t>
    <phoneticPr fontId="5"/>
  </si>
  <si>
    <t>・中間貯蔵・環境安全事業株式会社が行うＰＣＢ廃棄物処理のための拠点的広域処理施設の整備に対し事業費の一部を補助する(補助率：定額）。
・大阪湾広域臨海環境整備センターが行う広域埋立処分場整備事業に対し、事業費の一部を補助する（補助率：１／３）。</t>
    <phoneticPr fontId="5"/>
  </si>
  <si>
    <t>-</t>
  </si>
  <si>
    <t>-</t>
    <phoneticPr fontId="5"/>
  </si>
  <si>
    <t>-</t>
    <phoneticPr fontId="5"/>
  </si>
  <si>
    <t>-</t>
    <phoneticPr fontId="5"/>
  </si>
  <si>
    <t>廃棄物処理施設整備費補助</t>
    <phoneticPr fontId="5"/>
  </si>
  <si>
    <t>平成37年度までにPCB廃棄物（大型変圧器等）を全量処理する</t>
    <phoneticPr fontId="5"/>
  </si>
  <si>
    <t>台</t>
    <rPh sb="0" eb="1">
      <t>ダイ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</si>
  <si>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</si>
  <si>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</si>
  <si>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</si>
  <si>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</si>
  <si>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</si>
  <si>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</si>
  <si>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</si>
  <si>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</si>
  <si>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</si>
  <si>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PCB廃棄物をはじめ、廃棄物を適正に処理することは、生活環境の保全及び公衆衛生の向上のために必要であり、ニーズは高い。</t>
    <phoneticPr fontId="5"/>
  </si>
  <si>
    <t>ＰＣＢ廃棄物の適正な処理の推進に関する特別措置法等に基づき国が実施する必要があるものである。</t>
    <phoneticPr fontId="5"/>
  </si>
  <si>
    <t>政策目的達成のために必要かつ適切である。また、政策体系の中の優先度も高い。</t>
    <phoneticPr fontId="5"/>
  </si>
  <si>
    <t>法律等に基づき執行しているものであり、支出先の選定は妥当である。一者応札への対応としては、仕様書の記載内容を平易化･明確化等することで改善を図り、競争性が担保されるよう取り組む。</t>
    <phoneticPr fontId="5"/>
  </si>
  <si>
    <t>有</t>
  </si>
  <si>
    <t>無</t>
  </si>
  <si>
    <t>事業の結果、事業者のみではなく、国民全体も広く恩恵を受けるものであり、負担関係は妥当である。</t>
    <phoneticPr fontId="5"/>
  </si>
  <si>
    <t>活動実績と比較し妥当であると考える。</t>
    <phoneticPr fontId="5"/>
  </si>
  <si>
    <t>‐</t>
  </si>
  <si>
    <t>額の確定の際に、目的に沿わない支出がないことを確認している。</t>
    <phoneticPr fontId="5"/>
  </si>
  <si>
    <t>競争入札によるコスト削減を図っている。</t>
    <phoneticPr fontId="5"/>
  </si>
  <si>
    <t>目標年度までの達成が見込まれる。</t>
    <phoneticPr fontId="5"/>
  </si>
  <si>
    <t>民間法人等による取組を促進するための事業であり、補助金が適切な手段である。</t>
    <phoneticPr fontId="5"/>
  </si>
  <si>
    <t>適切な活動実績である。</t>
    <phoneticPr fontId="5"/>
  </si>
  <si>
    <t>廃棄物の適正処理に活用されている。</t>
    <phoneticPr fontId="5"/>
  </si>
  <si>
    <t>補助対象者に対して、効率的な予算執行を指導し、より効率的な成果目標達成を目指す。</t>
    <phoneticPr fontId="5"/>
  </si>
  <si>
    <t>146</t>
    <phoneticPr fontId="5"/>
  </si>
  <si>
    <t>134</t>
    <phoneticPr fontId="5"/>
  </si>
  <si>
    <t>142</t>
    <phoneticPr fontId="5"/>
  </si>
  <si>
    <t>159</t>
    <phoneticPr fontId="5"/>
  </si>
  <si>
    <t>157</t>
    <phoneticPr fontId="5"/>
  </si>
  <si>
    <t>162</t>
    <phoneticPr fontId="5"/>
  </si>
  <si>
    <t>166</t>
    <phoneticPr fontId="5"/>
  </si>
  <si>
    <t>【補助金等交付】</t>
    <rPh sb="1" eb="4">
      <t>ホジョキン</t>
    </rPh>
    <rPh sb="4" eb="5">
      <t>トウ</t>
    </rPh>
    <rPh sb="5" eb="7">
      <t>コウフ</t>
    </rPh>
    <phoneticPr fontId="5"/>
  </si>
  <si>
    <t>A.中間貯蔵・環境安全事業株式会社</t>
    <rPh sb="2" eb="4">
      <t>チュウカン</t>
    </rPh>
    <rPh sb="4" eb="6">
      <t>チョゾウ</t>
    </rPh>
    <rPh sb="7" eb="9">
      <t>カンキョウ</t>
    </rPh>
    <rPh sb="9" eb="11">
      <t>アンゼン</t>
    </rPh>
    <rPh sb="11" eb="13">
      <t>ジギョウ</t>
    </rPh>
    <rPh sb="13" eb="17">
      <t>カブシキガイシャ</t>
    </rPh>
    <phoneticPr fontId="5"/>
  </si>
  <si>
    <t>工事費</t>
    <rPh sb="0" eb="3">
      <t>コウジヒ</t>
    </rPh>
    <phoneticPr fontId="5"/>
  </si>
  <si>
    <t>事業調査費</t>
    <rPh sb="0" eb="2">
      <t>ジギョウ</t>
    </rPh>
    <rPh sb="2" eb="5">
      <t>チョウサヒ</t>
    </rPh>
    <phoneticPr fontId="5"/>
  </si>
  <si>
    <t>ＰＣＢ廃棄物処理施設整備に係る工事費</t>
    <phoneticPr fontId="5"/>
  </si>
  <si>
    <t>ＰＣＢ廃棄物処理施設整備に係る事業調査費</t>
    <phoneticPr fontId="5"/>
  </si>
  <si>
    <t>中間貯蔵・環境安全事業株式会社</t>
    <phoneticPr fontId="5"/>
  </si>
  <si>
    <t>PCB廃棄物処理施設整備に係る工事費</t>
    <phoneticPr fontId="5"/>
  </si>
  <si>
    <t>補助金等交付</t>
  </si>
  <si>
    <t>廃棄物処理施設整備事業調査費</t>
    <rPh sb="0" eb="3">
      <t>ハイキブツ</t>
    </rPh>
    <rPh sb="3" eb="5">
      <t>ショリ</t>
    </rPh>
    <rPh sb="5" eb="7">
      <t>シセツ</t>
    </rPh>
    <rPh sb="7" eb="9">
      <t>セイビ</t>
    </rPh>
    <rPh sb="9" eb="11">
      <t>ジギョウ</t>
    </rPh>
    <rPh sb="11" eb="14">
      <t>チョウサヒ</t>
    </rPh>
    <phoneticPr fontId="5"/>
  </si>
  <si>
    <t>大阪湾臨海環境整備センター　第Ⅱ期事業　大阪沖処分場の計画に対する埋立率</t>
    <phoneticPr fontId="5"/>
  </si>
  <si>
    <t>埋立率</t>
    <phoneticPr fontId="5"/>
  </si>
  <si>
    <t>千m3</t>
    <rPh sb="0" eb="1">
      <t>セン</t>
    </rPh>
    <phoneticPr fontId="5"/>
  </si>
  <si>
    <t>千m3</t>
    <phoneticPr fontId="5"/>
  </si>
  <si>
    <t>-</t>
    <phoneticPr fontId="5"/>
  </si>
  <si>
    <t>-</t>
    <phoneticPr fontId="5"/>
  </si>
  <si>
    <t>大阪湾臨海環境整備センター　基本計画</t>
    <phoneticPr fontId="5"/>
  </si>
  <si>
    <t>大阪湾臨海環境整備センター　第Ⅱ期事業　神戸沖処分場の計画に対する埋立率</t>
    <phoneticPr fontId="5"/>
  </si>
  <si>
    <t>埋立率</t>
    <phoneticPr fontId="5"/>
  </si>
  <si>
    <t>千m3</t>
    <phoneticPr fontId="5"/>
  </si>
  <si>
    <t>-</t>
    <phoneticPr fontId="5"/>
  </si>
  <si>
    <t>-</t>
    <phoneticPr fontId="5"/>
  </si>
  <si>
    <t>大阪湾広域臨海環境整備センターにおいて補助金を用いて行った施設整備工事件数</t>
    <phoneticPr fontId="5"/>
  </si>
  <si>
    <t>件</t>
    <rPh sb="0" eb="1">
      <t>ケン</t>
    </rPh>
    <phoneticPr fontId="5"/>
  </si>
  <si>
    <t>-</t>
    <phoneticPr fontId="5"/>
  </si>
  <si>
    <t>X：広域廃棄物埋立処分場施設整備費の工事に係る補助額合計（千円）／Y：施設整備工事件数（件）　　</t>
    <phoneticPr fontId="5"/>
  </si>
  <si>
    <t>千円/件</t>
    <phoneticPr fontId="5"/>
  </si>
  <si>
    <t>　　X/Y</t>
    <phoneticPr fontId="5"/>
  </si>
  <si>
    <t>68,377/6</t>
    <phoneticPr fontId="5"/>
  </si>
  <si>
    <t>69,104/7</t>
    <phoneticPr fontId="5"/>
  </si>
  <si>
    <t>95,430/5</t>
    <phoneticPr fontId="5"/>
  </si>
  <si>
    <t>4　廃棄物・リサイクル対策の推進</t>
    <phoneticPr fontId="5"/>
  </si>
  <si>
    <t>・拠点的広域処理施設の経年劣化を考慮し、長期設備保全計画の策定とこれに基づく設備の点検・補修・更新を行う。
・大阪湾広域臨海環境整備センターが行う広域埋立処分場整備により、廃棄物の適正な処理を行う施設を確保</t>
    <phoneticPr fontId="5"/>
  </si>
  <si>
    <t>【補助金等交付】</t>
    <rPh sb="1" eb="4">
      <t>ホジョキン</t>
    </rPh>
    <rPh sb="4" eb="5">
      <t>トウ</t>
    </rPh>
    <rPh sb="5" eb="7">
      <t>コウフ</t>
    </rPh>
    <phoneticPr fontId="5"/>
  </si>
  <si>
    <t>【一般競争契約（総合評価）】</t>
    <rPh sb="1" eb="3">
      <t>イッパン</t>
    </rPh>
    <rPh sb="3" eb="5">
      <t>キョウソウ</t>
    </rPh>
    <rPh sb="5" eb="7">
      <t>ケイヤク</t>
    </rPh>
    <rPh sb="8" eb="10">
      <t>ソウゴウ</t>
    </rPh>
    <rPh sb="10" eb="12">
      <t>ヒョウカ</t>
    </rPh>
    <phoneticPr fontId="5"/>
  </si>
  <si>
    <t>B.大阪湾広域環境整備センター</t>
    <phoneticPr fontId="5"/>
  </si>
  <si>
    <t>工事費</t>
    <rPh sb="0" eb="3">
      <t>コウジヒ</t>
    </rPh>
    <phoneticPr fontId="5"/>
  </si>
  <si>
    <t>工事雑費・事務費</t>
    <phoneticPr fontId="5"/>
  </si>
  <si>
    <t>搬入施設、排水処理施設、環境保全調査費等</t>
    <phoneticPr fontId="5"/>
  </si>
  <si>
    <t>旅費、通信運搬費等</t>
    <phoneticPr fontId="5"/>
  </si>
  <si>
    <t>C.株式会社数理計画</t>
    <phoneticPr fontId="5"/>
  </si>
  <si>
    <t>調査等に係る人件費</t>
    <phoneticPr fontId="5"/>
  </si>
  <si>
    <t>旅費、諸謝金、印刷製本費、会議費</t>
    <phoneticPr fontId="5"/>
  </si>
  <si>
    <t>事務管理、消費税等</t>
    <phoneticPr fontId="5"/>
  </si>
  <si>
    <t>人件費</t>
    <phoneticPr fontId="5"/>
  </si>
  <si>
    <t>業務費</t>
    <phoneticPr fontId="5"/>
  </si>
  <si>
    <t>一般管理費等</t>
    <phoneticPr fontId="5"/>
  </si>
  <si>
    <t>大阪湾広域臨海環境整備センター</t>
    <phoneticPr fontId="5"/>
  </si>
  <si>
    <t>広域廃棄物埋立処分場施設の整備</t>
    <phoneticPr fontId="5"/>
  </si>
  <si>
    <t>-</t>
    <phoneticPr fontId="5"/>
  </si>
  <si>
    <t>-</t>
    <phoneticPr fontId="5"/>
  </si>
  <si>
    <t>株式会社数理計画</t>
    <phoneticPr fontId="5"/>
  </si>
  <si>
    <t>廃棄物の広域移動対策検討調査及び廃棄物等循環利用量調査</t>
    <phoneticPr fontId="5"/>
  </si>
  <si>
    <t>-</t>
    <phoneticPr fontId="5"/>
  </si>
  <si>
    <t>台</t>
    <rPh sb="0" eb="1">
      <t>ダイ</t>
    </rPh>
    <phoneticPr fontId="5"/>
  </si>
  <si>
    <t>-</t>
    <phoneticPr fontId="5"/>
  </si>
  <si>
    <t>-</t>
    <phoneticPr fontId="5"/>
  </si>
  <si>
    <t>成果目標達成に向け、着実に成果実績が向上しており、当初想定された成果を得られたことを確認している。</t>
    <phoneticPr fontId="5"/>
  </si>
  <si>
    <t>外部有識者点検対象外</t>
    <phoneticPr fontId="5"/>
  </si>
  <si>
    <t>PCB廃棄物の処理期限までの処理達成に向けて、より効率的かつ効果的に事業を実施すること。</t>
    <phoneticPr fontId="5"/>
  </si>
  <si>
    <t>PCB廃棄物処理施設整備に必要な経費の増。</t>
    <phoneticPr fontId="5"/>
  </si>
  <si>
    <t>JESCOの設備の安全性について点検、補修更新及び処理能力向上のための改造をより効率的かつ効果的に実施することでＰＣＢ処理施設の安全性を確保し、期限内でのＰＣＢ廃棄物の早期処理完了に努める。</t>
    <phoneticPr fontId="5"/>
  </si>
  <si>
    <t>PCB廃棄物（変圧器類・コンデンサ類）の処理（台）</t>
    <phoneticPr fontId="5"/>
  </si>
  <si>
    <t>PCB廃棄物（大型変圧器等）全体累積処理台数</t>
    <phoneticPr fontId="5"/>
  </si>
  <si>
    <t>ポリ塩化ビフェニル廃棄物処理基本計画（平成28年閣議決定）
（平成28年度時点での目標値は達成しているが、その後の掘り起こし調査等により処理対象のPCB廃棄物が新たに確認されており、成果実績が目標値を超過している。）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</si>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</sst>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43</xdr:col>
      <xdr:colOff>157843</xdr:colOff>
      <xdr:row>742</xdr:row>
      <xdr:rowOff>311120</xdr:rowOff>
    </xdr:to>
    <xdr:sp macro="" textlink="">
      <xdr:nvSpPr>
        <xdr:cNvPr id="3" name="テキスト ボックス 2"/>
        <xdr:cNvSpPr txBox="1"/>
      </xdr:nvSpPr>
      <xdr:spPr>
        <a:xfrm>
          <a:off x="1480457" y="43042114"/>
          <a:ext cx="6634843" cy="6703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3,200</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18</xdr:col>
      <xdr:colOff>14514</xdr:colOff>
      <xdr:row>742</xdr:row>
      <xdr:rowOff>312057</xdr:rowOff>
    </xdr:from>
    <xdr:to>
      <xdr:col>18</xdr:col>
      <xdr:colOff>16329</xdr:colOff>
      <xdr:row>757</xdr:row>
      <xdr:rowOff>58964</xdr:rowOff>
    </xdr:to>
    <xdr:cxnSp macro="">
      <xdr:nvCxnSpPr>
        <xdr:cNvPr id="5" name="直線コネクタ 4"/>
        <xdr:cNvCxnSpPr/>
      </xdr:nvCxnSpPr>
      <xdr:spPr>
        <a:xfrm flipH="1">
          <a:off x="3345543" y="43713400"/>
          <a:ext cx="1815" cy="54074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9075</xdr:colOff>
      <xdr:row>744</xdr:row>
      <xdr:rowOff>230735</xdr:rowOff>
    </xdr:from>
    <xdr:to>
      <xdr:col>38</xdr:col>
      <xdr:colOff>65315</xdr:colOff>
      <xdr:row>746</xdr:row>
      <xdr:rowOff>171740</xdr:rowOff>
    </xdr:to>
    <xdr:sp macro="" textlink="">
      <xdr:nvSpPr>
        <xdr:cNvPr id="6" name="テキスト ボックス 5"/>
        <xdr:cNvSpPr txBox="1"/>
      </xdr:nvSpPr>
      <xdr:spPr>
        <a:xfrm>
          <a:off x="3895275" y="44339649"/>
          <a:ext cx="3202211" cy="65946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中間貯蔵・環境安全事業</a:t>
          </a:r>
          <a:r>
            <a:rPr kumimoji="1" lang="en-US" altLang="ja-JP" sz="1000" b="1">
              <a:solidFill>
                <a:sysClr val="windowText" lastClr="000000"/>
              </a:solidFill>
            </a:rPr>
            <a:t>(</a:t>
          </a:r>
          <a:r>
            <a:rPr kumimoji="1" lang="ja-JP" altLang="en-US" sz="1000" b="1">
              <a:solidFill>
                <a:sysClr val="windowText" lastClr="000000"/>
              </a:solidFill>
            </a:rPr>
            <a:t>株</a:t>
          </a:r>
          <a:r>
            <a:rPr kumimoji="1" lang="en-US" altLang="ja-JP" sz="1000" b="1">
              <a:solidFill>
                <a:sysClr val="windowText" lastClr="000000"/>
              </a:solidFill>
            </a:rPr>
            <a:t>)</a:t>
          </a:r>
        </a:p>
        <a:p>
          <a:pPr algn="ctr">
            <a:lnSpc>
              <a:spcPts val="1300"/>
            </a:lnSpc>
          </a:pPr>
          <a:r>
            <a:rPr kumimoji="1" lang="en-US" altLang="ja-JP" sz="1000" b="1">
              <a:solidFill>
                <a:sysClr val="windowText" lastClr="000000"/>
              </a:solidFill>
            </a:rPr>
            <a:t>3,000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21</xdr:col>
      <xdr:colOff>18141</xdr:colOff>
      <xdr:row>746</xdr:row>
      <xdr:rowOff>342583</xdr:rowOff>
    </xdr:from>
    <xdr:to>
      <xdr:col>40</xdr:col>
      <xdr:colOff>127000</xdr:colOff>
      <xdr:row>748</xdr:row>
      <xdr:rowOff>92364</xdr:rowOff>
    </xdr:to>
    <xdr:sp macro="" textlink="">
      <xdr:nvSpPr>
        <xdr:cNvPr id="7" name="大かっこ 6"/>
        <xdr:cNvSpPr/>
      </xdr:nvSpPr>
      <xdr:spPr>
        <a:xfrm>
          <a:off x="3897414" y="43811219"/>
          <a:ext cx="3618677" cy="454054"/>
        </a:xfrm>
        <a:prstGeom prst="bracketPair">
          <a:avLst>
            <a:gd name="adj" fmla="val 8485"/>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廃棄物処理に係る拠点的広域処理施設の整備</a:t>
          </a:r>
          <a:endParaRPr lang="ja-JP" altLang="ja-JP">
            <a:effectLst/>
          </a:endParaRPr>
        </a:p>
      </xdr:txBody>
    </xdr:sp>
    <xdr:clientData/>
  </xdr:twoCellAnchor>
  <xdr:twoCellAnchor>
    <xdr:from>
      <xdr:col>20</xdr:col>
      <xdr:colOff>183637</xdr:colOff>
      <xdr:row>751</xdr:row>
      <xdr:rowOff>62223</xdr:rowOff>
    </xdr:from>
    <xdr:to>
      <xdr:col>38</xdr:col>
      <xdr:colOff>53101</xdr:colOff>
      <xdr:row>753</xdr:row>
      <xdr:rowOff>24999</xdr:rowOff>
    </xdr:to>
    <xdr:sp macro="" textlink="">
      <xdr:nvSpPr>
        <xdr:cNvPr id="8" name="テキスト ボックス 7"/>
        <xdr:cNvSpPr txBox="1"/>
      </xdr:nvSpPr>
      <xdr:spPr>
        <a:xfrm>
          <a:off x="3884780" y="46674852"/>
          <a:ext cx="3200492" cy="6703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B</a:t>
          </a:r>
          <a:r>
            <a:rPr kumimoji="1" lang="ja-JP" altLang="ja-JP" sz="1100" b="1">
              <a:solidFill>
                <a:schemeClr val="dk1"/>
              </a:solidFill>
              <a:effectLst/>
              <a:latin typeface="+mn-lt"/>
              <a:ea typeface="+mn-ea"/>
              <a:cs typeface="+mn-cs"/>
            </a:rPr>
            <a:t>．大阪湾広域臨海環境整備センター　</a:t>
          </a:r>
          <a:r>
            <a:rPr kumimoji="1" lang="en-US" altLang="ja-JP" sz="1100" b="1">
              <a:solidFill>
                <a:schemeClr val="dk1"/>
              </a:solidFill>
              <a:effectLst/>
              <a:latin typeface="+mn-lt"/>
              <a:ea typeface="+mn-ea"/>
              <a:cs typeface="+mn-cs"/>
            </a:rPr>
            <a:t>177</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20</xdr:col>
      <xdr:colOff>169201</xdr:colOff>
      <xdr:row>756</xdr:row>
      <xdr:rowOff>376269</xdr:rowOff>
    </xdr:from>
    <xdr:to>
      <xdr:col>38</xdr:col>
      <xdr:colOff>38665</xdr:colOff>
      <xdr:row>757</xdr:row>
      <xdr:rowOff>278492</xdr:rowOff>
    </xdr:to>
    <xdr:sp macro="" textlink="">
      <xdr:nvSpPr>
        <xdr:cNvPr id="9" name="テキスト ボックス 8"/>
        <xdr:cNvSpPr txBox="1"/>
      </xdr:nvSpPr>
      <xdr:spPr>
        <a:xfrm>
          <a:off x="3870344" y="48774155"/>
          <a:ext cx="3200492" cy="5662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C</a:t>
          </a:r>
          <a:r>
            <a:rPr kumimoji="1" lang="ja-JP" altLang="ja-JP" sz="1100" b="1">
              <a:solidFill>
                <a:schemeClr val="dk1"/>
              </a:solidFill>
              <a:effectLst/>
              <a:latin typeface="+mn-lt"/>
              <a:ea typeface="+mn-ea"/>
              <a:cs typeface="+mn-cs"/>
            </a:rPr>
            <a:t>．株式会社数理計画　</a:t>
          </a:r>
          <a:r>
            <a:rPr kumimoji="1" lang="en-US" altLang="ja-JP" sz="1100" b="1">
              <a:solidFill>
                <a:schemeClr val="dk1"/>
              </a:solidFill>
              <a:effectLst/>
              <a:latin typeface="+mn-lt"/>
              <a:ea typeface="+mn-ea"/>
              <a:cs typeface="+mn-cs"/>
            </a:rPr>
            <a:t>23</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18</xdr:col>
      <xdr:colOff>9078</xdr:colOff>
      <xdr:row>745</xdr:row>
      <xdr:rowOff>192635</xdr:rowOff>
    </xdr:from>
    <xdr:to>
      <xdr:col>20</xdr:col>
      <xdr:colOff>180521</xdr:colOff>
      <xdr:row>745</xdr:row>
      <xdr:rowOff>192635</xdr:rowOff>
    </xdr:to>
    <xdr:cxnSp macro="">
      <xdr:nvCxnSpPr>
        <xdr:cNvPr id="10" name="直線コネクタ 9"/>
        <xdr:cNvCxnSpPr/>
      </xdr:nvCxnSpPr>
      <xdr:spPr>
        <a:xfrm>
          <a:off x="3340107" y="44660778"/>
          <a:ext cx="54155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21453</xdr:colOff>
      <xdr:row>753</xdr:row>
      <xdr:rowOff>123986</xdr:rowOff>
    </xdr:from>
    <xdr:to>
      <xdr:col>34</xdr:col>
      <xdr:colOff>66416</xdr:colOff>
      <xdr:row>755</xdr:row>
      <xdr:rowOff>213201</xdr:rowOff>
    </xdr:to>
    <xdr:sp macro="" textlink="">
      <xdr:nvSpPr>
        <xdr:cNvPr id="11" name="大かっこ 10"/>
        <xdr:cNvSpPr/>
      </xdr:nvSpPr>
      <xdr:spPr>
        <a:xfrm>
          <a:off x="3907653" y="47444186"/>
          <a:ext cx="2450706" cy="80767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広域処理場の整備・改良工事を実施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18</xdr:col>
      <xdr:colOff>20123</xdr:colOff>
      <xdr:row>752</xdr:row>
      <xdr:rowOff>60640</xdr:rowOff>
    </xdr:from>
    <xdr:to>
      <xdr:col>21</xdr:col>
      <xdr:colOff>6509</xdr:colOff>
      <xdr:row>752</xdr:row>
      <xdr:rowOff>60640</xdr:rowOff>
    </xdr:to>
    <xdr:cxnSp macro="">
      <xdr:nvCxnSpPr>
        <xdr:cNvPr id="12" name="直線コネクタ 11"/>
        <xdr:cNvCxnSpPr/>
      </xdr:nvCxnSpPr>
      <xdr:spPr>
        <a:xfrm>
          <a:off x="3351152" y="47032497"/>
          <a:ext cx="5415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172049</xdr:colOff>
      <xdr:row>757</xdr:row>
      <xdr:rowOff>1833</xdr:rowOff>
    </xdr:from>
    <xdr:to>
      <xdr:col>20</xdr:col>
      <xdr:colOff>158434</xdr:colOff>
      <xdr:row>757</xdr:row>
      <xdr:rowOff>1833</xdr:rowOff>
    </xdr:to>
    <xdr:cxnSp macro="">
      <xdr:nvCxnSpPr>
        <xdr:cNvPr id="13" name="直線コネクタ 12"/>
        <xdr:cNvCxnSpPr/>
      </xdr:nvCxnSpPr>
      <xdr:spPr>
        <a:xfrm>
          <a:off x="3318020" y="49063747"/>
          <a:ext cx="5415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150466</xdr:colOff>
      <xdr:row>757</xdr:row>
      <xdr:rowOff>329582</xdr:rowOff>
    </xdr:from>
    <xdr:to>
      <xdr:col>33</xdr:col>
      <xdr:colOff>86574</xdr:colOff>
      <xdr:row>758</xdr:row>
      <xdr:rowOff>163676</xdr:rowOff>
    </xdr:to>
    <xdr:sp macro="" textlink="">
      <xdr:nvSpPr>
        <xdr:cNvPr id="14" name="大かっこ 13"/>
        <xdr:cNvSpPr/>
      </xdr:nvSpPr>
      <xdr:spPr>
        <a:xfrm>
          <a:off x="3851609" y="49391496"/>
          <a:ext cx="2341851" cy="49812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広域処理及び廃棄物処理施設の整備に必要な調査を実施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158</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49.9" customHeight="1" x14ac:dyDescent="0.15">
      <c r="A5" s="678" t="s">
        <v>66</v>
      </c>
      <c r="B5" s="679"/>
      <c r="C5" s="679"/>
      <c r="D5" s="679"/>
      <c r="E5" s="679"/>
      <c r="F5" s="680"/>
      <c r="G5" s="825" t="s">
        <v>174</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2353</v>
      </c>
      <c r="Q13" s="644"/>
      <c r="R13" s="644"/>
      <c r="S13" s="644"/>
      <c r="T13" s="644"/>
      <c r="U13" s="644"/>
      <c r="V13" s="645"/>
      <c r="W13" s="643">
        <v>1826</v>
      </c>
      <c r="X13" s="644"/>
      <c r="Y13" s="644"/>
      <c r="Z13" s="644"/>
      <c r="AA13" s="644"/>
      <c r="AB13" s="644"/>
      <c r="AC13" s="645"/>
      <c r="AD13" s="643">
        <v>1601</v>
      </c>
      <c r="AE13" s="644"/>
      <c r="AF13" s="644"/>
      <c r="AG13" s="644"/>
      <c r="AH13" s="644"/>
      <c r="AI13" s="644"/>
      <c r="AJ13" s="645"/>
      <c r="AK13" s="643">
        <v>1632</v>
      </c>
      <c r="AL13" s="644"/>
      <c r="AM13" s="644"/>
      <c r="AN13" s="644"/>
      <c r="AO13" s="644"/>
      <c r="AP13" s="644"/>
      <c r="AQ13" s="645"/>
      <c r="AR13" s="905">
        <v>1938</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2000</v>
      </c>
      <c r="Q14" s="644"/>
      <c r="R14" s="644"/>
      <c r="S14" s="644"/>
      <c r="T14" s="644"/>
      <c r="U14" s="644"/>
      <c r="V14" s="645"/>
      <c r="W14" s="643">
        <v>1600</v>
      </c>
      <c r="X14" s="644"/>
      <c r="Y14" s="644"/>
      <c r="Z14" s="644"/>
      <c r="AA14" s="644"/>
      <c r="AB14" s="644"/>
      <c r="AC14" s="645"/>
      <c r="AD14" s="643">
        <v>1600</v>
      </c>
      <c r="AE14" s="644"/>
      <c r="AF14" s="644"/>
      <c r="AG14" s="644"/>
      <c r="AH14" s="644"/>
      <c r="AI14" s="644"/>
      <c r="AJ14" s="645"/>
      <c r="AK14" s="643" t="s">
        <v>592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2000</v>
      </c>
      <c r="Q15" s="644"/>
      <c r="R15" s="644"/>
      <c r="S15" s="644"/>
      <c r="T15" s="644"/>
      <c r="U15" s="644"/>
      <c r="V15" s="645"/>
      <c r="W15" s="643">
        <v>1588</v>
      </c>
      <c r="X15" s="644"/>
      <c r="Y15" s="644"/>
      <c r="Z15" s="644"/>
      <c r="AA15" s="644"/>
      <c r="AB15" s="644"/>
      <c r="AC15" s="645"/>
      <c r="AD15" s="643">
        <v>1600</v>
      </c>
      <c r="AE15" s="644"/>
      <c r="AF15" s="644"/>
      <c r="AG15" s="644"/>
      <c r="AH15" s="644"/>
      <c r="AI15" s="644"/>
      <c r="AJ15" s="645"/>
      <c r="AK15" s="643">
        <v>1600</v>
      </c>
      <c r="AL15" s="644"/>
      <c r="AM15" s="644"/>
      <c r="AN15" s="644"/>
      <c r="AO15" s="644"/>
      <c r="AP15" s="644"/>
      <c r="AQ15" s="645"/>
      <c r="AR15" s="643" t="s">
        <v>593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-1588</v>
      </c>
      <c r="Q16" s="644"/>
      <c r="R16" s="644"/>
      <c r="S16" s="644"/>
      <c r="T16" s="644"/>
      <c r="U16" s="644"/>
      <c r="V16" s="645"/>
      <c r="W16" s="643">
        <v>-1600</v>
      </c>
      <c r="X16" s="644"/>
      <c r="Y16" s="644"/>
      <c r="Z16" s="644"/>
      <c r="AA16" s="644"/>
      <c r="AB16" s="644"/>
      <c r="AC16" s="645"/>
      <c r="AD16" s="643">
        <v>-1600</v>
      </c>
      <c r="AE16" s="644"/>
      <c r="AF16" s="644"/>
      <c r="AG16" s="644"/>
      <c r="AH16" s="644"/>
      <c r="AI16" s="644"/>
      <c r="AJ16" s="645"/>
      <c r="AK16" s="643" t="s">
        <v>490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490</v>
      </c>
      <c r="X17" s="644"/>
      <c r="Y17" s="644"/>
      <c r="Z17" s="644"/>
      <c r="AA17" s="644"/>
      <c r="AB17" s="644"/>
      <c r="AC17" s="645"/>
      <c r="AD17" s="643" t="s">
        <v>491</v>
      </c>
      <c r="AE17" s="644"/>
      <c r="AF17" s="644"/>
      <c r="AG17" s="644"/>
      <c r="AH17" s="644"/>
      <c r="AI17" s="644"/>
      <c r="AJ17" s="645"/>
      <c r="AK17" s="643" t="s">
        <v>491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4765</v>
      </c>
      <c r="Q18" s="865"/>
      <c r="R18" s="865"/>
      <c r="S18" s="865"/>
      <c r="T18" s="865"/>
      <c r="U18" s="865"/>
      <c r="V18" s="866"/>
      <c r="W18" s="864">
        <f>SUM(W13:AC17)</f>
        <v>3414</v>
      </c>
      <c r="X18" s="865"/>
      <c r="Y18" s="865"/>
      <c r="Z18" s="865"/>
      <c r="AA18" s="865"/>
      <c r="AB18" s="865"/>
      <c r="AC18" s="866"/>
      <c r="AD18" s="864">
        <f>SUM(AD13:AJ17)</f>
        <v>3201</v>
      </c>
      <c r="AE18" s="865"/>
      <c r="AF18" s="865"/>
      <c r="AG18" s="865"/>
      <c r="AH18" s="865"/>
      <c r="AI18" s="865"/>
      <c r="AJ18" s="866"/>
      <c r="AK18" s="864">
        <f>SUM(AK13:AQ17)</f>
        <v>3232</v>
      </c>
      <c r="AL18" s="865"/>
      <c r="AM18" s="865"/>
      <c r="AN18" s="865"/>
      <c r="AO18" s="865"/>
      <c r="AP18" s="865"/>
      <c r="AQ18" s="866"/>
      <c r="AR18" s="864">
        <f>SUM(AR13:AX17)</f>
        <v>1938</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4577</v>
      </c>
      <c r="Q19" s="644"/>
      <c r="R19" s="644"/>
      <c r="S19" s="644"/>
      <c r="T19" s="644"/>
      <c r="U19" s="644"/>
      <c r="V19" s="645"/>
      <c r="W19" s="643">
        <v>3408</v>
      </c>
      <c r="X19" s="644"/>
      <c r="Y19" s="644"/>
      <c r="Z19" s="644"/>
      <c r="AA19" s="644"/>
      <c r="AB19" s="644"/>
      <c r="AC19" s="645"/>
      <c r="AD19" s="643">
        <v>3200</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0.9605456453305351</v>
      </c>
      <c r="Q20" s="304"/>
      <c r="R20" s="304"/>
      <c r="S20" s="304"/>
      <c r="T20" s="304"/>
      <c r="U20" s="304"/>
      <c r="V20" s="304"/>
      <c r="W20" s="304">
        <f t="shared" ref="W20" si="0">IF(W18=0, "-", SUM(W19)/W18)</f>
        <v>0.99824253075571179</v>
      </c>
      <c r="X20" s="304"/>
      <c r="Y20" s="304"/>
      <c r="Z20" s="304"/>
      <c r="AA20" s="304"/>
      <c r="AB20" s="304"/>
      <c r="AC20" s="304"/>
      <c r="AD20" s="304">
        <f t="shared" ref="AD20" si="1">IF(AD18=0, "-", SUM(AD19)/AD18)</f>
        <v>0.999687597625742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1.0514587640707558</v>
      </c>
      <c r="Q21" s="304"/>
      <c r="R21" s="304"/>
      <c r="S21" s="304"/>
      <c r="T21" s="304"/>
      <c r="U21" s="304"/>
      <c r="V21" s="304"/>
      <c r="W21" s="304">
        <f t="shared" ref="W21" si="2">IF(W19=0, "-", SUM(W19)/SUM(W13,W14))</f>
        <v>0.99474605954465845</v>
      </c>
      <c r="X21" s="304"/>
      <c r="Y21" s="304"/>
      <c r="Z21" s="304"/>
      <c r="AA21" s="304"/>
      <c r="AB21" s="304"/>
      <c r="AC21" s="304"/>
      <c r="AD21" s="304">
        <f t="shared" ref="AD21" si="3">IF(AD19=0, "-", SUM(AD19)/SUM(AD13,AD14))</f>
        <v>0.999687597625742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492</v>
      </c>
      <c r="H23" s="939"/>
      <c r="I23" s="939"/>
      <c r="J23" s="939"/>
      <c r="K23" s="939"/>
      <c r="L23" s="939"/>
      <c r="M23" s="939"/>
      <c r="N23" s="939"/>
      <c r="O23" s="940"/>
      <c r="P23" s="905">
        <v>1609</v>
      </c>
      <c r="Q23" s="906"/>
      <c r="R23" s="906"/>
      <c r="S23" s="906"/>
      <c r="T23" s="906"/>
      <c r="U23" s="906"/>
      <c r="V23" s="923"/>
      <c r="W23" s="905">
        <v>1915</v>
      </c>
      <c r="X23" s="906"/>
      <c r="Y23" s="906"/>
      <c r="Z23" s="906"/>
      <c r="AA23" s="906"/>
      <c r="AB23" s="906"/>
      <c r="AC23" s="923"/>
      <c r="AD23" s="960" t="s">
        <v>587</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536</v>
      </c>
      <c r="H24" s="942"/>
      <c r="I24" s="942"/>
      <c r="J24" s="942"/>
      <c r="K24" s="942"/>
      <c r="L24" s="942"/>
      <c r="M24" s="942"/>
      <c r="N24" s="942"/>
      <c r="O24" s="943"/>
      <c r="P24" s="643">
        <v>23</v>
      </c>
      <c r="Q24" s="644"/>
      <c r="R24" s="644"/>
      <c r="S24" s="644"/>
      <c r="T24" s="644"/>
      <c r="U24" s="644"/>
      <c r="V24" s="645"/>
      <c r="W24" s="643">
        <v>23</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1632</v>
      </c>
      <c r="Q29" s="644"/>
      <c r="R29" s="644"/>
      <c r="S29" s="644"/>
      <c r="T29" s="644"/>
      <c r="U29" s="644"/>
      <c r="V29" s="645"/>
      <c r="W29" s="919">
        <f>AR13</f>
        <v>1938</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v>37</v>
      </c>
      <c r="AV31" s="185"/>
      <c r="AW31" s="384" t="s">
        <v>296</v>
      </c>
      <c r="AX31" s="385"/>
    </row>
    <row r="32" spans="1:50" ht="23.25" customHeight="1" x14ac:dyDescent="0.15">
      <c r="A32" s="389"/>
      <c r="B32" s="387"/>
      <c r="C32" s="387"/>
      <c r="D32" s="387"/>
      <c r="E32" s="387"/>
      <c r="F32" s="388"/>
      <c r="G32" s="550" t="s">
        <v>493</v>
      </c>
      <c r="H32" s="551"/>
      <c r="I32" s="551"/>
      <c r="J32" s="551"/>
      <c r="K32" s="551"/>
      <c r="L32" s="551"/>
      <c r="M32" s="551"/>
      <c r="N32" s="551"/>
      <c r="O32" s="552"/>
      <c r="P32" s="91" t="s">
        <v>590</v>
      </c>
      <c r="Q32" s="91"/>
      <c r="R32" s="91"/>
      <c r="S32" s="91"/>
      <c r="T32" s="91"/>
      <c r="U32" s="91"/>
      <c r="V32" s="91"/>
      <c r="W32" s="91"/>
      <c r="X32" s="92"/>
      <c r="Y32" s="457" t="s">
        <v>12</v>
      </c>
      <c r="Z32" s="517"/>
      <c r="AA32" s="518"/>
      <c r="AB32" s="447" t="s">
        <v>494</v>
      </c>
      <c r="AC32" s="447"/>
      <c r="AD32" s="447"/>
      <c r="AE32" s="204">
        <v>283358</v>
      </c>
      <c r="AF32" s="205"/>
      <c r="AG32" s="205"/>
      <c r="AH32" s="205"/>
      <c r="AI32" s="204">
        <v>312854</v>
      </c>
      <c r="AJ32" s="205"/>
      <c r="AK32" s="205"/>
      <c r="AL32" s="205"/>
      <c r="AM32" s="204">
        <v>337056</v>
      </c>
      <c r="AN32" s="205"/>
      <c r="AO32" s="205"/>
      <c r="AP32" s="205"/>
      <c r="AQ32" s="326" t="s">
        <v>491</v>
      </c>
      <c r="AR32" s="193"/>
      <c r="AS32" s="193"/>
      <c r="AT32" s="327"/>
      <c r="AU32" s="205" t="s">
        <v>495</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v>332000</v>
      </c>
      <c r="AF33" s="205"/>
      <c r="AG33" s="205"/>
      <c r="AH33" s="205"/>
      <c r="AI33" s="204">
        <v>332000</v>
      </c>
      <c r="AJ33" s="205"/>
      <c r="AK33" s="205"/>
      <c r="AL33" s="205"/>
      <c r="AM33" s="204">
        <v>332000</v>
      </c>
      <c r="AN33" s="205"/>
      <c r="AO33" s="205"/>
      <c r="AP33" s="205"/>
      <c r="AQ33" s="326">
        <v>332000</v>
      </c>
      <c r="AR33" s="193"/>
      <c r="AS33" s="193"/>
      <c r="AT33" s="327"/>
      <c r="AU33" s="205">
        <v>332000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85</v>
      </c>
      <c r="AF34" s="205"/>
      <c r="AG34" s="205"/>
      <c r="AH34" s="205"/>
      <c r="AI34" s="204">
        <v>94</v>
      </c>
      <c r="AJ34" s="205"/>
      <c r="AK34" s="205"/>
      <c r="AL34" s="205"/>
      <c r="AM34" s="204">
        <v>102</v>
      </c>
      <c r="AN34" s="205"/>
      <c r="AO34" s="205"/>
      <c r="AP34" s="205"/>
      <c r="AQ34" s="326" t="s">
        <v>496</v>
      </c>
      <c r="AR34" s="193"/>
      <c r="AS34" s="193"/>
      <c r="AT34" s="327"/>
      <c r="AU34" s="205" t="s">
        <v>491</v>
      </c>
      <c r="AV34" s="205"/>
      <c r="AW34" s="205"/>
      <c r="AX34" s="207"/>
    </row>
    <row r="35" spans="1:50" ht="23.25" customHeight="1" x14ac:dyDescent="0.15">
      <c r="A35" s="212" t="s">
        <v>422</v>
      </c>
      <c r="B35" s="213"/>
      <c r="C35" s="213"/>
      <c r="D35" s="213"/>
      <c r="E35" s="213"/>
      <c r="F35" s="214"/>
      <c r="G35" s="218" t="s">
        <v>591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36</v>
      </c>
      <c r="AR38" s="186"/>
      <c r="AS38" s="119" t="s">
        <v>307</v>
      </c>
      <c r="AT38" s="120"/>
      <c r="AU38" s="185">
        <v>44</v>
      </c>
      <c r="AV38" s="185"/>
      <c r="AW38" s="384" t="s">
        <v>296</v>
      </c>
      <c r="AX38" s="385"/>
    </row>
    <row r="39" spans="1:50" ht="23.25" customHeight="1" x14ac:dyDescent="0.15">
      <c r="A39" s="389"/>
      <c r="B39" s="387"/>
      <c r="C39" s="387"/>
      <c r="D39" s="387"/>
      <c r="E39" s="387"/>
      <c r="F39" s="388"/>
      <c r="G39" s="550" t="s">
        <v>537</v>
      </c>
      <c r="H39" s="551"/>
      <c r="I39" s="551"/>
      <c r="J39" s="551"/>
      <c r="K39" s="551"/>
      <c r="L39" s="551"/>
      <c r="M39" s="551"/>
      <c r="N39" s="551"/>
      <c r="O39" s="552"/>
      <c r="P39" s="91" t="s">
        <v>538</v>
      </c>
      <c r="Q39" s="91"/>
      <c r="R39" s="91"/>
      <c r="S39" s="91"/>
      <c r="T39" s="91"/>
      <c r="U39" s="91"/>
      <c r="V39" s="91"/>
      <c r="W39" s="91"/>
      <c r="X39" s="92"/>
      <c r="Y39" s="457" t="s">
        <v>12</v>
      </c>
      <c r="Z39" s="517"/>
      <c r="AA39" s="518"/>
      <c r="AB39" s="447" t="s">
        <v>539</v>
      </c>
      <c r="AC39" s="447"/>
      <c r="AD39" s="447"/>
      <c r="AE39" s="204">
        <v>4072</v>
      </c>
      <c r="AF39" s="205"/>
      <c r="AG39" s="205"/>
      <c r="AH39" s="205"/>
      <c r="AI39" s="204">
        <v>4489</v>
      </c>
      <c r="AJ39" s="205"/>
      <c r="AK39" s="205"/>
      <c r="AL39" s="205"/>
      <c r="AM39" s="204">
        <v>5028</v>
      </c>
      <c r="AN39" s="205"/>
      <c r="AO39" s="205"/>
      <c r="AP39" s="205"/>
      <c r="AQ39" s="326" t="s">
        <v>547</v>
      </c>
      <c r="AR39" s="193"/>
      <c r="AS39" s="193"/>
      <c r="AT39" s="327"/>
      <c r="AU39" s="205" t="s">
        <v>542</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540</v>
      </c>
      <c r="AC40" s="509"/>
      <c r="AD40" s="509"/>
      <c r="AE40" s="204">
        <v>13975</v>
      </c>
      <c r="AF40" s="205"/>
      <c r="AG40" s="205"/>
      <c r="AH40" s="205"/>
      <c r="AI40" s="204">
        <v>13975</v>
      </c>
      <c r="AJ40" s="205"/>
      <c r="AK40" s="205"/>
      <c r="AL40" s="205"/>
      <c r="AM40" s="204">
        <v>13975</v>
      </c>
      <c r="AN40" s="205"/>
      <c r="AO40" s="205"/>
      <c r="AP40" s="205"/>
      <c r="AQ40" s="326">
        <v>13975</v>
      </c>
      <c r="AR40" s="193"/>
      <c r="AS40" s="193"/>
      <c r="AT40" s="327"/>
      <c r="AU40" s="205">
        <v>13975</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29.1</v>
      </c>
      <c r="AF41" s="205"/>
      <c r="AG41" s="205"/>
      <c r="AH41" s="205"/>
      <c r="AI41" s="204">
        <v>32.1</v>
      </c>
      <c r="AJ41" s="205"/>
      <c r="AK41" s="205"/>
      <c r="AL41" s="205"/>
      <c r="AM41" s="204">
        <v>36</v>
      </c>
      <c r="AN41" s="205"/>
      <c r="AO41" s="205"/>
      <c r="AP41" s="205"/>
      <c r="AQ41" s="326" t="s">
        <v>541</v>
      </c>
      <c r="AR41" s="193"/>
      <c r="AS41" s="193"/>
      <c r="AT41" s="327"/>
      <c r="AU41" s="205" t="s">
        <v>542</v>
      </c>
      <c r="AV41" s="205"/>
      <c r="AW41" s="205"/>
      <c r="AX41" s="207"/>
    </row>
    <row r="42" spans="1:50" ht="23.25" customHeight="1" x14ac:dyDescent="0.15">
      <c r="A42" s="212" t="s">
        <v>422</v>
      </c>
      <c r="B42" s="213"/>
      <c r="C42" s="213"/>
      <c r="D42" s="213"/>
      <c r="E42" s="213"/>
      <c r="F42" s="214"/>
      <c r="G42" s="218" t="s">
        <v>543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v>36</v>
      </c>
      <c r="AR45" s="186"/>
      <c r="AS45" s="119" t="s">
        <v>307</v>
      </c>
      <c r="AT45" s="120"/>
      <c r="AU45" s="185">
        <v>44</v>
      </c>
      <c r="AV45" s="185"/>
      <c r="AW45" s="384" t="s">
        <v>296</v>
      </c>
      <c r="AX45" s="385"/>
    </row>
    <row r="46" spans="1:50" ht="23.25" customHeight="1" x14ac:dyDescent="0.15">
      <c r="A46" s="389"/>
      <c r="B46" s="387"/>
      <c r="C46" s="387"/>
      <c r="D46" s="387"/>
      <c r="E46" s="387"/>
      <c r="F46" s="388"/>
      <c r="G46" s="550" t="s">
        <v>544</v>
      </c>
      <c r="H46" s="551"/>
      <c r="I46" s="551"/>
      <c r="J46" s="551"/>
      <c r="K46" s="551"/>
      <c r="L46" s="551"/>
      <c r="M46" s="551"/>
      <c r="N46" s="551"/>
      <c r="O46" s="552"/>
      <c r="P46" s="91" t="s">
        <v>545</v>
      </c>
      <c r="Q46" s="91"/>
      <c r="R46" s="91"/>
      <c r="S46" s="91"/>
      <c r="T46" s="91"/>
      <c r="U46" s="91"/>
      <c r="V46" s="91"/>
      <c r="W46" s="91"/>
      <c r="X46" s="92"/>
      <c r="Y46" s="457" t="s">
        <v>12</v>
      </c>
      <c r="Z46" s="517"/>
      <c r="AA46" s="518"/>
      <c r="AB46" s="447" t="s">
        <v>546</v>
      </c>
      <c r="AC46" s="447"/>
      <c r="AD46" s="447"/>
      <c r="AE46" s="204">
        <v>10982</v>
      </c>
      <c r="AF46" s="205"/>
      <c r="AG46" s="205"/>
      <c r="AH46" s="205"/>
      <c r="AI46" s="204">
        <v>11210</v>
      </c>
      <c r="AJ46" s="205"/>
      <c r="AK46" s="205"/>
      <c r="AL46" s="205"/>
      <c r="AM46" s="204">
        <v>11328</v>
      </c>
      <c r="AN46" s="205"/>
      <c r="AO46" s="205"/>
      <c r="AP46" s="205"/>
      <c r="AQ46" s="326" t="s">
        <v>542</v>
      </c>
      <c r="AR46" s="193"/>
      <c r="AS46" s="193"/>
      <c r="AT46" s="327"/>
      <c r="AU46" s="205" t="s">
        <v>542</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546</v>
      </c>
      <c r="AC47" s="509"/>
      <c r="AD47" s="509"/>
      <c r="AE47" s="204">
        <v>15000</v>
      </c>
      <c r="AF47" s="205"/>
      <c r="AG47" s="205"/>
      <c r="AH47" s="205"/>
      <c r="AI47" s="204">
        <v>15000</v>
      </c>
      <c r="AJ47" s="205"/>
      <c r="AK47" s="205"/>
      <c r="AL47" s="205"/>
      <c r="AM47" s="204">
        <v>15000</v>
      </c>
      <c r="AN47" s="205"/>
      <c r="AO47" s="205"/>
      <c r="AP47" s="205"/>
      <c r="AQ47" s="326">
        <v>15000</v>
      </c>
      <c r="AR47" s="193"/>
      <c r="AS47" s="193"/>
      <c r="AT47" s="327"/>
      <c r="AU47" s="205">
        <v>15000</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v>73.2</v>
      </c>
      <c r="AF48" s="205"/>
      <c r="AG48" s="205"/>
      <c r="AH48" s="205"/>
      <c r="AI48" s="204">
        <v>74.7</v>
      </c>
      <c r="AJ48" s="205"/>
      <c r="AK48" s="205"/>
      <c r="AL48" s="205"/>
      <c r="AM48" s="204">
        <v>75.5</v>
      </c>
      <c r="AN48" s="205"/>
      <c r="AO48" s="205"/>
      <c r="AP48" s="205"/>
      <c r="AQ48" s="326" t="s">
        <v>542</v>
      </c>
      <c r="AR48" s="193"/>
      <c r="AS48" s="193"/>
      <c r="AT48" s="327"/>
      <c r="AU48" s="205" t="s">
        <v>548</v>
      </c>
      <c r="AV48" s="205"/>
      <c r="AW48" s="205"/>
      <c r="AX48" s="207"/>
    </row>
    <row r="49" spans="1:50" ht="23.25" customHeight="1" x14ac:dyDescent="0.15">
      <c r="A49" s="212" t="s">
        <v>422</v>
      </c>
      <c r="B49" s="213"/>
      <c r="C49" s="213"/>
      <c r="D49" s="213"/>
      <c r="E49" s="213"/>
      <c r="F49" s="214"/>
      <c r="G49" s="218" t="s">
        <v>543</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549</v>
      </c>
      <c r="H101" s="91"/>
      <c r="I101" s="91"/>
      <c r="J101" s="91"/>
      <c r="K101" s="91"/>
      <c r="L101" s="91"/>
      <c r="M101" s="91"/>
      <c r="N101" s="91"/>
      <c r="O101" s="91"/>
      <c r="P101" s="91"/>
      <c r="Q101" s="91"/>
      <c r="R101" s="91"/>
      <c r="S101" s="91"/>
      <c r="T101" s="91"/>
      <c r="U101" s="91"/>
      <c r="V101" s="91"/>
      <c r="W101" s="91"/>
      <c r="X101" s="92"/>
      <c r="Y101" s="528" t="s">
        <v>54</v>
      </c>
      <c r="Z101" s="529"/>
      <c r="AA101" s="530"/>
      <c r="AB101" s="447" t="s">
        <v>550</v>
      </c>
      <c r="AC101" s="447"/>
      <c r="AD101" s="447"/>
      <c r="AE101" s="204">
        <v>6</v>
      </c>
      <c r="AF101" s="205"/>
      <c r="AG101" s="205"/>
      <c r="AH101" s="206"/>
      <c r="AI101" s="204">
        <v>7</v>
      </c>
      <c r="AJ101" s="205"/>
      <c r="AK101" s="205"/>
      <c r="AL101" s="206"/>
      <c r="AM101" s="204">
        <v>5</v>
      </c>
      <c r="AN101" s="205"/>
      <c r="AO101" s="205"/>
      <c r="AP101" s="206"/>
      <c r="AQ101" s="204" t="s">
        <v>551</v>
      </c>
      <c r="AR101" s="205"/>
      <c r="AS101" s="205"/>
      <c r="AT101" s="206"/>
      <c r="AU101" s="204" t="s">
        <v>542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550</v>
      </c>
      <c r="AC102" s="447"/>
      <c r="AD102" s="447"/>
      <c r="AE102" s="404">
        <v>6</v>
      </c>
      <c r="AF102" s="404"/>
      <c r="AG102" s="404"/>
      <c r="AH102" s="404"/>
      <c r="AI102" s="404">
        <v>7</v>
      </c>
      <c r="AJ102" s="404"/>
      <c r="AK102" s="404"/>
      <c r="AL102" s="404"/>
      <c r="AM102" s="404">
        <v>5</v>
      </c>
      <c r="AN102" s="404"/>
      <c r="AO102" s="404"/>
      <c r="AP102" s="404"/>
      <c r="AQ102" s="259" t="s">
        <v>542</v>
      </c>
      <c r="AR102" s="260"/>
      <c r="AS102" s="260"/>
      <c r="AT102" s="305"/>
      <c r="AU102" s="259" t="s">
        <v>542</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552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553</v>
      </c>
      <c r="AC116" s="449"/>
      <c r="AD116" s="450"/>
      <c r="AE116" s="404">
        <v>11396</v>
      </c>
      <c r="AF116" s="404"/>
      <c r="AG116" s="404"/>
      <c r="AH116" s="404"/>
      <c r="AI116" s="404">
        <v>9872</v>
      </c>
      <c r="AJ116" s="404"/>
      <c r="AK116" s="404"/>
      <c r="AL116" s="404"/>
      <c r="AM116" s="404">
        <v>19086</v>
      </c>
      <c r="AN116" s="404"/>
      <c r="AO116" s="404"/>
      <c r="AP116" s="404"/>
      <c r="AQ116" s="204" t="s">
        <v>548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554</v>
      </c>
      <c r="AC117" s="459"/>
      <c r="AD117" s="460"/>
      <c r="AE117" s="537" t="s">
        <v>555</v>
      </c>
      <c r="AF117" s="537"/>
      <c r="AG117" s="537"/>
      <c r="AH117" s="537"/>
      <c r="AI117" s="537" t="s">
        <v>556</v>
      </c>
      <c r="AJ117" s="537"/>
      <c r="AK117" s="537"/>
      <c r="AL117" s="537"/>
      <c r="AM117" s="537" t="s">
        <v>557</v>
      </c>
      <c r="AN117" s="537"/>
      <c r="AO117" s="537"/>
      <c r="AP117" s="537"/>
      <c r="AQ117" s="537" t="s">
        <v>542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497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v>32</v>
      </c>
      <c r="AR133" s="185"/>
      <c r="AS133" s="119" t="s">
        <v>307</v>
      </c>
      <c r="AT133" s="120"/>
      <c r="AU133" s="186">
        <v>37</v>
      </c>
      <c r="AV133" s="186"/>
      <c r="AW133" s="119" t="s">
        <v>296</v>
      </c>
      <c r="AX133" s="181"/>
    </row>
    <row r="134" spans="1:50" ht="39.75" customHeight="1" x14ac:dyDescent="0.15">
      <c r="A134" s="175"/>
      <c r="B134" s="172"/>
      <c r="C134" s="166"/>
      <c r="D134" s="172"/>
      <c r="E134" s="166"/>
      <c r="F134" s="167"/>
      <c r="G134" s="90" t="s">
        <v>589</v>
      </c>
      <c r="H134" s="91"/>
      <c r="I134" s="91"/>
      <c r="J134" s="91"/>
      <c r="K134" s="91"/>
      <c r="L134" s="91"/>
      <c r="M134" s="91"/>
      <c r="N134" s="91"/>
      <c r="O134" s="91"/>
      <c r="P134" s="91"/>
      <c r="Q134" s="91"/>
      <c r="R134" s="91"/>
      <c r="S134" s="91"/>
      <c r="T134" s="91"/>
      <c r="U134" s="91"/>
      <c r="V134" s="91"/>
      <c r="W134" s="91"/>
      <c r="X134" s="92"/>
      <c r="Y134" s="187" t="s">
        <v>321</v>
      </c>
      <c r="Z134" s="188"/>
      <c r="AA134" s="189"/>
      <c r="AB134" s="190" t="s">
        <v>581</v>
      </c>
      <c r="AC134" s="191"/>
      <c r="AD134" s="191"/>
      <c r="AE134" s="192">
        <v>283358</v>
      </c>
      <c r="AF134" s="193"/>
      <c r="AG134" s="193"/>
      <c r="AH134" s="193"/>
      <c r="AI134" s="192">
        <v>312854</v>
      </c>
      <c r="AJ134" s="193"/>
      <c r="AK134" s="193"/>
      <c r="AL134" s="193"/>
      <c r="AM134" s="192">
        <v>337056</v>
      </c>
      <c r="AN134" s="193"/>
      <c r="AO134" s="193"/>
      <c r="AP134" s="193"/>
      <c r="AQ134" s="192" t="s">
        <v>582</v>
      </c>
      <c r="AR134" s="193"/>
      <c r="AS134" s="193"/>
      <c r="AT134" s="193"/>
      <c r="AU134" s="192" t="s">
        <v>583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581</v>
      </c>
      <c r="AC135" s="199"/>
      <c r="AD135" s="199"/>
      <c r="AE135" s="192">
        <v>332000</v>
      </c>
      <c r="AF135" s="193"/>
      <c r="AG135" s="193"/>
      <c r="AH135" s="193"/>
      <c r="AI135" s="192">
        <v>332000</v>
      </c>
      <c r="AJ135" s="193"/>
      <c r="AK135" s="193"/>
      <c r="AL135" s="193"/>
      <c r="AM135" s="192">
        <v>332000</v>
      </c>
      <c r="AN135" s="193"/>
      <c r="AO135" s="193"/>
      <c r="AP135" s="193"/>
      <c r="AQ135" s="192">
        <v>332000</v>
      </c>
      <c r="AR135" s="193"/>
      <c r="AS135" s="193"/>
      <c r="AT135" s="193"/>
      <c r="AU135" s="192">
        <v>332000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559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7"/>
      <c r="E430" s="160" t="s">
        <v>462</v>
      </c>
      <c r="F430" s="884"/>
      <c r="G430" s="885" t="s">
        <v>326</v>
      </c>
      <c r="H430" s="109"/>
      <c r="I430" s="109"/>
      <c r="J430" s="886" t="s">
        <v>488</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498</v>
      </c>
      <c r="AF432" s="186"/>
      <c r="AG432" s="119" t="s">
        <v>307</v>
      </c>
      <c r="AH432" s="120"/>
      <c r="AI432" s="142"/>
      <c r="AJ432" s="142"/>
      <c r="AK432" s="142"/>
      <c r="AL432" s="140"/>
      <c r="AM432" s="142"/>
      <c r="AN432" s="142"/>
      <c r="AO432" s="142"/>
      <c r="AP432" s="140"/>
      <c r="AQ432" s="576" t="s">
        <v>491</v>
      </c>
      <c r="AR432" s="186"/>
      <c r="AS432" s="119" t="s">
        <v>307</v>
      </c>
      <c r="AT432" s="120"/>
      <c r="AU432" s="186" t="s">
        <v>491</v>
      </c>
      <c r="AV432" s="186"/>
      <c r="AW432" s="119" t="s">
        <v>296</v>
      </c>
      <c r="AX432" s="181"/>
    </row>
    <row r="433" spans="1:50" ht="23.25" customHeight="1" x14ac:dyDescent="0.15">
      <c r="A433" s="175"/>
      <c r="B433" s="172"/>
      <c r="C433" s="166"/>
      <c r="D433" s="172"/>
      <c r="E433" s="328"/>
      <c r="F433" s="329"/>
      <c r="G433" s="90" t="s">
        <v>491</v>
      </c>
      <c r="H433" s="91"/>
      <c r="I433" s="91"/>
      <c r="J433" s="91"/>
      <c r="K433" s="91"/>
      <c r="L433" s="91"/>
      <c r="M433" s="91"/>
      <c r="N433" s="91"/>
      <c r="O433" s="91"/>
      <c r="P433" s="91"/>
      <c r="Q433" s="91"/>
      <c r="R433" s="91"/>
      <c r="S433" s="91"/>
      <c r="T433" s="91"/>
      <c r="U433" s="91"/>
      <c r="V433" s="91"/>
      <c r="W433" s="91"/>
      <c r="X433" s="92"/>
      <c r="Y433" s="187" t="s">
        <v>12</v>
      </c>
      <c r="Z433" s="188"/>
      <c r="AA433" s="189"/>
      <c r="AB433" s="199" t="s">
        <v>491</v>
      </c>
      <c r="AC433" s="199"/>
      <c r="AD433" s="199"/>
      <c r="AE433" s="326" t="s">
        <v>491</v>
      </c>
      <c r="AF433" s="193"/>
      <c r="AG433" s="193"/>
      <c r="AH433" s="193"/>
      <c r="AI433" s="326" t="s">
        <v>495</v>
      </c>
      <c r="AJ433" s="193"/>
      <c r="AK433" s="193"/>
      <c r="AL433" s="193"/>
      <c r="AM433" s="326" t="s">
        <v>491</v>
      </c>
      <c r="AN433" s="193"/>
      <c r="AO433" s="193"/>
      <c r="AP433" s="327"/>
      <c r="AQ433" s="326" t="s">
        <v>491</v>
      </c>
      <c r="AR433" s="193"/>
      <c r="AS433" s="193"/>
      <c r="AT433" s="327"/>
      <c r="AU433" s="193" t="s">
        <v>491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491</v>
      </c>
      <c r="AC434" s="191"/>
      <c r="AD434" s="191"/>
      <c r="AE434" s="326" t="s">
        <v>491</v>
      </c>
      <c r="AF434" s="193"/>
      <c r="AG434" s="193"/>
      <c r="AH434" s="327"/>
      <c r="AI434" s="326" t="s">
        <v>491</v>
      </c>
      <c r="AJ434" s="193"/>
      <c r="AK434" s="193"/>
      <c r="AL434" s="193"/>
      <c r="AM434" s="326" t="s">
        <v>491</v>
      </c>
      <c r="AN434" s="193"/>
      <c r="AO434" s="193"/>
      <c r="AP434" s="327"/>
      <c r="AQ434" s="326" t="s">
        <v>491</v>
      </c>
      <c r="AR434" s="193"/>
      <c r="AS434" s="193"/>
      <c r="AT434" s="327"/>
      <c r="AU434" s="193" t="s">
        <v>499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489</v>
      </c>
      <c r="AF435" s="193"/>
      <c r="AG435" s="193"/>
      <c r="AH435" s="327"/>
      <c r="AI435" s="326" t="s">
        <v>491</v>
      </c>
      <c r="AJ435" s="193"/>
      <c r="AK435" s="193"/>
      <c r="AL435" s="193"/>
      <c r="AM435" s="326" t="s">
        <v>491</v>
      </c>
      <c r="AN435" s="193"/>
      <c r="AO435" s="193"/>
      <c r="AP435" s="327"/>
      <c r="AQ435" s="326" t="s">
        <v>491</v>
      </c>
      <c r="AR435" s="193"/>
      <c r="AS435" s="193"/>
      <c r="AT435" s="327"/>
      <c r="AU435" s="193" t="s">
        <v>489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491</v>
      </c>
      <c r="AF477" s="186"/>
      <c r="AG477" s="119" t="s">
        <v>307</v>
      </c>
      <c r="AH477" s="120"/>
      <c r="AI477" s="142"/>
      <c r="AJ477" s="142"/>
      <c r="AK477" s="142"/>
      <c r="AL477" s="140"/>
      <c r="AM477" s="142"/>
      <c r="AN477" s="142"/>
      <c r="AO477" s="142"/>
      <c r="AP477" s="140"/>
      <c r="AQ477" s="576" t="s">
        <v>491</v>
      </c>
      <c r="AR477" s="186"/>
      <c r="AS477" s="119" t="s">
        <v>307</v>
      </c>
      <c r="AT477" s="120"/>
      <c r="AU477" s="186" t="s">
        <v>491</v>
      </c>
      <c r="AV477" s="186"/>
      <c r="AW477" s="119" t="s">
        <v>296</v>
      </c>
      <c r="AX477" s="181"/>
    </row>
    <row r="478" spans="1:50" ht="23.25" customHeight="1" x14ac:dyDescent="0.15">
      <c r="A478" s="175"/>
      <c r="B478" s="172"/>
      <c r="C478" s="166"/>
      <c r="D478" s="172"/>
      <c r="E478" s="328"/>
      <c r="F478" s="329"/>
      <c r="G478" s="90" t="s">
        <v>491</v>
      </c>
      <c r="H478" s="91"/>
      <c r="I478" s="91"/>
      <c r="J478" s="91"/>
      <c r="K478" s="91"/>
      <c r="L478" s="91"/>
      <c r="M478" s="91"/>
      <c r="N478" s="91"/>
      <c r="O478" s="91"/>
      <c r="P478" s="91"/>
      <c r="Q478" s="91"/>
      <c r="R478" s="91"/>
      <c r="S478" s="91"/>
      <c r="T478" s="91"/>
      <c r="U478" s="91"/>
      <c r="V478" s="91"/>
      <c r="W478" s="91"/>
      <c r="X478" s="92"/>
      <c r="Y478" s="187" t="s">
        <v>12</v>
      </c>
      <c r="Z478" s="188"/>
      <c r="AA478" s="189"/>
      <c r="AB478" s="199" t="s">
        <v>500</v>
      </c>
      <c r="AC478" s="199"/>
      <c r="AD478" s="199"/>
      <c r="AE478" s="326" t="s">
        <v>499</v>
      </c>
      <c r="AF478" s="193"/>
      <c r="AG478" s="193"/>
      <c r="AH478" s="193"/>
      <c r="AI478" s="326" t="s">
        <v>491</v>
      </c>
      <c r="AJ478" s="193"/>
      <c r="AK478" s="193"/>
      <c r="AL478" s="193"/>
      <c r="AM478" s="326" t="s">
        <v>498</v>
      </c>
      <c r="AN478" s="193"/>
      <c r="AO478" s="193"/>
      <c r="AP478" s="327"/>
      <c r="AQ478" s="326" t="s">
        <v>495</v>
      </c>
      <c r="AR478" s="193"/>
      <c r="AS478" s="193"/>
      <c r="AT478" s="327"/>
      <c r="AU478" s="193" t="s">
        <v>491</v>
      </c>
      <c r="AV478" s="193"/>
      <c r="AW478" s="193"/>
      <c r="AX478" s="194"/>
    </row>
    <row r="479" spans="1:50" ht="23.25"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491</v>
      </c>
      <c r="AC479" s="191"/>
      <c r="AD479" s="191"/>
      <c r="AE479" s="326" t="s">
        <v>491</v>
      </c>
      <c r="AF479" s="193"/>
      <c r="AG479" s="193"/>
      <c r="AH479" s="327"/>
      <c r="AI479" s="326" t="s">
        <v>502</v>
      </c>
      <c r="AJ479" s="193"/>
      <c r="AK479" s="193"/>
      <c r="AL479" s="193"/>
      <c r="AM479" s="326" t="s">
        <v>491</v>
      </c>
      <c r="AN479" s="193"/>
      <c r="AO479" s="193"/>
      <c r="AP479" s="327"/>
      <c r="AQ479" s="326" t="s">
        <v>491</v>
      </c>
      <c r="AR479" s="193"/>
      <c r="AS479" s="193"/>
      <c r="AT479" s="327"/>
      <c r="AU479" s="193" t="s">
        <v>491</v>
      </c>
      <c r="AV479" s="193"/>
      <c r="AW479" s="193"/>
      <c r="AX479" s="194"/>
    </row>
    <row r="480" spans="1:50" ht="23.25"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t="s">
        <v>501</v>
      </c>
      <c r="AF480" s="193"/>
      <c r="AG480" s="193"/>
      <c r="AH480" s="327"/>
      <c r="AI480" s="326" t="s">
        <v>489</v>
      </c>
      <c r="AJ480" s="193"/>
      <c r="AK480" s="193"/>
      <c r="AL480" s="193"/>
      <c r="AM480" s="326" t="s">
        <v>491</v>
      </c>
      <c r="AN480" s="193"/>
      <c r="AO480" s="193"/>
      <c r="AP480" s="327"/>
      <c r="AQ480" s="326" t="s">
        <v>503</v>
      </c>
      <c r="AR480" s="193"/>
      <c r="AS480" s="193"/>
      <c r="AT480" s="327"/>
      <c r="AU480" s="193" t="s">
        <v>490</v>
      </c>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504</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482</v>
      </c>
      <c r="AE703" s="315"/>
      <c r="AF703" s="315"/>
      <c r="AG703" s="87" t="s">
        <v>505</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3" t="s">
        <v>506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1" t="s">
        <v>507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482</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512</v>
      </c>
      <c r="AE710" s="315"/>
      <c r="AF710" s="315"/>
      <c r="AG710" s="87" t="s">
        <v>491</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482</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512</v>
      </c>
      <c r="AE712" s="769"/>
      <c r="AF712" s="769"/>
      <c r="AG712" s="796" t="s">
        <v>491</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512</v>
      </c>
      <c r="AE713" s="315"/>
      <c r="AF713" s="649"/>
      <c r="AG713" s="87" t="s">
        <v>491</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515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7" t="s">
        <v>516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482</v>
      </c>
      <c r="AE718" s="315"/>
      <c r="AF718" s="315"/>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1" t="s">
        <v>491</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0" customHeight="1" x14ac:dyDescent="0.15">
      <c r="A726" s="626" t="s">
        <v>47</v>
      </c>
      <c r="B726" s="788"/>
      <c r="C726" s="801" t="s">
        <v>52</v>
      </c>
      <c r="D726" s="823"/>
      <c r="E726" s="823"/>
      <c r="F726" s="824"/>
      <c r="G726" s="563" t="s">
        <v>584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0"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585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586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588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520</v>
      </c>
      <c r="F737" s="976"/>
      <c r="G737" s="976"/>
      <c r="H737" s="976"/>
      <c r="I737" s="976"/>
      <c r="J737" s="976"/>
      <c r="K737" s="976"/>
      <c r="L737" s="976"/>
      <c r="M737" s="976"/>
      <c r="N737" s="351" t="s">
        <v>459</v>
      </c>
      <c r="O737" s="351"/>
      <c r="P737" s="351"/>
      <c r="Q737" s="351"/>
      <c r="R737" s="976" t="s">
        <v>521</v>
      </c>
      <c r="S737" s="976"/>
      <c r="T737" s="976"/>
      <c r="U737" s="976"/>
      <c r="V737" s="976"/>
      <c r="W737" s="976"/>
      <c r="X737" s="976"/>
      <c r="Y737" s="976"/>
      <c r="Z737" s="976"/>
      <c r="AA737" s="351" t="s">
        <v>458</v>
      </c>
      <c r="AB737" s="351"/>
      <c r="AC737" s="351"/>
      <c r="AD737" s="351"/>
      <c r="AE737" s="976" t="s">
        <v>522</v>
      </c>
      <c r="AF737" s="976"/>
      <c r="AG737" s="976"/>
      <c r="AH737" s="976"/>
      <c r="AI737" s="976"/>
      <c r="AJ737" s="976"/>
      <c r="AK737" s="976"/>
      <c r="AL737" s="976"/>
      <c r="AM737" s="976"/>
      <c r="AN737" s="351" t="s">
        <v>457</v>
      </c>
      <c r="AO737" s="351"/>
      <c r="AP737" s="351"/>
      <c r="AQ737" s="351"/>
      <c r="AR737" s="968" t="s">
        <v>523</v>
      </c>
      <c r="AS737" s="969"/>
      <c r="AT737" s="969"/>
      <c r="AU737" s="969"/>
      <c r="AV737" s="969"/>
      <c r="AW737" s="969"/>
      <c r="AX737" s="970"/>
      <c r="AY737" s="75"/>
      <c r="AZ737" s="75"/>
    </row>
    <row r="738" spans="1:52" ht="24.75" customHeight="1" x14ac:dyDescent="0.15">
      <c r="A738" s="977" t="s">
        <v>456</v>
      </c>
      <c r="B738" s="196"/>
      <c r="C738" s="196"/>
      <c r="D738" s="197"/>
      <c r="E738" s="976" t="s">
        <v>524</v>
      </c>
      <c r="F738" s="976"/>
      <c r="G738" s="976"/>
      <c r="H738" s="976"/>
      <c r="I738" s="976"/>
      <c r="J738" s="976"/>
      <c r="K738" s="976"/>
      <c r="L738" s="976"/>
      <c r="M738" s="976"/>
      <c r="N738" s="351" t="s">
        <v>455</v>
      </c>
      <c r="O738" s="351"/>
      <c r="P738" s="351"/>
      <c r="Q738" s="351"/>
      <c r="R738" s="976" t="s">
        <v>525</v>
      </c>
      <c r="S738" s="976"/>
      <c r="T738" s="976"/>
      <c r="U738" s="976"/>
      <c r="V738" s="976"/>
      <c r="W738" s="976"/>
      <c r="X738" s="976"/>
      <c r="Y738" s="976"/>
      <c r="Z738" s="976"/>
      <c r="AA738" s="351" t="s">
        <v>454</v>
      </c>
      <c r="AB738" s="351"/>
      <c r="AC738" s="351"/>
      <c r="AD738" s="351"/>
      <c r="AE738" s="976" t="s">
        <v>526</v>
      </c>
      <c r="AF738" s="976"/>
      <c r="AG738" s="976"/>
      <c r="AH738" s="976"/>
      <c r="AI738" s="976"/>
      <c r="AJ738" s="976"/>
      <c r="AK738" s="976"/>
      <c r="AL738" s="976"/>
      <c r="AM738" s="976"/>
      <c r="AN738" s="351" t="s">
        <v>450</v>
      </c>
      <c r="AO738" s="351"/>
      <c r="AP738" s="351"/>
      <c r="AQ738" s="351"/>
      <c r="AR738" s="968" t="s">
        <v>526</v>
      </c>
      <c r="AS738" s="969"/>
      <c r="AT738" s="969"/>
      <c r="AU738" s="969"/>
      <c r="AV738" s="969"/>
      <c r="AW738" s="969"/>
      <c r="AX738" s="970"/>
    </row>
    <row r="739" spans="1:52" ht="24.75" customHeight="1" thickBot="1" x14ac:dyDescent="0.2">
      <c r="A739" s="978" t="s">
        <v>446</v>
      </c>
      <c r="B739" s="979"/>
      <c r="C739" s="979"/>
      <c r="D739" s="980"/>
      <c r="E739" s="981" t="s">
        <v>480</v>
      </c>
      <c r="F739" s="971"/>
      <c r="G739" s="971"/>
      <c r="H739" s="79" t="str">
        <f>IF(E739="", "", "(")</f>
        <v>(</v>
      </c>
      <c r="I739" s="971"/>
      <c r="J739" s="971"/>
      <c r="K739" s="79" t="str">
        <f>IF(OR(I739="　", I739=""), "", "-")</f>
        <v/>
      </c>
      <c r="L739" s="972">
        <v>164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t="s">
        <v>527</v>
      </c>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t="s">
        <v>560</v>
      </c>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t="s">
        <v>561</v>
      </c>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562</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529</v>
      </c>
      <c r="H781" s="657"/>
      <c r="I781" s="657"/>
      <c r="J781" s="657"/>
      <c r="K781" s="658"/>
      <c r="L781" s="650" t="s">
        <v>531</v>
      </c>
      <c r="M781" s="651"/>
      <c r="N781" s="651"/>
      <c r="O781" s="651"/>
      <c r="P781" s="651"/>
      <c r="Q781" s="651"/>
      <c r="R781" s="651"/>
      <c r="S781" s="651"/>
      <c r="T781" s="651"/>
      <c r="U781" s="651"/>
      <c r="V781" s="651"/>
      <c r="W781" s="651"/>
      <c r="X781" s="652"/>
      <c r="Y781" s="374">
        <v>2700</v>
      </c>
      <c r="Z781" s="375"/>
      <c r="AA781" s="375"/>
      <c r="AB781" s="791"/>
      <c r="AC781" s="656" t="s">
        <v>563</v>
      </c>
      <c r="AD781" s="657"/>
      <c r="AE781" s="657"/>
      <c r="AF781" s="657"/>
      <c r="AG781" s="658"/>
      <c r="AH781" s="650" t="s">
        <v>565</v>
      </c>
      <c r="AI781" s="651"/>
      <c r="AJ781" s="651"/>
      <c r="AK781" s="651"/>
      <c r="AL781" s="651"/>
      <c r="AM781" s="651"/>
      <c r="AN781" s="651"/>
      <c r="AO781" s="651"/>
      <c r="AP781" s="651"/>
      <c r="AQ781" s="651"/>
      <c r="AR781" s="651"/>
      <c r="AS781" s="651"/>
      <c r="AT781" s="652"/>
      <c r="AU781" s="374">
        <v>175</v>
      </c>
      <c r="AV781" s="375"/>
      <c r="AW781" s="375"/>
      <c r="AX781" s="376"/>
    </row>
    <row r="782" spans="1:50" ht="24.75" customHeight="1" x14ac:dyDescent="0.15">
      <c r="A782" s="617"/>
      <c r="B782" s="618"/>
      <c r="C782" s="618"/>
      <c r="D782" s="618"/>
      <c r="E782" s="618"/>
      <c r="F782" s="619"/>
      <c r="G782" s="592" t="s">
        <v>530</v>
      </c>
      <c r="H782" s="593"/>
      <c r="I782" s="593"/>
      <c r="J782" s="593"/>
      <c r="K782" s="594"/>
      <c r="L782" s="584" t="s">
        <v>532</v>
      </c>
      <c r="M782" s="585"/>
      <c r="N782" s="585"/>
      <c r="O782" s="585"/>
      <c r="P782" s="585"/>
      <c r="Q782" s="585"/>
      <c r="R782" s="585"/>
      <c r="S782" s="585"/>
      <c r="T782" s="585"/>
      <c r="U782" s="585"/>
      <c r="V782" s="585"/>
      <c r="W782" s="585"/>
      <c r="X782" s="586"/>
      <c r="Y782" s="587">
        <v>300</v>
      </c>
      <c r="Z782" s="588"/>
      <c r="AA782" s="588"/>
      <c r="AB782" s="598"/>
      <c r="AC782" s="592" t="s">
        <v>564</v>
      </c>
      <c r="AD782" s="593"/>
      <c r="AE782" s="593"/>
      <c r="AF782" s="593"/>
      <c r="AG782" s="594"/>
      <c r="AH782" s="584" t="s">
        <v>566</v>
      </c>
      <c r="AI782" s="585"/>
      <c r="AJ782" s="585"/>
      <c r="AK782" s="585"/>
      <c r="AL782" s="585"/>
      <c r="AM782" s="585"/>
      <c r="AN782" s="585"/>
      <c r="AO782" s="585"/>
      <c r="AP782" s="585"/>
      <c r="AQ782" s="585"/>
      <c r="AR782" s="585"/>
      <c r="AS782" s="585"/>
      <c r="AT782" s="586"/>
      <c r="AU782" s="587">
        <v>2</v>
      </c>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3000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177</v>
      </c>
      <c r="AV791" s="818"/>
      <c r="AW791" s="818"/>
      <c r="AX791" s="820"/>
    </row>
    <row r="792" spans="1:50" ht="24.75" customHeight="1" x14ac:dyDescent="0.15">
      <c r="A792" s="617"/>
      <c r="B792" s="618"/>
      <c r="C792" s="618"/>
      <c r="D792" s="618"/>
      <c r="E792" s="618"/>
      <c r="F792" s="619"/>
      <c r="G792" s="581" t="s">
        <v>567</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571</v>
      </c>
      <c r="H794" s="657"/>
      <c r="I794" s="657"/>
      <c r="J794" s="657"/>
      <c r="K794" s="658"/>
      <c r="L794" s="650" t="s">
        <v>568</v>
      </c>
      <c r="M794" s="651"/>
      <c r="N794" s="651"/>
      <c r="O794" s="651"/>
      <c r="P794" s="651"/>
      <c r="Q794" s="651"/>
      <c r="R794" s="651"/>
      <c r="S794" s="651"/>
      <c r="T794" s="651"/>
      <c r="U794" s="651"/>
      <c r="V794" s="651"/>
      <c r="W794" s="651"/>
      <c r="X794" s="652"/>
      <c r="Y794" s="374">
        <v>15</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t="s">
        <v>572</v>
      </c>
      <c r="H795" s="593"/>
      <c r="I795" s="593"/>
      <c r="J795" s="593"/>
      <c r="K795" s="594"/>
      <c r="L795" s="584" t="s">
        <v>569</v>
      </c>
      <c r="M795" s="585"/>
      <c r="N795" s="585"/>
      <c r="O795" s="585"/>
      <c r="P795" s="585"/>
      <c r="Q795" s="585"/>
      <c r="R795" s="585"/>
      <c r="S795" s="585"/>
      <c r="T795" s="585"/>
      <c r="U795" s="585"/>
      <c r="V795" s="585"/>
      <c r="W795" s="585"/>
      <c r="X795" s="586"/>
      <c r="Y795" s="587">
        <v>5</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t="s">
        <v>573</v>
      </c>
      <c r="H796" s="593"/>
      <c r="I796" s="593"/>
      <c r="J796" s="593"/>
      <c r="K796" s="594"/>
      <c r="L796" s="584" t="s">
        <v>570</v>
      </c>
      <c r="M796" s="585"/>
      <c r="N796" s="585"/>
      <c r="O796" s="585"/>
      <c r="P796" s="585"/>
      <c r="Q796" s="585"/>
      <c r="R796" s="585"/>
      <c r="S796" s="585"/>
      <c r="T796" s="585"/>
      <c r="U796" s="585"/>
      <c r="V796" s="585"/>
      <c r="W796" s="585"/>
      <c r="X796" s="586"/>
      <c r="Y796" s="587">
        <v>3</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23</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533</v>
      </c>
      <c r="D837" s="333"/>
      <c r="E837" s="333"/>
      <c r="F837" s="333"/>
      <c r="G837" s="333"/>
      <c r="H837" s="333"/>
      <c r="I837" s="333"/>
      <c r="J837" s="334">
        <v>2010401053420</v>
      </c>
      <c r="K837" s="335"/>
      <c r="L837" s="335"/>
      <c r="M837" s="335"/>
      <c r="N837" s="335"/>
      <c r="O837" s="335"/>
      <c r="P837" s="348" t="s">
        <v>534</v>
      </c>
      <c r="Q837" s="336"/>
      <c r="R837" s="336"/>
      <c r="S837" s="336"/>
      <c r="T837" s="336"/>
      <c r="U837" s="336"/>
      <c r="V837" s="336"/>
      <c r="W837" s="336"/>
      <c r="X837" s="336"/>
      <c r="Y837" s="337">
        <v>3000</v>
      </c>
      <c r="Z837" s="338"/>
      <c r="AA837" s="338"/>
      <c r="AB837" s="339"/>
      <c r="AC837" s="349" t="s">
        <v>535</v>
      </c>
      <c r="AD837" s="357"/>
      <c r="AE837" s="357"/>
      <c r="AF837" s="357"/>
      <c r="AG837" s="357"/>
      <c r="AH837" s="358" t="s">
        <v>491</v>
      </c>
      <c r="AI837" s="359"/>
      <c r="AJ837" s="359"/>
      <c r="AK837" s="359"/>
      <c r="AL837" s="343" t="s">
        <v>489</v>
      </c>
      <c r="AM837" s="344"/>
      <c r="AN837" s="344"/>
      <c r="AO837" s="345"/>
      <c r="AP837" s="346" t="s">
        <v>491</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574</v>
      </c>
      <c r="D870" s="333"/>
      <c r="E870" s="333"/>
      <c r="F870" s="333"/>
      <c r="G870" s="333"/>
      <c r="H870" s="333"/>
      <c r="I870" s="333"/>
      <c r="J870" s="334">
        <v>8120005004407</v>
      </c>
      <c r="K870" s="335"/>
      <c r="L870" s="335"/>
      <c r="M870" s="335"/>
      <c r="N870" s="335"/>
      <c r="O870" s="335"/>
      <c r="P870" s="348" t="s">
        <v>575</v>
      </c>
      <c r="Q870" s="336"/>
      <c r="R870" s="336"/>
      <c r="S870" s="336"/>
      <c r="T870" s="336"/>
      <c r="U870" s="336"/>
      <c r="V870" s="336"/>
      <c r="W870" s="336"/>
      <c r="X870" s="336"/>
      <c r="Y870" s="337">
        <v>177</v>
      </c>
      <c r="Z870" s="338"/>
      <c r="AA870" s="338"/>
      <c r="AB870" s="339"/>
      <c r="AC870" s="349" t="s">
        <v>535</v>
      </c>
      <c r="AD870" s="357"/>
      <c r="AE870" s="357"/>
      <c r="AF870" s="357"/>
      <c r="AG870" s="357"/>
      <c r="AH870" s="358" t="s">
        <v>576</v>
      </c>
      <c r="AI870" s="359"/>
      <c r="AJ870" s="359"/>
      <c r="AK870" s="359"/>
      <c r="AL870" s="343" t="s">
        <v>577</v>
      </c>
      <c r="AM870" s="344"/>
      <c r="AN870" s="344"/>
      <c r="AO870" s="345"/>
      <c r="AP870" s="346" t="s">
        <v>576</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49.9" customHeight="1" x14ac:dyDescent="0.15">
      <c r="A903" s="362">
        <v>1</v>
      </c>
      <c r="B903" s="362">
        <v>1</v>
      </c>
      <c r="C903" s="347" t="s">
        <v>578</v>
      </c>
      <c r="D903" s="333"/>
      <c r="E903" s="333"/>
      <c r="F903" s="333"/>
      <c r="G903" s="333"/>
      <c r="H903" s="333"/>
      <c r="I903" s="333"/>
      <c r="J903" s="334">
        <v>9010001020285</v>
      </c>
      <c r="K903" s="335"/>
      <c r="L903" s="335"/>
      <c r="M903" s="335"/>
      <c r="N903" s="335"/>
      <c r="O903" s="335"/>
      <c r="P903" s="348" t="s">
        <v>579</v>
      </c>
      <c r="Q903" s="336"/>
      <c r="R903" s="336"/>
      <c r="S903" s="336"/>
      <c r="T903" s="336"/>
      <c r="U903" s="336"/>
      <c r="V903" s="336"/>
      <c r="W903" s="336"/>
      <c r="X903" s="336"/>
      <c r="Y903" s="337">
        <v>23</v>
      </c>
      <c r="Z903" s="338"/>
      <c r="AA903" s="338"/>
      <c r="AB903" s="339"/>
      <c r="AC903" s="349" t="s">
        <v>415</v>
      </c>
      <c r="AD903" s="357"/>
      <c r="AE903" s="357"/>
      <c r="AF903" s="357"/>
      <c r="AG903" s="357"/>
      <c r="AH903" s="358">
        <v>1</v>
      </c>
      <c r="AI903" s="359"/>
      <c r="AJ903" s="359"/>
      <c r="AK903" s="359"/>
      <c r="AL903" s="343">
        <v>92.2</v>
      </c>
      <c r="AM903" s="344"/>
      <c r="AN903" s="344"/>
      <c r="AO903" s="345"/>
      <c r="AP903" s="346" t="s">
        <v>580</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9" max="49" man="1"/>
    <brk id="778" max="49" man="1"/>
    <brk id="903" max="49" man="1"/>
  </rowBreaks>
  <colBreaks count="1" manualBreakCount="1">
    <brk id="6" max="112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6" sqref="W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委託・請負、補助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委託・請負、補助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委託・請負、補助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委託・請負、補助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2019-08-19T09:00:27Z</cp:lastPrinted>
  <dcterms:created xsi:type="dcterms:W3CDTF">2012-03-13T00:50:25Z</dcterms:created>
  <dcterms:modified xsi:type="dcterms:W3CDTF">2019-08-23T05:33:18Z</dcterms:modified>
</cp:coreProperties>
</file>