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03財務要求用\"/>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<sst xmlns="http://schemas.openxmlformats.org/spreadsheetml/2006/main" count="2930" uniqueCount="669">
  <si>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</si>
  <si>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</si>
  <si>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</si>
  <si>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</si>
  <si>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</si>
  <si>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</si>
  <si>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</si>
  <si>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</si>
  <si>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</si>
  <si>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</si>
  <si>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</si>
  <si>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</si>
  <si>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</si>
  <si>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</si>
  <si>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</si>
  <si>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</si>
  <si>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</si>
  <si>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</si>
  <si>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</si>
  <si>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</si>
  <si>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</si>
  <si>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</si>
  <si>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</si>
  <si>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</si>
  <si>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</si>
  <si>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</si>
  <si>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</si>
  <si>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</si>
  <si>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</si>
  <si>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</si>
  <si>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</si>
  <si>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</si>
  <si>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</si>
  <si>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</si>
  <si>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</si>
  <si>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</si>
  <si>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</si>
  <si>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</si>
  <si>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</si>
  <si>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</si>
  <si>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</si>
  <si>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</si>
  <si>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</si>
  <si>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</si>
  <si>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</si>
  <si>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</si>
  <si>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</si>
  <si>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</si>
  <si>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</si>
  <si>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</si>
  <si>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</si>
  <si>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</si>
  <si>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</si>
  <si>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</si>
  <si>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</si>
  <si>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</si>
  <si>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</si>
  <si>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</si>
  <si>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</si>
  <si>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</si>
  <si>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</si>
  <si>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</si>
  <si>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</si>
  <si>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</si>
  <si>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</si>
  <si>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</si>
  <si>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</si>
  <si>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</si>
  <si>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</si>
  <si>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</si>
  <si>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</si>
  <si>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</si>
  <si>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</si>
  <si>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</si>
  <si>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</si>
  <si>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</si>
  <si>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</si>
  <si>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</si>
  <si>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</si>
  <si>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</si>
  <si>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</si>
  <si>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</si>
  <si>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</si>
  <si>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</si>
  <si>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</si>
  <si>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</si>
  <si>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</si>
  <si>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</si>
  <si>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</si>
  <si>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</si>
  <si>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</si>
  <si>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</si>
  <si>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</si>
  <si>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</si>
  <si>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</si>
  <si>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</si>
  <si>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</si>
  <si>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</si>
  <si>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</si>
  <si>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</si>
  <si>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</si>
  <si>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</si>
  <si>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</si>
  <si>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</si>
  <si>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</si>
  <si>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</si>
  <si>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</si>
  <si>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</si>
  <si>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</si>
  <si>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</si>
  <si>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</si>
  <si>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</si>
  <si>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</si>
  <si>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</si>
  <si>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</si>
  <si>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</si>
  <si>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</si>
  <si>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</si>
  <si>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</si>
  <si>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</si>
  <si>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</si>
  <si>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</si>
  <si>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</si>
  <si>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</si>
  <si>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</si>
  <si>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</si>
  <si>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</si>
  <si>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</si>
  <si>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</si>
  <si>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</si>
  <si>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</si>
  <si>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</si>
  <si>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</si>
  <si>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</si>
  <si>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</si>
  <si>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</si>
  <si>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</si>
  <si>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</si>
  <si>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</si>
  <si>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</si>
  <si>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</si>
  <si>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</si>
  <si>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</si>
  <si>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</si>
  <si>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</si>
  <si>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</si>
  <si>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</si>
  <si>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</si>
  <si>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</si>
  <si>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</si>
  <si>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</si>
  <si>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</si>
  <si>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</si>
  <si>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</si>
  <si>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</si>
  <si>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</si>
  <si>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</si>
  <si>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</si>
  <si>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</si>
  <si>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</si>
  <si>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</si>
  <si>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</si>
  <si>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</si>
  <si>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</si>
  <si>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</si>
  <si>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</si>
  <si>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</si>
  <si>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</si>
  <si>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</si>
  <si>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</si>
  <si>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</si>
  <si>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</si>
  <si>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</si>
  <si>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</si>
  <si>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</si>
  <si>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</si>
  <si>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</si>
  <si>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</si>
  <si>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</si>
  <si>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</si>
  <si>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</si>
  <si>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</si>
  <si>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</si>
  <si>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</si>
  <si>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</si>
  <si>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</si>
  <si>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</si>
  <si>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</si>
  <si>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</si>
  <si>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</si>
  <si>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</si>
  <si>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</si>
  <si>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</si>
  <si>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</si>
  <si>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</si>
  <si>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</si>
  <si>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</si>
  <si>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</si>
  <si>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</si>
  <si>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</si>
  <si>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</si>
  <si>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</si>
  <si>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</si>
  <si>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</si>
  <si>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</si>
  <si>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</si>
  <si>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</si>
  <si>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</si>
  <si>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</si>
  <si>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</si>
  <si>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</si>
  <si>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</si>
  <si>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</si>
  <si>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</si>
  <si>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</si>
  <si>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</si>
  <si>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</si>
  <si>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</si>
  <si>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</si>
  <si>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</si>
  <si>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</si>
  <si>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</si>
  <si>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</si>
  <si>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</si>
  <si>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</si>
  <si>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</si>
  <si>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</si>
  <si>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</si>
  <si>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</si>
  <si>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</si>
  <si>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</si>
  <si>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</si>
  <si>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</si>
  <si>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</si>
  <si>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</si>
  <si>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</si>
  <si>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</si>
  <si>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</si>
  <si>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</si>
  <si>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</si>
  <si>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</si>
  <si>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</si>
  <si>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</si>
  <si>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</si>
  <si>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</si>
  <si>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</si>
  <si>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</si>
  <si>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</si>
  <si>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</si>
  <si>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</si>
  <si>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</si>
  <si>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</si>
  <si>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</si>
  <si>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</si>
  <si>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</si>
  <si>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</si>
  <si>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</si>
  <si>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</si>
  <si>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</si>
  <si>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</si>
  <si>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</si>
  <si>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</si>
  <si>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</si>
  <si>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</si>
  <si>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</si>
  <si>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</si>
  <si>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</si>
  <si>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</si>
  <si>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</si>
  <si>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</si>
  <si>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</si>
  <si>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</si>
  <si>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</si>
  <si>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</si>
  <si>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</si>
  <si>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</si>
  <si>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</si>
  <si>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</si>
  <si>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</si>
  <si>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</si>
  <si>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</si>
  <si>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</si>
  <si>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</si>
  <si>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</si>
  <si>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</si>
  <si>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</si>
  <si>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</si>
  <si>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</si>
  <si>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</si>
  <si>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</si>
  <si>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</si>
  <si>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</si>
  <si>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</si>
  <si>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</si>
  <si>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</si>
  <si>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</si>
  <si>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</si>
  <si>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</si>
  <si>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</si>
  <si>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</si>
  <si>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</si>
  <si>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</si>
  <si>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</si>
  <si>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</si>
  <si>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</si>
  <si>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</si>
  <si>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</si>
  <si>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</si>
  <si>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</si>
  <si>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</si>
  <si>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</si>
  <si>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</si>
  <si>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</si>
  <si>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</si>
  <si>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</si>
  <si>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</si>
  <si>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</si>
  <si>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</si>
  <si>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</si>
  <si>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</si>
  <si>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</si>
  <si>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</si>
  <si>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</si>
  <si>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</si>
  <si>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</si>
  <si>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</si>
  <si>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</si>
  <si>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</si>
  <si>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</si>
  <si>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</si>
  <si>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</si>
  <si>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</si>
  <si>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</si>
  <si>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</si>
  <si>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</si>
  <si>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</si>
  <si>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</si>
  <si>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</si>
  <si>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</si>
  <si>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</si>
  <si>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</si>
  <si>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</si>
  <si>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</si>
  <si>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</si>
  <si>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</si>
  <si>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</si>
  <si>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</si>
  <si>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</si>
  <si>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</si>
  <si>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</si>
  <si>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</si>
  <si>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</si>
  <si>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</si>
  <si>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</si>
  <si>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</si>
  <si>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</si>
  <si>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</si>
  <si>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</si>
  <si>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</si>
  <si>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</si>
  <si>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</si>
  <si>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</si>
  <si>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</si>
  <si>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</si>
  <si>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</si>
  <si>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</si>
  <si>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</si>
  <si>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</si>
  <si>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</si>
  <si>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</si>
  <si>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</si>
  <si>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</si>
  <si>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</si>
  <si>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</si>
  <si>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</si>
  <si>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</si>
  <si>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</si>
  <si>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</si>
  <si>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</si>
  <si>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</si>
  <si>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</si>
  <si>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</si>
  <si>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</si>
  <si>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</si>
  <si>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</si>
  <si>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</si>
  <si>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</si>
  <si>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</si>
  <si>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</si>
  <si>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</si>
  <si>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</si>
  <si>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</si>
  <si>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</si>
  <si>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</si>
  <si>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</si>
  <si>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</si>
  <si>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</si>
  <si>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</si>
  <si>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</si>
  <si>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</si>
  <si>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</si>
  <si>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</si>
  <si>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</si>
  <si>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</si>
  <si>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</si>
  <si>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</si>
  <si>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</si>
  <si>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</si>
  <si>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</si>
  <si>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</si>
  <si>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</si>
  <si>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</si>
  <si>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</si>
  <si>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</si>
  <si>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</si>
  <si>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</si>
  <si>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</si>
  <si>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</si>
  <si>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</si>
  <si>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</si>
  <si>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</si>
  <si>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</si>
  <si>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</si>
  <si>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</si>
  <si>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</si>
  <si>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</si>
  <si>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</si>
  <si>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</si>
  <si>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</si>
  <si>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</si>
  <si>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</si>
  <si>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</si>
  <si>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</si>
  <si>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</si>
  <si>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</si>
  <si>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</si>
  <si>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</si>
  <si>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</si>
  <si>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</si>
  <si>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</si>
  <si>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</si>
  <si>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</si>
  <si>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</si>
  <si>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</si>
  <si>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</si>
  <si>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</si>
  <si>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</si>
  <si>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</si>
  <si>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</si>
  <si>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</si>
  <si>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</si>
  <si>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</si>
  <si>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</si>
  <si>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</si>
  <si>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</si>
  <si>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</si>
  <si>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</si>
  <si>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</si>
  <si>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</si>
  <si>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</si>
  <si>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</si>
  <si>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</si>
  <si>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</si>
  <si>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</si>
  <si>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</si>
  <si>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</si>
  <si>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</si>
  <si>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</si>
  <si>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</si>
  <si>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</si>
  <si>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</si>
  <si>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</si>
  <si>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</si>
  <si>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</si>
  <si>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</si>
  <si>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</si>
  <si>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</si>
  <si>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</si>
  <si>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</si>
  <si>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</si>
  <si>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</si>
  <si>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</si>
  <si>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</si>
  <si>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</si>
  <si>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</si>
  <si>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</si>
  <si>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</si>
  <si>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</si>
  <si>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</si>
  <si>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</si>
  <si>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</si>
  <si>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</si>
  <si>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</si>
  <si>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</si>
  <si>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</si>
  <si>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</si>
  <si>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</si>
  <si>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</si>
  <si>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</si>
  <si>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</si>
  <si>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</si>
  <si>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</si>
  <si>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</si>
  <si>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</si>
  <si>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</si>
  <si>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</si>
  <si>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</si>
  <si>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</si>
  <si>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</si>
  <si>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</si>
  <si>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</si>
  <si>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</si>
  <si>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</si>
  <si>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</si>
  <si>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</si>
  <si>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</si>
  <si>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</si>
  <si>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</si>
  <si>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</si>
  <si>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</si>
  <si>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</si>
  <si>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</si>
  <si>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</si>
  <si>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</si>
  <si>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</si>
  <si>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</si>
  <si>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</si>
  <si>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</si>
  <si>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</si>
  <si>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</si>
  <si>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</si>
  <si>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</si>
  <si>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</si>
  <si>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</si>
  <si>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</si>
  <si>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</si>
  <si>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</si>
  <si>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</si>
  <si>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</si>
  <si>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</si>
  <si>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</si>
  <si>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</si>
  <si>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</si>
  <si>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</si>
  <si>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</si>
  <si>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</si>
  <si>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</si>
  <si>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</si>
  <si>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</si>
  <si>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</si>
  <si>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</si>
  <si>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</si>
  <si>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</si>
  <si>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</si>
  <si>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</si>
  <si>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</si>
  <si>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</si>
  <si>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</si>
  <si>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</si>
  <si>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</si>
  <si>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</si>
  <si>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</si>
  <si>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</si>
  <si>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</si>
  <si>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</si>
  <si>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</si>
  <si>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</si>
  <si>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</si>
  <si>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</si>
  <si>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大気汚染防止規制等対策推進費</t>
  </si>
  <si>
    <t>水・大気環境局</t>
    <rPh sb="0" eb="1">
      <t>ミズ</t>
    </rPh>
    <rPh sb="2" eb="4">
      <t>タイキ</t>
    </rPh>
    <rPh sb="4" eb="7">
      <t>カンキョウキョク</t>
    </rPh>
    <phoneticPr fontId="5"/>
  </si>
  <si>
    <t>大気環境課</t>
    <rPh sb="0" eb="2">
      <t>タイキ</t>
    </rPh>
    <rPh sb="2" eb="5">
      <t>カンキョウカ</t>
    </rPh>
    <phoneticPr fontId="5"/>
  </si>
  <si>
    <t>大気汚染防止法第３条、第５条の２</t>
    <rPh sb="0" eb="2">
      <t>タイキ</t>
    </rPh>
    <rPh sb="2" eb="4">
      <t>オセン</t>
    </rPh>
    <rPh sb="4" eb="7">
      <t>ボウシホウ</t>
    </rPh>
    <rPh sb="7" eb="8">
      <t>ダイ</t>
    </rPh>
    <rPh sb="9" eb="10">
      <t>ジョウ</t>
    </rPh>
    <rPh sb="11" eb="12">
      <t>ダイ</t>
    </rPh>
    <rPh sb="13" eb="14">
      <t>ジョウ</t>
    </rPh>
    <phoneticPr fontId="5"/>
  </si>
  <si>
    <t>-</t>
  </si>
  <si>
    <t>工場及び事業場から排出されるばい煙（いおう酸化物、ばいじん、窒素酸化物）、揮発性有機化合物及び粉じんに対して、適正な規制を行うために必要な調査等を行い、国民の健康を保護するとともに生活環境を保全することを目的とする。</t>
    <rPh sb="0" eb="2">
      <t>コウジョウ</t>
    </rPh>
    <rPh sb="2" eb="3">
      <t>オヨ</t>
    </rPh>
    <rPh sb="4" eb="7">
      <t>ジギョウジョウ</t>
    </rPh>
    <rPh sb="9" eb="11">
      <t>ハイシュツ</t>
    </rPh>
    <rPh sb="16" eb="17">
      <t>エン</t>
    </rPh>
    <rPh sb="21" eb="24">
      <t>サンカブツ</t>
    </rPh>
    <rPh sb="30" eb="32">
      <t>チッソ</t>
    </rPh>
    <rPh sb="32" eb="35">
      <t>サンカブツ</t>
    </rPh>
    <rPh sb="37" eb="40">
      <t>キハツセイ</t>
    </rPh>
    <rPh sb="40" eb="42">
      <t>ユウキ</t>
    </rPh>
    <rPh sb="42" eb="45">
      <t>カゴウブツ</t>
    </rPh>
    <rPh sb="45" eb="46">
      <t>オヨ</t>
    </rPh>
    <rPh sb="47" eb="48">
      <t>フン</t>
    </rPh>
    <rPh sb="51" eb="52">
      <t>タイ</t>
    </rPh>
    <rPh sb="55" eb="57">
      <t>テキセイ</t>
    </rPh>
    <rPh sb="58" eb="60">
      <t>キセイ</t>
    </rPh>
    <rPh sb="61" eb="62">
      <t>オコナ</t>
    </rPh>
    <rPh sb="66" eb="68">
      <t>ヒツヨウ</t>
    </rPh>
    <rPh sb="69" eb="71">
      <t>チョウサ</t>
    </rPh>
    <rPh sb="71" eb="72">
      <t>トウ</t>
    </rPh>
    <rPh sb="73" eb="74">
      <t>オコナ</t>
    </rPh>
    <rPh sb="76" eb="78">
      <t>コクミン</t>
    </rPh>
    <rPh sb="79" eb="81">
      <t>ケンコウ</t>
    </rPh>
    <rPh sb="82" eb="84">
      <t>ホゴ</t>
    </rPh>
    <rPh sb="90" eb="92">
      <t>セイカツ</t>
    </rPh>
    <rPh sb="92" eb="94">
      <t>カンキョウ</t>
    </rPh>
    <rPh sb="95" eb="97">
      <t>ホゼン</t>
    </rPh>
    <rPh sb="102" eb="104">
      <t>モクテキ</t>
    </rPh>
    <phoneticPr fontId="5"/>
  </si>
  <si>
    <t>工場及び事業場から排出されるばい煙の排出量や地方公共団体が行う規制事務の施行状況等の調査を行い、その結果について、国民及び行政機関に情報提供を行う。
また、当該調査結果を基に大気保全行政の制度設計の見直しを行う。</t>
    <rPh sb="0" eb="2">
      <t>コウジョウ</t>
    </rPh>
    <rPh sb="2" eb="3">
      <t>オヨ</t>
    </rPh>
    <rPh sb="4" eb="7">
      <t>ジギョウジョウ</t>
    </rPh>
    <rPh sb="9" eb="11">
      <t>ハイシュツ</t>
    </rPh>
    <rPh sb="16" eb="17">
      <t>エン</t>
    </rPh>
    <rPh sb="18" eb="21">
      <t>ハイシュツリョウ</t>
    </rPh>
    <rPh sb="22" eb="24">
      <t>チホウ</t>
    </rPh>
    <rPh sb="24" eb="26">
      <t>コウキョウ</t>
    </rPh>
    <rPh sb="26" eb="28">
      <t>ダンタイ</t>
    </rPh>
    <rPh sb="29" eb="30">
      <t>オコナ</t>
    </rPh>
    <rPh sb="31" eb="33">
      <t>キセイ</t>
    </rPh>
    <rPh sb="33" eb="35">
      <t>ジム</t>
    </rPh>
    <rPh sb="36" eb="38">
      <t>セコウ</t>
    </rPh>
    <rPh sb="38" eb="40">
      <t>ジョウキョウ</t>
    </rPh>
    <rPh sb="40" eb="41">
      <t>トウ</t>
    </rPh>
    <rPh sb="42" eb="44">
      <t>チョウサ</t>
    </rPh>
    <rPh sb="45" eb="46">
      <t>オコナ</t>
    </rPh>
    <rPh sb="50" eb="52">
      <t>ケッカ</t>
    </rPh>
    <rPh sb="57" eb="59">
      <t>コクミン</t>
    </rPh>
    <rPh sb="59" eb="60">
      <t>オヨ</t>
    </rPh>
    <rPh sb="61" eb="63">
      <t>ギョウセイ</t>
    </rPh>
    <rPh sb="63" eb="65">
      <t>キカン</t>
    </rPh>
    <rPh sb="66" eb="68">
      <t>ジョウホウ</t>
    </rPh>
    <rPh sb="68" eb="70">
      <t>テイキョウ</t>
    </rPh>
    <rPh sb="71" eb="72">
      <t>オコナ</t>
    </rPh>
    <rPh sb="78" eb="80">
      <t>トウガイ</t>
    </rPh>
    <rPh sb="80" eb="82">
      <t>チョウサ</t>
    </rPh>
    <rPh sb="82" eb="84">
      <t>ケッカ</t>
    </rPh>
    <rPh sb="85" eb="86">
      <t>モト</t>
    </rPh>
    <rPh sb="87" eb="89">
      <t>タイキ</t>
    </rPh>
    <rPh sb="89" eb="91">
      <t>ホゼン</t>
    </rPh>
    <rPh sb="91" eb="93">
      <t>ギョウセイ</t>
    </rPh>
    <rPh sb="94" eb="96">
      <t>セイド</t>
    </rPh>
    <rPh sb="96" eb="98">
      <t>セッケイ</t>
    </rPh>
    <rPh sb="99" eb="101">
      <t>ミナオ</t>
    </rPh>
    <rPh sb="103" eb="104">
      <t>オコナ</t>
    </rPh>
    <phoneticPr fontId="5"/>
  </si>
  <si>
    <t>環境保全調査費</t>
    <rPh sb="0" eb="2">
      <t>カンキョウ</t>
    </rPh>
    <rPh sb="2" eb="4">
      <t>ホゼン</t>
    </rPh>
    <rPh sb="4" eb="7">
      <t>チョウサヒ</t>
    </rPh>
    <phoneticPr fontId="5"/>
  </si>
  <si>
    <t>大気汚染防止法の施行状況等を取りまとめ、年に１回公表すること。</t>
    <rPh sb="0" eb="2">
      <t>タイキ</t>
    </rPh>
    <rPh sb="2" eb="4">
      <t>オセン</t>
    </rPh>
    <rPh sb="4" eb="7">
      <t>ボウシホウ</t>
    </rPh>
    <rPh sb="8" eb="10">
      <t>セコウ</t>
    </rPh>
    <rPh sb="10" eb="12">
      <t>ジョウキョウ</t>
    </rPh>
    <rPh sb="12" eb="13">
      <t>トウ</t>
    </rPh>
    <rPh sb="14" eb="15">
      <t>ト</t>
    </rPh>
    <rPh sb="20" eb="21">
      <t>ネン</t>
    </rPh>
    <rPh sb="23" eb="24">
      <t>カイ</t>
    </rPh>
    <rPh sb="24" eb="26">
      <t>コウヒョウ</t>
    </rPh>
    <phoneticPr fontId="5"/>
  </si>
  <si>
    <t>施行状況等に関する報道発表の回数</t>
    <rPh sb="0" eb="2">
      <t>セコウ</t>
    </rPh>
    <rPh sb="2" eb="4">
      <t>ジョウキョウ</t>
    </rPh>
    <rPh sb="4" eb="5">
      <t>トウ</t>
    </rPh>
    <rPh sb="6" eb="7">
      <t>カン</t>
    </rPh>
    <rPh sb="9" eb="11">
      <t>ホウドウ</t>
    </rPh>
    <rPh sb="11" eb="13">
      <t>ハッピョウ</t>
    </rPh>
    <rPh sb="14" eb="16">
      <t>カイスウ</t>
    </rPh>
    <phoneticPr fontId="5"/>
  </si>
  <si>
    <t>回/年</t>
    <rPh sb="0" eb="1">
      <t>カイ</t>
    </rPh>
    <rPh sb="2" eb="3">
      <t>ネン</t>
    </rPh>
    <phoneticPr fontId="5"/>
  </si>
  <si>
    <t>-</t>
    <phoneticPr fontId="5"/>
  </si>
  <si>
    <t>-</t>
    <phoneticPr fontId="5"/>
  </si>
  <si>
    <t>-</t>
    <phoneticPr fontId="5"/>
  </si>
  <si>
    <t>平成27年度の大気汚染防止法の施行状況について（平成29年3月21日公表　URL：https://www.env.go.jp/press/103755.html）
平成28年度の大気汚染防止法の施行状況について（平成30年3月16日公表　URL：https://www.env.go.jp/press/105244.html）
平成29年度の大気汚染防止法の施行状況について（平成31年3月15日公表　URL：https://www.env.go.jp/press/106577.html）</t>
    <phoneticPr fontId="5"/>
  </si>
  <si>
    <t>地方公共団体等が行う規制事務の施行状況について、環境省ホームページに掲載し、関係地方公共団体へ情報提供を行う。</t>
    <phoneticPr fontId="5"/>
  </si>
  <si>
    <t>自治体</t>
    <rPh sb="0" eb="3">
      <t>ジチタイ</t>
    </rPh>
    <phoneticPr fontId="5"/>
  </si>
  <si>
    <t>-</t>
    <phoneticPr fontId="5"/>
  </si>
  <si>
    <t>施行状況調査に係る契約額／調査結果提供自治体　　　　　　　　　　　</t>
    <phoneticPr fontId="5"/>
  </si>
  <si>
    <t>円</t>
    <rPh sb="0" eb="1">
      <t>エン</t>
    </rPh>
    <phoneticPr fontId="5"/>
  </si>
  <si>
    <t>円/箇所</t>
    <rPh sb="0" eb="1">
      <t>エン</t>
    </rPh>
    <rPh sb="2" eb="4">
      <t>カショ</t>
    </rPh>
    <phoneticPr fontId="5"/>
  </si>
  <si>
    <t>603,720/159</t>
  </si>
  <si>
    <t>ー</t>
    <phoneticPr fontId="5"/>
  </si>
  <si>
    <t>868,320/159</t>
    <phoneticPr fontId="5"/>
  </si>
  <si>
    <t>815,400/159</t>
    <phoneticPr fontId="5"/>
  </si>
  <si>
    <t>３．水・大気・土壌環境党の保全</t>
    <rPh sb="2" eb="3">
      <t>ミズ</t>
    </rPh>
    <rPh sb="4" eb="6">
      <t>タイキ</t>
    </rPh>
    <rPh sb="7" eb="9">
      <t>ドジョウ</t>
    </rPh>
    <rPh sb="9" eb="11">
      <t>カンキョウ</t>
    </rPh>
    <rPh sb="11" eb="12">
      <t>トウ</t>
    </rPh>
    <rPh sb="13" eb="15">
      <t>ホゼン</t>
    </rPh>
    <phoneticPr fontId="5"/>
  </si>
  <si>
    <t>-</t>
    <phoneticPr fontId="5"/>
  </si>
  <si>
    <t>全国の一般環境大気測定局における大気汚染に係る環境基準達成率（％）
※二酸化窒素</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29">
      <t>タッセイ</t>
    </rPh>
    <rPh sb="29" eb="30">
      <t>リツ</t>
    </rPh>
    <rPh sb="35" eb="38">
      <t>ニサンカ</t>
    </rPh>
    <rPh sb="38" eb="40">
      <t>チッソ</t>
    </rPh>
    <phoneticPr fontId="5"/>
  </si>
  <si>
    <t>全国の一般環境大気測定局における大気汚染に係る環境基準達成率（％）
※二酸化硫黄</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29">
      <t>タッセイ</t>
    </rPh>
    <rPh sb="29" eb="30">
      <t>リツ</t>
    </rPh>
    <rPh sb="35" eb="38">
      <t>ニサンカ</t>
    </rPh>
    <rPh sb="38" eb="40">
      <t>イオウ</t>
    </rPh>
    <phoneticPr fontId="5"/>
  </si>
  <si>
    <t>全国の一般環境大気測定局における大気汚染に係る環境基準達成率（％）
※浮遊粒子状物質</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29">
      <t>タッセイ</t>
    </rPh>
    <rPh sb="29" eb="30">
      <t>リツ</t>
    </rPh>
    <rPh sb="35" eb="37">
      <t>フユウ</t>
    </rPh>
    <rPh sb="37" eb="40">
      <t>リュウシジョウ</t>
    </rPh>
    <rPh sb="40" eb="42">
      <t>ブッシツ</t>
    </rPh>
    <phoneticPr fontId="5"/>
  </si>
  <si>
    <t>％</t>
    <phoneticPr fontId="5"/>
  </si>
  <si>
    <t>-</t>
    <phoneticPr fontId="5"/>
  </si>
  <si>
    <t>-</t>
    <phoneticPr fontId="5"/>
  </si>
  <si>
    <t>-</t>
    <phoneticPr fontId="5"/>
  </si>
  <si>
    <t>-</t>
    <phoneticPr fontId="5"/>
  </si>
  <si>
    <t>国民の健康の保護、環境基準の確保を図るための規制の適正化に寄与する。</t>
    <phoneticPr fontId="5"/>
  </si>
  <si>
    <t>-</t>
    <phoneticPr fontId="5"/>
  </si>
  <si>
    <t>○</t>
  </si>
  <si>
    <t>工場・事業場から排出されるばい煙による大気汚染について、国民は大きな関心を持っている。</t>
    <rPh sb="0" eb="2">
      <t>コウジョウ</t>
    </rPh>
    <rPh sb="3" eb="6">
      <t>ジギョウジョウ</t>
    </rPh>
    <rPh sb="8" eb="10">
      <t>ハイシュツ</t>
    </rPh>
    <rPh sb="15" eb="16">
      <t>エン</t>
    </rPh>
    <rPh sb="19" eb="21">
      <t>タイキ</t>
    </rPh>
    <rPh sb="21" eb="23">
      <t>オセン</t>
    </rPh>
    <rPh sb="28" eb="30">
      <t>コクミン</t>
    </rPh>
    <rPh sb="31" eb="32">
      <t>オオ</t>
    </rPh>
    <rPh sb="34" eb="36">
      <t>カンシン</t>
    </rPh>
    <rPh sb="37" eb="38">
      <t>モ</t>
    </rPh>
    <phoneticPr fontId="5"/>
  </si>
  <si>
    <t>大気汚染防止法に基づく規制等の制度を点検し、必要に応じ見直しを行うために、国がばい煙排出状況及び法の施行状況を把握する必要がある。</t>
    <rPh sb="0" eb="2">
      <t>タイキ</t>
    </rPh>
    <rPh sb="2" eb="4">
      <t>オセン</t>
    </rPh>
    <rPh sb="4" eb="7">
      <t>ボウシホウ</t>
    </rPh>
    <rPh sb="8" eb="9">
      <t>モト</t>
    </rPh>
    <rPh sb="11" eb="13">
      <t>キセイ</t>
    </rPh>
    <rPh sb="13" eb="14">
      <t>トウ</t>
    </rPh>
    <rPh sb="15" eb="17">
      <t>セイド</t>
    </rPh>
    <rPh sb="18" eb="20">
      <t>テンケン</t>
    </rPh>
    <rPh sb="22" eb="24">
      <t>ヒツヨウ</t>
    </rPh>
    <rPh sb="25" eb="26">
      <t>オウ</t>
    </rPh>
    <rPh sb="27" eb="29">
      <t>ミナオ</t>
    </rPh>
    <rPh sb="31" eb="32">
      <t>オコナ</t>
    </rPh>
    <rPh sb="37" eb="38">
      <t>クニ</t>
    </rPh>
    <rPh sb="41" eb="42">
      <t>エン</t>
    </rPh>
    <rPh sb="42" eb="44">
      <t>ハイシュツ</t>
    </rPh>
    <rPh sb="44" eb="46">
      <t>ジョウキョウ</t>
    </rPh>
    <rPh sb="46" eb="47">
      <t>オヨ</t>
    </rPh>
    <rPh sb="48" eb="49">
      <t>ホウ</t>
    </rPh>
    <rPh sb="50" eb="52">
      <t>セコウ</t>
    </rPh>
    <rPh sb="52" eb="54">
      <t>ジョウキョウ</t>
    </rPh>
    <rPh sb="55" eb="57">
      <t>ハアク</t>
    </rPh>
    <rPh sb="59" eb="61">
      <t>ヒツヨウ</t>
    </rPh>
    <phoneticPr fontId="5"/>
  </si>
  <si>
    <t>国民の健康を保護するとともに生活環境を保全を図る上で、大気汚染や環境行政の状況を把握するためには、優先度の高い事業である。</t>
    <rPh sb="0" eb="2">
      <t>コクミン</t>
    </rPh>
    <rPh sb="3" eb="5">
      <t>ケンコウ</t>
    </rPh>
    <rPh sb="6" eb="8">
      <t>ホゴ</t>
    </rPh>
    <rPh sb="14" eb="16">
      <t>セイカツ</t>
    </rPh>
    <rPh sb="16" eb="18">
      <t>カンキョウ</t>
    </rPh>
    <rPh sb="19" eb="21">
      <t>ホゼン</t>
    </rPh>
    <rPh sb="22" eb="23">
      <t>ハカ</t>
    </rPh>
    <rPh sb="24" eb="25">
      <t>ウエ</t>
    </rPh>
    <rPh sb="27" eb="29">
      <t>タイキ</t>
    </rPh>
    <rPh sb="29" eb="31">
      <t>オセン</t>
    </rPh>
    <rPh sb="32" eb="34">
      <t>カンキョウ</t>
    </rPh>
    <rPh sb="34" eb="36">
      <t>ギョウセイ</t>
    </rPh>
    <rPh sb="37" eb="39">
      <t>ジョウキョウ</t>
    </rPh>
    <rPh sb="40" eb="42">
      <t>ハアク</t>
    </rPh>
    <rPh sb="49" eb="52">
      <t>ユウセンド</t>
    </rPh>
    <rPh sb="53" eb="54">
      <t>タカ</t>
    </rPh>
    <rPh sb="55" eb="57">
      <t>ジギョウ</t>
    </rPh>
    <phoneticPr fontId="5"/>
  </si>
  <si>
    <t>無</t>
  </si>
  <si>
    <t>‐</t>
  </si>
  <si>
    <t>工場及び事業場から排出されるばい煙等の調査に係る業務について競争入札を実施しているため、コスト等の水準は妥当である。</t>
    <rPh sb="0" eb="2">
      <t>コウジョウ</t>
    </rPh>
    <rPh sb="2" eb="3">
      <t>オヨ</t>
    </rPh>
    <rPh sb="4" eb="7">
      <t>ジギョウジョウ</t>
    </rPh>
    <rPh sb="9" eb="11">
      <t>ハイシュツ</t>
    </rPh>
    <rPh sb="16" eb="17">
      <t>エン</t>
    </rPh>
    <rPh sb="17" eb="18">
      <t>トウ</t>
    </rPh>
    <rPh sb="19" eb="21">
      <t>チョウサ</t>
    </rPh>
    <rPh sb="22" eb="23">
      <t>カカ</t>
    </rPh>
    <rPh sb="24" eb="26">
      <t>ギョウム</t>
    </rPh>
    <rPh sb="30" eb="32">
      <t>キョウソウ</t>
    </rPh>
    <rPh sb="32" eb="34">
      <t>ニュウサツ</t>
    </rPh>
    <rPh sb="35" eb="37">
      <t>ジッシ</t>
    </rPh>
    <rPh sb="47" eb="48">
      <t>トウ</t>
    </rPh>
    <rPh sb="49" eb="51">
      <t>スイジュン</t>
    </rPh>
    <rPh sb="52" eb="54">
      <t>ダトウ</t>
    </rPh>
    <phoneticPr fontId="5"/>
  </si>
  <si>
    <t>大気環境に係る調査等を行うために必要な費目・使途に限定している。</t>
    <rPh sb="0" eb="2">
      <t>タイキ</t>
    </rPh>
    <rPh sb="2" eb="4">
      <t>カンキョウ</t>
    </rPh>
    <rPh sb="5" eb="6">
      <t>カカ</t>
    </rPh>
    <rPh sb="7" eb="9">
      <t>チョウサ</t>
    </rPh>
    <rPh sb="9" eb="10">
      <t>トウ</t>
    </rPh>
    <rPh sb="11" eb="12">
      <t>オコナ</t>
    </rPh>
    <rPh sb="16" eb="18">
      <t>ヒツヨウ</t>
    </rPh>
    <rPh sb="19" eb="21">
      <t>ヒモク</t>
    </rPh>
    <rPh sb="22" eb="24">
      <t>シト</t>
    </rPh>
    <rPh sb="25" eb="27">
      <t>ゲンテイ</t>
    </rPh>
    <phoneticPr fontId="5"/>
  </si>
  <si>
    <t>過去の調査結果等を活用することにより、経費削減を行っている。</t>
    <rPh sb="0" eb="2">
      <t>カコ</t>
    </rPh>
    <rPh sb="3" eb="5">
      <t>チョウサ</t>
    </rPh>
    <rPh sb="5" eb="7">
      <t>ケッカ</t>
    </rPh>
    <rPh sb="7" eb="8">
      <t>トウ</t>
    </rPh>
    <rPh sb="9" eb="11">
      <t>カツヨウ</t>
    </rPh>
    <rPh sb="19" eb="21">
      <t>ケイヒ</t>
    </rPh>
    <rPh sb="21" eb="23">
      <t>サクゲン</t>
    </rPh>
    <rPh sb="24" eb="25">
      <t>オコナ</t>
    </rPh>
    <phoneticPr fontId="5"/>
  </si>
  <si>
    <t>事業者から調査方法等の提案をさせ、その内容に基づき調査・検討会等を行うことで、より効果的・効率的な業務を実施している。</t>
    <rPh sb="0" eb="3">
      <t>ジギョウシャ</t>
    </rPh>
    <rPh sb="5" eb="7">
      <t>チョウサ</t>
    </rPh>
    <rPh sb="7" eb="9">
      <t>ホウホウ</t>
    </rPh>
    <rPh sb="9" eb="10">
      <t>トウ</t>
    </rPh>
    <rPh sb="11" eb="13">
      <t>テイアン</t>
    </rPh>
    <rPh sb="19" eb="21">
      <t>ナイヨウ</t>
    </rPh>
    <rPh sb="22" eb="23">
      <t>モト</t>
    </rPh>
    <rPh sb="25" eb="27">
      <t>チョウサ</t>
    </rPh>
    <rPh sb="28" eb="31">
      <t>ケントウカイ</t>
    </rPh>
    <rPh sb="31" eb="32">
      <t>トウ</t>
    </rPh>
    <rPh sb="33" eb="34">
      <t>オコナ</t>
    </rPh>
    <rPh sb="41" eb="44">
      <t>コウカテキ</t>
    </rPh>
    <rPh sb="45" eb="48">
      <t>コウリツテキ</t>
    </rPh>
    <rPh sb="49" eb="51">
      <t>ギョウム</t>
    </rPh>
    <rPh sb="52" eb="54">
      <t>ジッシ</t>
    </rPh>
    <phoneticPr fontId="5"/>
  </si>
  <si>
    <t>大気汚染防止法の規制事務を行う全ての地方公共団体に対して活動を実施できたため、見込みどおりの結果である。</t>
    <rPh sb="0" eb="2">
      <t>タイキ</t>
    </rPh>
    <rPh sb="2" eb="4">
      <t>オセン</t>
    </rPh>
    <rPh sb="4" eb="7">
      <t>ボウシホウ</t>
    </rPh>
    <rPh sb="8" eb="10">
      <t>キセイ</t>
    </rPh>
    <rPh sb="10" eb="12">
      <t>ジム</t>
    </rPh>
    <rPh sb="13" eb="14">
      <t>オコナ</t>
    </rPh>
    <rPh sb="15" eb="16">
      <t>スベ</t>
    </rPh>
    <rPh sb="18" eb="20">
      <t>チホウ</t>
    </rPh>
    <rPh sb="20" eb="22">
      <t>コウキョウ</t>
    </rPh>
    <rPh sb="22" eb="24">
      <t>ダンタイ</t>
    </rPh>
    <rPh sb="25" eb="26">
      <t>タイ</t>
    </rPh>
    <rPh sb="28" eb="30">
      <t>カツドウ</t>
    </rPh>
    <rPh sb="31" eb="33">
      <t>ジッシ</t>
    </rPh>
    <rPh sb="39" eb="41">
      <t>ミコ</t>
    </rPh>
    <rPh sb="46" eb="48">
      <t>ケッカ</t>
    </rPh>
    <phoneticPr fontId="5"/>
  </si>
  <si>
    <t>成果物は、大気汚染防止法の運用を行う地方公共団体に提供し、大気保全の基礎資料として活用されている。</t>
    <rPh sb="0" eb="3">
      <t>セイカブツ</t>
    </rPh>
    <rPh sb="5" eb="7">
      <t>タイキ</t>
    </rPh>
    <rPh sb="7" eb="9">
      <t>オセン</t>
    </rPh>
    <rPh sb="9" eb="12">
      <t>ボウシホウ</t>
    </rPh>
    <rPh sb="13" eb="15">
      <t>ウンヨウ</t>
    </rPh>
    <rPh sb="16" eb="17">
      <t>オコナ</t>
    </rPh>
    <rPh sb="18" eb="20">
      <t>チホウ</t>
    </rPh>
    <rPh sb="20" eb="22">
      <t>コウキョウ</t>
    </rPh>
    <rPh sb="22" eb="24">
      <t>ダンタイ</t>
    </rPh>
    <rPh sb="25" eb="27">
      <t>テイキョウ</t>
    </rPh>
    <rPh sb="29" eb="31">
      <t>タイキ</t>
    </rPh>
    <rPh sb="31" eb="33">
      <t>ホゼン</t>
    </rPh>
    <rPh sb="34" eb="36">
      <t>キソ</t>
    </rPh>
    <rPh sb="36" eb="38">
      <t>シリョウ</t>
    </rPh>
    <rPh sb="41" eb="43">
      <t>カツヨウ</t>
    </rPh>
    <phoneticPr fontId="5"/>
  </si>
  <si>
    <t>大気汚染防止法の事務に係る施行状況調査については、回答の入力誤り等に係る確認作業を減らすため、その都度記入要領を見直し、調査実施経費の削減を行っているが、更に円滑な調査が実施されるようにする必要がある。</t>
    <rPh sb="0" eb="2">
      <t>タイキ</t>
    </rPh>
    <rPh sb="2" eb="4">
      <t>オセン</t>
    </rPh>
    <rPh sb="4" eb="7">
      <t>ボウシホウ</t>
    </rPh>
    <phoneticPr fontId="5"/>
  </si>
  <si>
    <t>引き続き、競争性のある契約を行うとともに、効果的、効率的な業務が行えるよう努めていく。</t>
    <rPh sb="0" eb="1">
      <t>ヒ</t>
    </rPh>
    <rPh sb="2" eb="3">
      <t>ツヅ</t>
    </rPh>
    <rPh sb="5" eb="8">
      <t>キョウソウセイ</t>
    </rPh>
    <rPh sb="11" eb="13">
      <t>ケイヤク</t>
    </rPh>
    <rPh sb="14" eb="15">
      <t>オコナ</t>
    </rPh>
    <rPh sb="21" eb="24">
      <t>コウカテキ</t>
    </rPh>
    <rPh sb="25" eb="28">
      <t>コウリツテキ</t>
    </rPh>
    <rPh sb="29" eb="31">
      <t>ギョウム</t>
    </rPh>
    <rPh sb="32" eb="33">
      <t>オコナ</t>
    </rPh>
    <rPh sb="37" eb="38">
      <t>ツト</t>
    </rPh>
    <phoneticPr fontId="5"/>
  </si>
  <si>
    <t>032</t>
    <phoneticPr fontId="5"/>
  </si>
  <si>
    <t>033</t>
    <phoneticPr fontId="5"/>
  </si>
  <si>
    <t>080</t>
    <phoneticPr fontId="5"/>
  </si>
  <si>
    <t>084</t>
    <phoneticPr fontId="5"/>
  </si>
  <si>
    <t>093</t>
    <phoneticPr fontId="5"/>
  </si>
  <si>
    <t>091</t>
    <phoneticPr fontId="5"/>
  </si>
  <si>
    <t>107</t>
    <phoneticPr fontId="5"/>
  </si>
  <si>
    <t>株式会社数理計画</t>
    <phoneticPr fontId="5"/>
  </si>
  <si>
    <t>調査業務（大気汚染物質の排出量調査）</t>
    <phoneticPr fontId="5"/>
  </si>
  <si>
    <t>株式会社オフィス毛利</t>
    <phoneticPr fontId="5"/>
  </si>
  <si>
    <t>調査支援（大気汚染防止法施行状況調査）</t>
    <rPh sb="0" eb="2">
      <t>チョウサ</t>
    </rPh>
    <rPh sb="2" eb="4">
      <t>シエン</t>
    </rPh>
    <rPh sb="5" eb="7">
      <t>タイキ</t>
    </rPh>
    <rPh sb="7" eb="9">
      <t>オセン</t>
    </rPh>
    <rPh sb="9" eb="12">
      <t>ボウシホウ</t>
    </rPh>
    <rPh sb="12" eb="14">
      <t>セコウ</t>
    </rPh>
    <rPh sb="14" eb="16">
      <t>ジョウキョウ</t>
    </rPh>
    <rPh sb="16" eb="18">
      <t>チョウサ</t>
    </rPh>
    <phoneticPr fontId="5"/>
  </si>
  <si>
    <t>株式会社エックス都市研究所</t>
    <phoneticPr fontId="5"/>
  </si>
  <si>
    <t>調査業務（大気汚染防止法の規制等に係る調査）</t>
    <rPh sb="0" eb="2">
      <t>チョウサ</t>
    </rPh>
    <rPh sb="2" eb="4">
      <t>ギョウム</t>
    </rPh>
    <rPh sb="5" eb="7">
      <t>タイキ</t>
    </rPh>
    <rPh sb="7" eb="9">
      <t>オセン</t>
    </rPh>
    <rPh sb="9" eb="12">
      <t>ボウシホウ</t>
    </rPh>
    <rPh sb="13" eb="15">
      <t>キセイ</t>
    </rPh>
    <rPh sb="15" eb="16">
      <t>トウ</t>
    </rPh>
    <rPh sb="17" eb="18">
      <t>カカ</t>
    </rPh>
    <rPh sb="19" eb="21">
      <t>チョウサ</t>
    </rPh>
    <phoneticPr fontId="5"/>
  </si>
  <si>
    <t>-</t>
    <phoneticPr fontId="5"/>
  </si>
  <si>
    <t>-</t>
    <phoneticPr fontId="5"/>
  </si>
  <si>
    <t>A.(株)数理計画</t>
    <rPh sb="2" eb="5">
      <t>カブ</t>
    </rPh>
    <rPh sb="5" eb="7">
      <t>スウリ</t>
    </rPh>
    <rPh sb="7" eb="9">
      <t>ケイカク</t>
    </rPh>
    <phoneticPr fontId="5"/>
  </si>
  <si>
    <t>人件費</t>
    <rPh sb="0" eb="3">
      <t>ジンケンヒ</t>
    </rPh>
    <phoneticPr fontId="5"/>
  </si>
  <si>
    <t>情報収集、調査等</t>
    <rPh sb="0" eb="2">
      <t>ジョウホウ</t>
    </rPh>
    <rPh sb="2" eb="4">
      <t>シュウシュウ</t>
    </rPh>
    <rPh sb="5" eb="7">
      <t>チョウサ</t>
    </rPh>
    <rPh sb="7" eb="8">
      <t>トウ</t>
    </rPh>
    <phoneticPr fontId="5"/>
  </si>
  <si>
    <t>印刷費</t>
    <rPh sb="0" eb="3">
      <t>インサツヒ</t>
    </rPh>
    <phoneticPr fontId="5"/>
  </si>
  <si>
    <t>印刷製本費</t>
    <rPh sb="0" eb="2">
      <t>インサツ</t>
    </rPh>
    <rPh sb="2" eb="4">
      <t>セイホン</t>
    </rPh>
    <rPh sb="4" eb="5">
      <t>ヒ</t>
    </rPh>
    <phoneticPr fontId="5"/>
  </si>
  <si>
    <t>郵送・通信費</t>
    <rPh sb="0" eb="2">
      <t>ユウソウ</t>
    </rPh>
    <rPh sb="3" eb="6">
      <t>ツウシンヒ</t>
    </rPh>
    <phoneticPr fontId="5"/>
  </si>
  <si>
    <t>郵送、通信料等</t>
    <rPh sb="0" eb="2">
      <t>ユウソウ</t>
    </rPh>
    <rPh sb="3" eb="6">
      <t>ツウシンリョウ</t>
    </rPh>
    <rPh sb="6" eb="7">
      <t>トウ</t>
    </rPh>
    <phoneticPr fontId="5"/>
  </si>
  <si>
    <t>委託費</t>
    <rPh sb="0" eb="3">
      <t>イタクヒ</t>
    </rPh>
    <phoneticPr fontId="5"/>
  </si>
  <si>
    <t>(株)シーエムエス</t>
    <rPh sb="0" eb="3">
      <t>カブ</t>
    </rPh>
    <phoneticPr fontId="5"/>
  </si>
  <si>
    <t>その他</t>
    <rPh sb="2" eb="3">
      <t>タ</t>
    </rPh>
    <phoneticPr fontId="5"/>
  </si>
  <si>
    <t>消費税等</t>
    <rPh sb="0" eb="3">
      <t>ショウヒゼイ</t>
    </rPh>
    <rPh sb="3" eb="4">
      <t>トウ</t>
    </rPh>
    <phoneticPr fontId="5"/>
  </si>
  <si>
    <t>B.(株)オフィス毛利</t>
    <rPh sb="2" eb="5">
      <t>カブ</t>
    </rPh>
    <rPh sb="9" eb="11">
      <t>モウリ</t>
    </rPh>
    <phoneticPr fontId="5"/>
  </si>
  <si>
    <t>データ処理、集計結果作成等</t>
    <rPh sb="3" eb="5">
      <t>ショリ</t>
    </rPh>
    <rPh sb="6" eb="8">
      <t>シュウケイ</t>
    </rPh>
    <rPh sb="8" eb="10">
      <t>ケッカ</t>
    </rPh>
    <rPh sb="10" eb="12">
      <t>サクセイ</t>
    </rPh>
    <rPh sb="12" eb="13">
      <t>トウ</t>
    </rPh>
    <phoneticPr fontId="5"/>
  </si>
  <si>
    <t>印刷製本費</t>
    <rPh sb="0" eb="2">
      <t>インサツ</t>
    </rPh>
    <rPh sb="2" eb="5">
      <t>セイホンヒ</t>
    </rPh>
    <phoneticPr fontId="5"/>
  </si>
  <si>
    <t>報告書印刷等</t>
    <rPh sb="0" eb="3">
      <t>ホウコクショ</t>
    </rPh>
    <rPh sb="3" eb="5">
      <t>インサツ</t>
    </rPh>
    <rPh sb="5" eb="6">
      <t>トウ</t>
    </rPh>
    <phoneticPr fontId="5"/>
  </si>
  <si>
    <t>C.(株)エックス都市研究所</t>
    <rPh sb="2" eb="5">
      <t>カブ</t>
    </rPh>
    <rPh sb="9" eb="11">
      <t>トシ</t>
    </rPh>
    <rPh sb="11" eb="14">
      <t>ケンキュウジョ</t>
    </rPh>
    <phoneticPr fontId="5"/>
  </si>
  <si>
    <t>計画検討、会議運営等</t>
    <rPh sb="0" eb="2">
      <t>ケイカク</t>
    </rPh>
    <rPh sb="2" eb="4">
      <t>ケントウ</t>
    </rPh>
    <rPh sb="5" eb="7">
      <t>カイギ</t>
    </rPh>
    <rPh sb="7" eb="9">
      <t>ウンエイ</t>
    </rPh>
    <rPh sb="9" eb="10">
      <t>トウ</t>
    </rPh>
    <phoneticPr fontId="5"/>
  </si>
  <si>
    <t>旅費</t>
    <rPh sb="0" eb="2">
      <t>リョヒ</t>
    </rPh>
    <phoneticPr fontId="5"/>
  </si>
  <si>
    <t>交通費、宿泊費等</t>
    <rPh sb="0" eb="3">
      <t>コウツウヒ</t>
    </rPh>
    <rPh sb="4" eb="7">
      <t>シュクハクヒ</t>
    </rPh>
    <rPh sb="7" eb="8">
      <t>トウ</t>
    </rPh>
    <phoneticPr fontId="5"/>
  </si>
  <si>
    <t>諸謝金</t>
    <rPh sb="0" eb="1">
      <t>ショ</t>
    </rPh>
    <rPh sb="1" eb="3">
      <t>シャキン</t>
    </rPh>
    <phoneticPr fontId="5"/>
  </si>
  <si>
    <t>謝金、執筆料等</t>
    <rPh sb="0" eb="2">
      <t>シャキン</t>
    </rPh>
    <rPh sb="3" eb="6">
      <t>シッピツリョウ</t>
    </rPh>
    <rPh sb="6" eb="7">
      <t>トウ</t>
    </rPh>
    <phoneticPr fontId="5"/>
  </si>
  <si>
    <t>会議費</t>
    <rPh sb="0" eb="3">
      <t>カイギヒ</t>
    </rPh>
    <phoneticPr fontId="5"/>
  </si>
  <si>
    <t>会場・資材借料等</t>
    <rPh sb="0" eb="2">
      <t>カイジョウ</t>
    </rPh>
    <rPh sb="3" eb="5">
      <t>シザイ</t>
    </rPh>
    <rPh sb="5" eb="7">
      <t>シャクリョウ</t>
    </rPh>
    <rPh sb="7" eb="8">
      <t>トウ</t>
    </rPh>
    <phoneticPr fontId="5"/>
  </si>
  <si>
    <t>印刷製本、消費税等</t>
    <rPh sb="0" eb="2">
      <t>インサツ</t>
    </rPh>
    <rPh sb="2" eb="4">
      <t>セイホン</t>
    </rPh>
    <rPh sb="5" eb="8">
      <t>ショウヒゼイ</t>
    </rPh>
    <rPh sb="8" eb="9">
      <t>トウ</t>
    </rPh>
    <phoneticPr fontId="5"/>
  </si>
  <si>
    <t>-</t>
    <phoneticPr fontId="5"/>
  </si>
  <si>
    <t>-</t>
    <phoneticPr fontId="5"/>
  </si>
  <si>
    <t>-</t>
    <phoneticPr fontId="5"/>
  </si>
  <si>
    <t>支出先は一般競争入札により決定しており、適正な競争の実施に努めている。</t>
    <rPh sb="0" eb="3">
      <t>シシュツサキ</t>
    </rPh>
    <rPh sb="4" eb="6">
      <t>イッパン</t>
    </rPh>
    <rPh sb="6" eb="8">
      <t>キョウソウ</t>
    </rPh>
    <rPh sb="8" eb="10">
      <t>ニュウサツ</t>
    </rPh>
    <rPh sb="13" eb="15">
      <t>ケッテイ</t>
    </rPh>
    <rPh sb="20" eb="22">
      <t>テキセイ</t>
    </rPh>
    <rPh sb="23" eb="25">
      <t>キョウソウ</t>
    </rPh>
    <rPh sb="26" eb="28">
      <t>ジッシ</t>
    </rPh>
    <rPh sb="29" eb="30">
      <t>ツト</t>
    </rPh>
    <phoneticPr fontId="5"/>
  </si>
  <si>
    <t>大気汚染防止法の施行状況を公表しており、成果目標に見合った実績となっている。</t>
    <rPh sb="0" eb="2">
      <t>タイキ</t>
    </rPh>
    <rPh sb="2" eb="4">
      <t>オセン</t>
    </rPh>
    <rPh sb="4" eb="7">
      <t>ボウシホウ</t>
    </rPh>
    <rPh sb="8" eb="10">
      <t>セコウ</t>
    </rPh>
    <rPh sb="10" eb="12">
      <t>ジョウキョウ</t>
    </rPh>
    <rPh sb="13" eb="15">
      <t>コウヒョウ</t>
    </rPh>
    <rPh sb="20" eb="22">
      <t>セイカ</t>
    </rPh>
    <rPh sb="22" eb="24">
      <t>モクヒョウ</t>
    </rPh>
    <rPh sb="25" eb="27">
      <t>ミア</t>
    </rPh>
    <rPh sb="29" eb="31">
      <t>ジッセキ</t>
    </rPh>
    <phoneticPr fontId="5"/>
  </si>
  <si>
    <t>・　当該事業は大気汚染対策を推進するための基礎データを把握するものであり、その必要性、継続性は理解できる。　ただし、大気汚染はＰＭ２.5や光化学オキシダント等一部の大気汚染物質を除き、大幅に改善されていることから、継続性を保ちながら調査項目ごとに調査実施頻度や測定箇所の見直しなどを定期的に実施する必要がある。
・　一般競争入札であっても入札者が２者、落札率が９０％を超えている状況であるので、更に多くの入札者が参加できるよう、公示期間を延長するなどの措置を検討する必要がある。</t>
    <phoneticPr fontId="5"/>
  </si>
  <si>
    <t>大気汚染はＰＭ２.5や光化学オキシダント等一部の大気汚染物質を除き、大幅に改善されていることから、継続性を保ちながら調査項目ごとに調査実施頻度や測定箇所の見直しなどを定期的に実施すること。
なお、一般競争入札であっても、更に多くの入札者が参加し、より競争性が確保されるよう、公告期間を延長するなどの措置を検討すること。</t>
    <phoneticPr fontId="5"/>
  </si>
  <si>
    <t>調査の内容、頻度等の見直しについて、定期的に実施する。
また、一者応札の改善に向けて、引き続き公告期間の延長等の見直しを図り、適正な競争の実施、予算の適切な執行に努める。</t>
    <rPh sb="0" eb="2">
      <t>チョウサ</t>
    </rPh>
    <rPh sb="3" eb="5">
      <t>ナイヨウ</t>
    </rPh>
    <rPh sb="6" eb="8">
      <t>ヒンド</t>
    </rPh>
    <rPh sb="8" eb="9">
      <t>トウ</t>
    </rPh>
    <rPh sb="10" eb="12">
      <t>ミナオ</t>
    </rPh>
    <rPh sb="18" eb="21">
      <t>テイキテキ</t>
    </rPh>
    <rPh sb="22" eb="24">
      <t>ジッシ</t>
    </rPh>
    <phoneticPr fontId="5"/>
  </si>
  <si>
    <t>大気環境課長
神谷　洋一</t>
    <rPh sb="0" eb="2">
      <t>タイキ</t>
    </rPh>
    <rPh sb="2" eb="4">
      <t>カンキョウ</t>
    </rPh>
    <rPh sb="4" eb="6">
      <t>カチョウ</t>
    </rPh>
    <rPh sb="7" eb="9">
      <t>カミヤ</t>
    </rPh>
    <rPh sb="10" eb="12">
      <t>ヨウイチ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</si>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</sst>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740</xdr:row>
      <xdr:rowOff>292100</xdr:rowOff>
    </xdr:from>
    <xdr:to>
      <xdr:col>18</xdr:col>
      <xdr:colOff>104775</xdr:colOff>
      <xdr:row>742</xdr:row>
      <xdr:rowOff>342900</xdr:rowOff>
    </xdr:to>
    <xdr:sp macro="" textlink="">
      <xdr:nvSpPr>
        <xdr:cNvPr id="3" name="テキスト ボックス 2"/>
        <xdr:cNvSpPr txBox="1"/>
      </xdr:nvSpPr>
      <xdr:spPr>
        <a:xfrm>
          <a:off x="2000250" y="39287450"/>
          <a:ext cx="1704975" cy="755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環境省</a:t>
          </a:r>
          <a:endParaRPr kumimoji="1" lang="en-US" altLang="ja-JP" sz="1800"/>
        </a:p>
        <a:p>
          <a:pPr algn="ctr"/>
          <a:r>
            <a:rPr kumimoji="1" lang="ja-JP" altLang="en-US" sz="1800"/>
            <a:t>１００百万円</a:t>
          </a:r>
        </a:p>
      </xdr:txBody>
    </xdr:sp>
    <xdr:clientData/>
  </xdr:twoCellAnchor>
  <xdr:twoCellAnchor>
    <xdr:from>
      <xdr:col>18</xdr:col>
      <xdr:colOff>180975</xdr:colOff>
      <xdr:row>740</xdr:row>
      <xdr:rowOff>342900</xdr:rowOff>
    </xdr:from>
    <xdr:to>
      <xdr:col>36</xdr:col>
      <xdr:colOff>104775</xdr:colOff>
      <xdr:row>742</xdr:row>
      <xdr:rowOff>285750</xdr:rowOff>
    </xdr:to>
    <xdr:sp macro="" textlink="">
      <xdr:nvSpPr>
        <xdr:cNvPr id="4" name="大かっこ 3"/>
        <xdr:cNvSpPr/>
      </xdr:nvSpPr>
      <xdr:spPr>
        <a:xfrm>
          <a:off x="3781425" y="39338250"/>
          <a:ext cx="352425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事務実施に係る事務費（人件費等）</a:t>
          </a:r>
          <a:endParaRPr kumimoji="1" lang="en-US" altLang="ja-JP" sz="1400"/>
        </a:p>
        <a:p>
          <a:pPr algn="l"/>
          <a:r>
            <a:rPr kumimoji="1" lang="ja-JP" altLang="en-US" sz="1400"/>
            <a:t>　４百万円</a:t>
          </a:r>
        </a:p>
      </xdr:txBody>
    </xdr:sp>
    <xdr:clientData/>
  </xdr:twoCellAnchor>
  <xdr:twoCellAnchor>
    <xdr:from>
      <xdr:col>16</xdr:col>
      <xdr:colOff>28575</xdr:colOff>
      <xdr:row>743</xdr:row>
      <xdr:rowOff>28574</xdr:rowOff>
    </xdr:from>
    <xdr:to>
      <xdr:col>42</xdr:col>
      <xdr:colOff>142875</xdr:colOff>
      <xdr:row>747</xdr:row>
      <xdr:rowOff>133349</xdr:rowOff>
    </xdr:to>
    <xdr:sp macro="" textlink="">
      <xdr:nvSpPr>
        <xdr:cNvPr id="5" name="大かっこ 4"/>
        <xdr:cNvSpPr/>
      </xdr:nvSpPr>
      <xdr:spPr>
        <a:xfrm>
          <a:off x="3228975" y="40081199"/>
          <a:ext cx="5314950" cy="1514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工場及び事業場から排出されるばい煙の排出量や地方公共団体が行う規制事務の施行状況等の調査を行い、その結果について、国民や行政機関等に情報提供を行う。</a:t>
          </a:r>
          <a:endParaRPr kumimoji="1" lang="en-US" altLang="ja-JP" sz="1400"/>
        </a:p>
        <a:p>
          <a:pPr algn="l"/>
          <a:r>
            <a:rPr kumimoji="1" lang="ja-JP" altLang="en-US" sz="1400"/>
            <a:t>また、当該調査結果を基に大気保全行政の制度設計の見直し等を行う。</a:t>
          </a:r>
        </a:p>
      </xdr:txBody>
    </xdr:sp>
    <xdr:clientData/>
  </xdr:twoCellAnchor>
  <xdr:twoCellAnchor>
    <xdr:from>
      <xdr:col>12</xdr:col>
      <xdr:colOff>0</xdr:colOff>
      <xdr:row>747</xdr:row>
      <xdr:rowOff>142875</xdr:rowOff>
    </xdr:from>
    <xdr:to>
      <xdr:col>29</xdr:col>
      <xdr:colOff>133350</xdr:colOff>
      <xdr:row>748</xdr:row>
      <xdr:rowOff>142875</xdr:rowOff>
    </xdr:to>
    <xdr:sp macro="" textlink="">
      <xdr:nvSpPr>
        <xdr:cNvPr id="6" name="テキスト ボックス 5"/>
        <xdr:cNvSpPr txBox="1"/>
      </xdr:nvSpPr>
      <xdr:spPr>
        <a:xfrm>
          <a:off x="2400300" y="41605200"/>
          <a:ext cx="3533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一般競争契約（総合評価）</a:t>
          </a:r>
          <a:r>
            <a:rPr kumimoji="1" lang="en-US" altLang="ja-JP" sz="1800"/>
            <a:t>】</a:t>
          </a:r>
        </a:p>
      </xdr:txBody>
    </xdr:sp>
    <xdr:clientData/>
  </xdr:twoCellAnchor>
  <xdr:twoCellAnchor>
    <xdr:from>
      <xdr:col>12</xdr:col>
      <xdr:colOff>142875</xdr:colOff>
      <xdr:row>748</xdr:row>
      <xdr:rowOff>266701</xdr:rowOff>
    </xdr:from>
    <xdr:to>
      <xdr:col>29</xdr:col>
      <xdr:colOff>28575</xdr:colOff>
      <xdr:row>751</xdr:row>
      <xdr:rowOff>9526</xdr:rowOff>
    </xdr:to>
    <xdr:sp macro="" textlink="">
      <xdr:nvSpPr>
        <xdr:cNvPr id="7" name="テキスト ボックス 6"/>
        <xdr:cNvSpPr txBox="1"/>
      </xdr:nvSpPr>
      <xdr:spPr>
        <a:xfrm>
          <a:off x="2543175" y="42081451"/>
          <a:ext cx="3286125" cy="800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  </a:t>
          </a:r>
          <a:r>
            <a:rPr kumimoji="1" lang="ja-JP" altLang="en-US" sz="1800"/>
            <a:t>㈱数理計画</a:t>
          </a:r>
          <a:endParaRPr kumimoji="1" lang="en-US" altLang="ja-JP" sz="1800"/>
        </a:p>
        <a:p>
          <a:r>
            <a:rPr kumimoji="1" lang="ja-JP" altLang="en-US" sz="1800"/>
            <a:t>　　８８百万円</a:t>
          </a:r>
        </a:p>
      </xdr:txBody>
    </xdr:sp>
    <xdr:clientData/>
  </xdr:twoCellAnchor>
  <xdr:twoCellAnchor>
    <xdr:from>
      <xdr:col>30</xdr:col>
      <xdr:colOff>28575</xdr:colOff>
      <xdr:row>748</xdr:row>
      <xdr:rowOff>276224</xdr:rowOff>
    </xdr:from>
    <xdr:to>
      <xdr:col>48</xdr:col>
      <xdr:colOff>66675</xdr:colOff>
      <xdr:row>750</xdr:row>
      <xdr:rowOff>342899</xdr:rowOff>
    </xdr:to>
    <xdr:sp macro="" textlink="">
      <xdr:nvSpPr>
        <xdr:cNvPr id="8" name="大かっこ 7"/>
        <xdr:cNvSpPr/>
      </xdr:nvSpPr>
      <xdr:spPr>
        <a:xfrm>
          <a:off x="6029325" y="42090974"/>
          <a:ext cx="3638550" cy="771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大気汚染物質排出量総合調査の実施、報告書の作成</a:t>
          </a:r>
        </a:p>
      </xdr:txBody>
    </xdr:sp>
    <xdr:clientData/>
  </xdr:twoCellAnchor>
  <xdr:twoCellAnchor>
    <xdr:from>
      <xdr:col>11</xdr:col>
      <xdr:colOff>190500</xdr:colOff>
      <xdr:row>751</xdr:row>
      <xdr:rowOff>314325</xdr:rowOff>
    </xdr:from>
    <xdr:to>
      <xdr:col>29</xdr:col>
      <xdr:colOff>123825</xdr:colOff>
      <xdr:row>752</xdr:row>
      <xdr:rowOff>314325</xdr:rowOff>
    </xdr:to>
    <xdr:sp macro="" textlink="">
      <xdr:nvSpPr>
        <xdr:cNvPr id="9" name="テキスト ボックス 8"/>
        <xdr:cNvSpPr txBox="1"/>
      </xdr:nvSpPr>
      <xdr:spPr>
        <a:xfrm>
          <a:off x="2390775" y="43186350"/>
          <a:ext cx="3533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一般競争契約（最低価格）</a:t>
          </a:r>
          <a:r>
            <a:rPr kumimoji="1" lang="en-US" altLang="ja-JP" sz="1800"/>
            <a:t>】</a:t>
          </a:r>
        </a:p>
      </xdr:txBody>
    </xdr:sp>
    <xdr:clientData/>
  </xdr:twoCellAnchor>
  <xdr:twoCellAnchor>
    <xdr:from>
      <xdr:col>12</xdr:col>
      <xdr:colOff>133350</xdr:colOff>
      <xdr:row>753</xdr:row>
      <xdr:rowOff>85725</xdr:rowOff>
    </xdr:from>
    <xdr:to>
      <xdr:col>29</xdr:col>
      <xdr:colOff>19050</xdr:colOff>
      <xdr:row>755</xdr:row>
      <xdr:rowOff>238125</xdr:rowOff>
    </xdr:to>
    <xdr:sp macro="" textlink="">
      <xdr:nvSpPr>
        <xdr:cNvPr id="10" name="テキスト ボックス 9"/>
        <xdr:cNvSpPr txBox="1"/>
      </xdr:nvSpPr>
      <xdr:spPr>
        <a:xfrm>
          <a:off x="2533650" y="43662600"/>
          <a:ext cx="3286125" cy="857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B.  </a:t>
          </a:r>
          <a:r>
            <a:rPr kumimoji="1" lang="ja-JP" altLang="en-US" sz="1800"/>
            <a:t>㈱オフィス毛利</a:t>
          </a:r>
          <a:endParaRPr kumimoji="1" lang="en-US" altLang="ja-JP" sz="1800"/>
        </a:p>
        <a:p>
          <a:r>
            <a:rPr kumimoji="1" lang="ja-JP" altLang="en-US" sz="1800"/>
            <a:t>　　１百万円</a:t>
          </a:r>
        </a:p>
      </xdr:txBody>
    </xdr:sp>
    <xdr:clientData/>
  </xdr:twoCellAnchor>
  <xdr:twoCellAnchor>
    <xdr:from>
      <xdr:col>30</xdr:col>
      <xdr:colOff>19050</xdr:colOff>
      <xdr:row>753</xdr:row>
      <xdr:rowOff>95249</xdr:rowOff>
    </xdr:from>
    <xdr:to>
      <xdr:col>48</xdr:col>
      <xdr:colOff>57150</xdr:colOff>
      <xdr:row>755</xdr:row>
      <xdr:rowOff>200024</xdr:rowOff>
    </xdr:to>
    <xdr:sp macro="" textlink="">
      <xdr:nvSpPr>
        <xdr:cNvPr id="11" name="大かっこ 10"/>
        <xdr:cNvSpPr/>
      </xdr:nvSpPr>
      <xdr:spPr>
        <a:xfrm>
          <a:off x="6019800" y="43672124"/>
          <a:ext cx="3638550" cy="809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調査票の集計、調査データの集計・不良</a:t>
          </a:r>
          <a:endParaRPr kumimoji="1" lang="en-US" altLang="ja-JP" sz="1400"/>
        </a:p>
        <a:p>
          <a:pPr algn="l"/>
          <a:r>
            <a:rPr kumimoji="1" lang="ja-JP" altLang="en-US" sz="1400"/>
            <a:t>確認・解析・整理、報告書の作成</a:t>
          </a:r>
        </a:p>
      </xdr:txBody>
    </xdr:sp>
    <xdr:clientData/>
  </xdr:twoCellAnchor>
  <xdr:twoCellAnchor>
    <xdr:from>
      <xdr:col>11</xdr:col>
      <xdr:colOff>180975</xdr:colOff>
      <xdr:row>756</xdr:row>
      <xdr:rowOff>171450</xdr:rowOff>
    </xdr:from>
    <xdr:to>
      <xdr:col>29</xdr:col>
      <xdr:colOff>114300</xdr:colOff>
      <xdr:row>756</xdr:row>
      <xdr:rowOff>523875</xdr:rowOff>
    </xdr:to>
    <xdr:sp macro="" textlink="">
      <xdr:nvSpPr>
        <xdr:cNvPr id="12" name="テキスト ボックス 11"/>
        <xdr:cNvSpPr txBox="1"/>
      </xdr:nvSpPr>
      <xdr:spPr>
        <a:xfrm>
          <a:off x="2381250" y="44805600"/>
          <a:ext cx="3533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一般競争契約（総合評価）</a:t>
          </a:r>
          <a:r>
            <a:rPr kumimoji="1" lang="en-US" altLang="ja-JP" sz="1800"/>
            <a:t>】</a:t>
          </a:r>
        </a:p>
      </xdr:txBody>
    </xdr:sp>
    <xdr:clientData/>
  </xdr:twoCellAnchor>
  <xdr:twoCellAnchor>
    <xdr:from>
      <xdr:col>12</xdr:col>
      <xdr:colOff>123825</xdr:colOff>
      <xdr:row>756</xdr:row>
      <xdr:rowOff>647700</xdr:rowOff>
    </xdr:from>
    <xdr:to>
      <xdr:col>29</xdr:col>
      <xdr:colOff>9525</xdr:colOff>
      <xdr:row>758</xdr:row>
      <xdr:rowOff>133350</xdr:rowOff>
    </xdr:to>
    <xdr:sp macro="" textlink="">
      <xdr:nvSpPr>
        <xdr:cNvPr id="13" name="テキスト ボックス 12"/>
        <xdr:cNvSpPr txBox="1"/>
      </xdr:nvSpPr>
      <xdr:spPr>
        <a:xfrm>
          <a:off x="2524125" y="45281850"/>
          <a:ext cx="3286125" cy="819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C.  </a:t>
          </a:r>
          <a:r>
            <a:rPr kumimoji="1" lang="ja-JP" altLang="en-US" sz="1800"/>
            <a:t>㈱エックス都市研究所</a:t>
          </a:r>
          <a:endParaRPr kumimoji="1" lang="en-US" altLang="ja-JP" sz="1800"/>
        </a:p>
        <a:p>
          <a:r>
            <a:rPr kumimoji="1" lang="ja-JP" altLang="en-US" sz="1800"/>
            <a:t>　　７百万円</a:t>
          </a:r>
        </a:p>
      </xdr:txBody>
    </xdr:sp>
    <xdr:clientData/>
  </xdr:twoCellAnchor>
  <xdr:twoCellAnchor>
    <xdr:from>
      <xdr:col>30</xdr:col>
      <xdr:colOff>9525</xdr:colOff>
      <xdr:row>756</xdr:row>
      <xdr:rowOff>638176</xdr:rowOff>
    </xdr:from>
    <xdr:to>
      <xdr:col>48</xdr:col>
      <xdr:colOff>47625</xdr:colOff>
      <xdr:row>758</xdr:row>
      <xdr:rowOff>133350</xdr:rowOff>
    </xdr:to>
    <xdr:sp macro="" textlink="">
      <xdr:nvSpPr>
        <xdr:cNvPr id="14" name="大かっこ 13"/>
        <xdr:cNvSpPr/>
      </xdr:nvSpPr>
      <xdr:spPr>
        <a:xfrm>
          <a:off x="6010275" y="45272326"/>
          <a:ext cx="3638550" cy="8286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調査の実施、検討会資料の作成、委員の手配、報告書の作成</a:t>
          </a:r>
        </a:p>
      </xdr:txBody>
    </xdr:sp>
    <xdr:clientData/>
  </xdr:twoCellAnchor>
  <xdr:twoCellAnchor>
    <xdr:from>
      <xdr:col>10</xdr:col>
      <xdr:colOff>190500</xdr:colOff>
      <xdr:row>742</xdr:row>
      <xdr:rowOff>333375</xdr:rowOff>
    </xdr:from>
    <xdr:to>
      <xdr:col>11</xdr:col>
      <xdr:colOff>11906</xdr:colOff>
      <xdr:row>757</xdr:row>
      <xdr:rowOff>404812</xdr:rowOff>
    </xdr:to>
    <xdr:cxnSp macro="">
      <xdr:nvCxnSpPr>
        <xdr:cNvPr id="18" name="直線コネクタ 17"/>
        <xdr:cNvCxnSpPr/>
      </xdr:nvCxnSpPr>
      <xdr:spPr>
        <a:xfrm>
          <a:off x="2214563" y="44719875"/>
          <a:ext cx="23812" cy="57388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185487</xdr:colOff>
      <xdr:row>757</xdr:row>
      <xdr:rowOff>416092</xdr:rowOff>
    </xdr:from>
    <xdr:to>
      <xdr:col>12</xdr:col>
      <xdr:colOff>90237</xdr:colOff>
      <xdr:row>757</xdr:row>
      <xdr:rowOff>416092</xdr:rowOff>
    </xdr:to>
    <xdr:cxnSp macro="">
      <xdr:nvCxnSpPr>
        <xdr:cNvPr id="20" name="直線矢印コネクタ 19"/>
        <xdr:cNvCxnSpPr/>
      </xdr:nvCxnSpPr>
      <xdr:spPr>
        <a:xfrm>
          <a:off x="2185737" y="45716992"/>
          <a:ext cx="304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195513</xdr:colOff>
      <xdr:row>754</xdr:row>
      <xdr:rowOff>175460</xdr:rowOff>
    </xdr:from>
    <xdr:to>
      <xdr:col>12</xdr:col>
      <xdr:colOff>100263</xdr:colOff>
      <xdr:row>754</xdr:row>
      <xdr:rowOff>175460</xdr:rowOff>
    </xdr:to>
    <xdr:cxnSp macro="">
      <xdr:nvCxnSpPr>
        <xdr:cNvPr id="21" name="直線矢印コネクタ 20"/>
        <xdr:cNvCxnSpPr/>
      </xdr:nvCxnSpPr>
      <xdr:spPr>
        <a:xfrm>
          <a:off x="2195763" y="44104760"/>
          <a:ext cx="304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180474</xdr:colOff>
      <xdr:row>749</xdr:row>
      <xdr:rowOff>345908</xdr:rowOff>
    </xdr:from>
    <xdr:to>
      <xdr:col>12</xdr:col>
      <xdr:colOff>105276</xdr:colOff>
      <xdr:row>749</xdr:row>
      <xdr:rowOff>345908</xdr:rowOff>
    </xdr:to>
    <xdr:cxnSp macro="">
      <xdr:nvCxnSpPr>
        <xdr:cNvPr id="22" name="直線矢印コネクタ 21"/>
        <xdr:cNvCxnSpPr/>
      </xdr:nvCxnSpPr>
      <xdr:spPr>
        <a:xfrm>
          <a:off x="2180724" y="42513083"/>
          <a:ext cx="3248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115" zoomScaleNormal="75" zoomScaleSheetLayoutView="115" zoomScalePageLayoutView="85" workbookViewId="0">
      <selection activeCell="AB32" sqref="AB32:AD3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99</v>
      </c>
      <c r="AT2" s="220"/>
      <c r="AU2" s="220"/>
      <c r="AV2" s="52" t="str">
        <f>IF(AW2="", "", "-")</f>
        <v/>
      </c>
      <c r="AW2" s="397"/>
      <c r="AX2" s="397"/>
    </row>
    <row r="3" spans="1:50" ht="21" customHeight="1" thickBot="1" x14ac:dyDescent="0.25">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147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667</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45</v>
      </c>
      <c r="Q13" s="109"/>
      <c r="R13" s="109"/>
      <c r="S13" s="109"/>
      <c r="T13" s="109"/>
      <c r="U13" s="109"/>
      <c r="V13" s="110"/>
      <c r="W13" s="108">
        <v>20</v>
      </c>
      <c r="X13" s="109"/>
      <c r="Y13" s="109"/>
      <c r="Z13" s="109"/>
      <c r="AA13" s="109"/>
      <c r="AB13" s="109"/>
      <c r="AC13" s="110"/>
      <c r="AD13" s="108">
        <v>96</v>
      </c>
      <c r="AE13" s="109"/>
      <c r="AF13" s="109"/>
      <c r="AG13" s="109"/>
      <c r="AH13" s="109"/>
      <c r="AI13" s="109"/>
      <c r="AJ13" s="110"/>
      <c r="AK13" s="108">
        <v>24</v>
      </c>
      <c r="AL13" s="109"/>
      <c r="AM13" s="109"/>
      <c r="AN13" s="109"/>
      <c r="AO13" s="109"/>
      <c r="AP13" s="109"/>
      <c r="AQ13" s="110"/>
      <c r="AR13" s="105">
        <v>20</v>
      </c>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t="s">
        <v>573</v>
      </c>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45</v>
      </c>
      <c r="Q18" s="115"/>
      <c r="R18" s="115"/>
      <c r="S18" s="115"/>
      <c r="T18" s="115"/>
      <c r="U18" s="115"/>
      <c r="V18" s="116"/>
      <c r="W18" s="114">
        <f>SUM(W13:AC17)</f>
        <v>20</v>
      </c>
      <c r="X18" s="115"/>
      <c r="Y18" s="115"/>
      <c r="Z18" s="115"/>
      <c r="AA18" s="115"/>
      <c r="AB18" s="115"/>
      <c r="AC18" s="116"/>
      <c r="AD18" s="114">
        <f>SUM(AD13:AJ17)</f>
        <v>96</v>
      </c>
      <c r="AE18" s="115"/>
      <c r="AF18" s="115"/>
      <c r="AG18" s="115"/>
      <c r="AH18" s="115"/>
      <c r="AI18" s="115"/>
      <c r="AJ18" s="116"/>
      <c r="AK18" s="114">
        <f>SUM(AK13:AQ17)</f>
        <v>24</v>
      </c>
      <c r="AL18" s="115"/>
      <c r="AM18" s="115"/>
      <c r="AN18" s="115"/>
      <c r="AO18" s="115"/>
      <c r="AP18" s="115"/>
      <c r="AQ18" s="116"/>
      <c r="AR18" s="114">
        <f>SUM(AR13:AX17)</f>
        <v>20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20</v>
      </c>
      <c r="Q19" s="109"/>
      <c r="R19" s="109"/>
      <c r="S19" s="109"/>
      <c r="T19" s="109"/>
      <c r="U19" s="109"/>
      <c r="V19" s="110"/>
      <c r="W19" s="108">
        <v>20</v>
      </c>
      <c r="X19" s="109"/>
      <c r="Y19" s="109"/>
      <c r="Z19" s="109"/>
      <c r="AA19" s="109"/>
      <c r="AB19" s="109"/>
      <c r="AC19" s="110"/>
      <c r="AD19" s="108">
        <v>100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0.44444444444444442</v>
      </c>
      <c r="Q20" s="539"/>
      <c r="R20" s="539"/>
      <c r="S20" s="539"/>
      <c r="T20" s="539"/>
      <c r="U20" s="539"/>
      <c r="V20" s="539"/>
      <c r="W20" s="539">
        <f t="shared" ref="W20" si="0">IF(W18=0, "-", SUM(W19)/W18)</f>
        <v>1</v>
      </c>
      <c r="X20" s="539"/>
      <c r="Y20" s="539"/>
      <c r="Z20" s="539"/>
      <c r="AA20" s="539"/>
      <c r="AB20" s="539"/>
      <c r="AC20" s="539"/>
      <c r="AD20" s="539">
        <f t="shared" ref="AD20" si="1">IF(AD18=0, "-", SUM(AD19)/AD18)</f>
        <v>1.0416666666666667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477</v>
      </c>
      <c r="H21" s="927"/>
      <c r="I21" s="927"/>
      <c r="J21" s="927"/>
      <c r="K21" s="927"/>
      <c r="L21" s="927"/>
      <c r="M21" s="927"/>
      <c r="N21" s="927"/>
      <c r="O21" s="927"/>
      <c r="P21" s="539">
        <f>IF(P19=0, "-", SUM(P19)/SUM(P13,P14))</f>
        <v>0.44444444444444442</v>
      </c>
      <c r="Q21" s="539"/>
      <c r="R21" s="539"/>
      <c r="S21" s="539"/>
      <c r="T21" s="539"/>
      <c r="U21" s="539"/>
      <c r="V21" s="539"/>
      <c r="W21" s="539">
        <f t="shared" ref="W21" si="2">IF(W19=0, "-", SUM(W19)/SUM(W13,W14))</f>
        <v>1</v>
      </c>
      <c r="X21" s="539"/>
      <c r="Y21" s="539"/>
      <c r="Z21" s="539"/>
      <c r="AA21" s="539"/>
      <c r="AB21" s="539"/>
      <c r="AC21" s="539"/>
      <c r="AD21" s="539">
        <f t="shared" ref="AD21" si="3">IF(AD19=0, "-", SUM(AD19)/SUM(AD13,AD14))</f>
        <v>1.0416666666666667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576</v>
      </c>
      <c r="H23" s="187"/>
      <c r="I23" s="187"/>
      <c r="J23" s="187"/>
      <c r="K23" s="187"/>
      <c r="L23" s="187"/>
      <c r="M23" s="187"/>
      <c r="N23" s="187"/>
      <c r="O23" s="188"/>
      <c r="P23" s="105">
        <v>24</v>
      </c>
      <c r="Q23" s="106"/>
      <c r="R23" s="106"/>
      <c r="S23" s="106"/>
      <c r="T23" s="106"/>
      <c r="U23" s="106"/>
      <c r="V23" s="107"/>
      <c r="W23" s="105">
        <v>20</v>
      </c>
      <c r="X23" s="106"/>
      <c r="Y23" s="106"/>
      <c r="Z23" s="106"/>
      <c r="AA23" s="106"/>
      <c r="AB23" s="106"/>
      <c r="AC23" s="107"/>
      <c r="AD23" s="209" t="s">
        <v>668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24</v>
      </c>
      <c r="Q29" s="109"/>
      <c r="R29" s="109"/>
      <c r="S29" s="109"/>
      <c r="T29" s="109"/>
      <c r="U29" s="109"/>
      <c r="V29" s="110"/>
      <c r="W29" s="227">
        <f>AR13</f>
        <v>20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580</v>
      </c>
      <c r="AV31" s="271"/>
      <c r="AW31" s="379" t="s">
        <v>300</v>
      </c>
      <c r="AX31" s="380"/>
    </row>
    <row r="32" spans="1:50" ht="23.25" customHeight="1" x14ac:dyDescent="0.2">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8" t="s">
        <v>12</v>
      </c>
      <c r="Z32" s="549"/>
      <c r="AA32" s="550"/>
      <c r="AB32" s="551" t="s">
        <v>579</v>
      </c>
      <c r="AC32" s="551"/>
      <c r="AD32" s="551"/>
      <c r="AE32" s="364">
        <v>1</v>
      </c>
      <c r="AF32" s="365"/>
      <c r="AG32" s="365"/>
      <c r="AH32" s="365"/>
      <c r="AI32" s="364">
        <v>1</v>
      </c>
      <c r="AJ32" s="365"/>
      <c r="AK32" s="365"/>
      <c r="AL32" s="365"/>
      <c r="AM32" s="364">
        <v>1</v>
      </c>
      <c r="AN32" s="365"/>
      <c r="AO32" s="365"/>
      <c r="AP32" s="365"/>
      <c r="AQ32" s="111" t="s">
        <v>659</v>
      </c>
      <c r="AR32" s="112"/>
      <c r="AS32" s="112"/>
      <c r="AT32" s="113"/>
      <c r="AU32" s="365" t="s">
        <v>581</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4">
        <v>1</v>
      </c>
      <c r="AF33" s="365"/>
      <c r="AG33" s="365"/>
      <c r="AH33" s="365"/>
      <c r="AI33" s="364">
        <v>1</v>
      </c>
      <c r="AJ33" s="365"/>
      <c r="AK33" s="365"/>
      <c r="AL33" s="365"/>
      <c r="AM33" s="364">
        <v>1</v>
      </c>
      <c r="AN33" s="365"/>
      <c r="AO33" s="365"/>
      <c r="AP33" s="365"/>
      <c r="AQ33" s="111">
        <v>1</v>
      </c>
      <c r="AR33" s="112"/>
      <c r="AS33" s="112"/>
      <c r="AT33" s="113"/>
      <c r="AU33" s="365" t="s">
        <v>580</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581</v>
      </c>
      <c r="AR34" s="112"/>
      <c r="AS34" s="112"/>
      <c r="AT34" s="113"/>
      <c r="AU34" s="365" t="s">
        <v>582</v>
      </c>
      <c r="AV34" s="365"/>
      <c r="AW34" s="365"/>
      <c r="AX34" s="367"/>
    </row>
    <row r="35" spans="1:50" ht="23.25" customHeight="1" x14ac:dyDescent="0.2">
      <c r="A35" s="897" t="s">
        <v>504</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2">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2">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159</v>
      </c>
      <c r="AF101" s="365"/>
      <c r="AG101" s="365"/>
      <c r="AH101" s="366"/>
      <c r="AI101" s="364">
        <v>159</v>
      </c>
      <c r="AJ101" s="365"/>
      <c r="AK101" s="365"/>
      <c r="AL101" s="366"/>
      <c r="AM101" s="364">
        <v>159</v>
      </c>
      <c r="AN101" s="365"/>
      <c r="AO101" s="365"/>
      <c r="AP101" s="366"/>
      <c r="AQ101" s="364" t="s">
        <v>580</v>
      </c>
      <c r="AR101" s="365"/>
      <c r="AS101" s="365"/>
      <c r="AT101" s="366"/>
      <c r="AU101" s="364" t="s">
        <v>580</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159</v>
      </c>
      <c r="AF102" s="358"/>
      <c r="AG102" s="358"/>
      <c r="AH102" s="358"/>
      <c r="AI102" s="358">
        <v>159</v>
      </c>
      <c r="AJ102" s="358"/>
      <c r="AK102" s="358"/>
      <c r="AL102" s="358"/>
      <c r="AM102" s="358">
        <v>159</v>
      </c>
      <c r="AN102" s="358"/>
      <c r="AO102" s="358"/>
      <c r="AP102" s="358"/>
      <c r="AQ102" s="814">
        <v>160</v>
      </c>
      <c r="AR102" s="815"/>
      <c r="AS102" s="815"/>
      <c r="AT102" s="816"/>
      <c r="AU102" s="814">
        <v>160</v>
      </c>
      <c r="AV102" s="815"/>
      <c r="AW102" s="815"/>
      <c r="AX102" s="816"/>
    </row>
    <row r="103" spans="1:60" ht="31.5" hidden="1" customHeight="1" x14ac:dyDescent="0.2">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3796</v>
      </c>
      <c r="AF116" s="358"/>
      <c r="AG116" s="358"/>
      <c r="AH116" s="358"/>
      <c r="AI116" s="358">
        <v>5461</v>
      </c>
      <c r="AJ116" s="358"/>
      <c r="AK116" s="358"/>
      <c r="AL116" s="358"/>
      <c r="AM116" s="358">
        <v>5128</v>
      </c>
      <c r="AN116" s="358"/>
      <c r="AO116" s="358"/>
      <c r="AP116" s="358"/>
      <c r="AQ116" s="364" t="s">
        <v>580</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592</v>
      </c>
      <c r="AJ117" s="306"/>
      <c r="AK117" s="306"/>
      <c r="AL117" s="306"/>
      <c r="AM117" s="306" t="s">
        <v>593</v>
      </c>
      <c r="AN117" s="306"/>
      <c r="AO117" s="306"/>
      <c r="AP117" s="306"/>
      <c r="AQ117" s="306" t="s">
        <v>591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2">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564</v>
      </c>
      <c r="B130" s="991"/>
      <c r="C130" s="990" t="s">
        <v>358</v>
      </c>
      <c r="D130" s="991"/>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602</v>
      </c>
      <c r="AV133" s="136"/>
      <c r="AW133" s="137" t="s">
        <v>300</v>
      </c>
      <c r="AX133" s="138"/>
    </row>
    <row r="134" spans="1:50" ht="39.75" customHeight="1" x14ac:dyDescent="0.2">
      <c r="A134" s="994"/>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v>100</v>
      </c>
      <c r="AF134" s="112"/>
      <c r="AG134" s="112"/>
      <c r="AH134" s="112"/>
      <c r="AI134" s="266">
        <v>100</v>
      </c>
      <c r="AJ134" s="112"/>
      <c r="AK134" s="112"/>
      <c r="AL134" s="112"/>
      <c r="AM134" s="266" t="s">
        <v>582</v>
      </c>
      <c r="AN134" s="112"/>
      <c r="AO134" s="112"/>
      <c r="AP134" s="112"/>
      <c r="AQ134" s="266" t="s">
        <v>581</v>
      </c>
      <c r="AR134" s="112"/>
      <c r="AS134" s="112"/>
      <c r="AT134" s="112"/>
      <c r="AU134" s="266" t="s">
        <v>580</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495</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t="s">
        <v>580</v>
      </c>
      <c r="AV135" s="112"/>
      <c r="AW135" s="112"/>
      <c r="AX135" s="222"/>
    </row>
    <row r="136" spans="1:50" ht="18.75"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t="s">
        <v>603</v>
      </c>
      <c r="AV137" s="136"/>
      <c r="AW137" s="137" t="s">
        <v>300</v>
      </c>
      <c r="AX137" s="138"/>
    </row>
    <row r="138" spans="1:50" ht="39.75" customHeight="1" x14ac:dyDescent="0.2">
      <c r="A138" s="994"/>
      <c r="B138" s="252"/>
      <c r="C138" s="251"/>
      <c r="D138" s="252"/>
      <c r="E138" s="251"/>
      <c r="F138" s="314"/>
      <c r="G138" s="230" t="s">
        <v>597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599</v>
      </c>
      <c r="AC138" s="221"/>
      <c r="AD138" s="221"/>
      <c r="AE138" s="266">
        <v>100</v>
      </c>
      <c r="AF138" s="112"/>
      <c r="AG138" s="112"/>
      <c r="AH138" s="112"/>
      <c r="AI138" s="266">
        <v>99.8</v>
      </c>
      <c r="AJ138" s="112"/>
      <c r="AK138" s="112"/>
      <c r="AL138" s="112"/>
      <c r="AM138" s="266" t="s">
        <v>600</v>
      </c>
      <c r="AN138" s="112"/>
      <c r="AO138" s="112"/>
      <c r="AP138" s="112"/>
      <c r="AQ138" s="266" t="s">
        <v>580</v>
      </c>
      <c r="AR138" s="112"/>
      <c r="AS138" s="112"/>
      <c r="AT138" s="112"/>
      <c r="AU138" s="266" t="s">
        <v>580</v>
      </c>
      <c r="AV138" s="112"/>
      <c r="AW138" s="112"/>
      <c r="AX138" s="222"/>
    </row>
    <row r="139" spans="1:50" ht="39.75"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495</v>
      </c>
      <c r="AC139" s="133"/>
      <c r="AD139" s="133"/>
      <c r="AE139" s="266">
        <v>100</v>
      </c>
      <c r="AF139" s="112"/>
      <c r="AG139" s="112"/>
      <c r="AH139" s="112"/>
      <c r="AI139" s="266">
        <v>100</v>
      </c>
      <c r="AJ139" s="112"/>
      <c r="AK139" s="112"/>
      <c r="AL139" s="112"/>
      <c r="AM139" s="266">
        <v>100</v>
      </c>
      <c r="AN139" s="112"/>
      <c r="AO139" s="112"/>
      <c r="AP139" s="112"/>
      <c r="AQ139" s="266">
        <v>100</v>
      </c>
      <c r="AR139" s="112"/>
      <c r="AS139" s="112"/>
      <c r="AT139" s="112"/>
      <c r="AU139" s="266" t="s">
        <v>582</v>
      </c>
      <c r="AV139" s="112"/>
      <c r="AW139" s="112"/>
      <c r="AX139" s="222"/>
    </row>
    <row r="140" spans="1:50" ht="18.75"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31</v>
      </c>
      <c r="AR141" s="271"/>
      <c r="AS141" s="137" t="s">
        <v>355</v>
      </c>
      <c r="AT141" s="172"/>
      <c r="AU141" s="136" t="s">
        <v>582</v>
      </c>
      <c r="AV141" s="136"/>
      <c r="AW141" s="137" t="s">
        <v>300</v>
      </c>
      <c r="AX141" s="138"/>
    </row>
    <row r="142" spans="1:50" ht="39.75" customHeight="1" x14ac:dyDescent="0.2">
      <c r="A142" s="994"/>
      <c r="B142" s="252"/>
      <c r="C142" s="251"/>
      <c r="D142" s="252"/>
      <c r="E142" s="251"/>
      <c r="F142" s="314"/>
      <c r="G142" s="230" t="s">
        <v>598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599</v>
      </c>
      <c r="AC142" s="221"/>
      <c r="AD142" s="221"/>
      <c r="AE142" s="266">
        <v>100</v>
      </c>
      <c r="AF142" s="112"/>
      <c r="AG142" s="112"/>
      <c r="AH142" s="112"/>
      <c r="AI142" s="266">
        <v>99.8</v>
      </c>
      <c r="AJ142" s="112"/>
      <c r="AK142" s="112"/>
      <c r="AL142" s="112"/>
      <c r="AM142" s="266" t="s">
        <v>582</v>
      </c>
      <c r="AN142" s="112"/>
      <c r="AO142" s="112"/>
      <c r="AP142" s="112"/>
      <c r="AQ142" s="266" t="s">
        <v>601</v>
      </c>
      <c r="AR142" s="112"/>
      <c r="AS142" s="112"/>
      <c r="AT142" s="112"/>
      <c r="AU142" s="266" t="s">
        <v>600</v>
      </c>
      <c r="AV142" s="112"/>
      <c r="AW142" s="112"/>
      <c r="AX142" s="222"/>
    </row>
    <row r="143" spans="1:50" ht="39.75"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1" t="s">
        <v>599</v>
      </c>
      <c r="AC143" s="221"/>
      <c r="AD143" s="221"/>
      <c r="AE143" s="266">
        <v>100</v>
      </c>
      <c r="AF143" s="112"/>
      <c r="AG143" s="112"/>
      <c r="AH143" s="112"/>
      <c r="AI143" s="266">
        <v>100</v>
      </c>
      <c r="AJ143" s="112"/>
      <c r="AK143" s="112"/>
      <c r="AL143" s="112"/>
      <c r="AM143" s="266">
        <v>100</v>
      </c>
      <c r="AN143" s="112"/>
      <c r="AO143" s="112"/>
      <c r="AP143" s="112"/>
      <c r="AQ143" s="266">
        <v>100</v>
      </c>
      <c r="AR143" s="112"/>
      <c r="AS143" s="112"/>
      <c r="AT143" s="112"/>
      <c r="AU143" s="266" t="s">
        <v>580</v>
      </c>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560</v>
      </c>
      <c r="D430" s="250"/>
      <c r="E430" s="238" t="s">
        <v>544</v>
      </c>
      <c r="F430" s="448"/>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580</v>
      </c>
      <c r="AR432" s="136"/>
      <c r="AS432" s="137" t="s">
        <v>355</v>
      </c>
      <c r="AT432" s="172"/>
      <c r="AU432" s="136" t="s">
        <v>580</v>
      </c>
      <c r="AV432" s="136"/>
      <c r="AW432" s="137" t="s">
        <v>300</v>
      </c>
      <c r="AX432" s="138"/>
    </row>
    <row r="433" spans="1:50" ht="23.25" customHeight="1" x14ac:dyDescent="0.2">
      <c r="A433" s="994"/>
      <c r="B433" s="252"/>
      <c r="C433" s="251"/>
      <c r="D433" s="252"/>
      <c r="E433" s="166"/>
      <c r="F433" s="167"/>
      <c r="G433" s="230" t="s">
        <v>660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605</v>
      </c>
      <c r="AC433" s="133"/>
      <c r="AD433" s="133"/>
      <c r="AE433" s="111" t="s">
        <v>580</v>
      </c>
      <c r="AF433" s="112"/>
      <c r="AG433" s="112"/>
      <c r="AH433" s="112"/>
      <c r="AI433" s="111" t="s">
        <v>582</v>
      </c>
      <c r="AJ433" s="112"/>
      <c r="AK433" s="112"/>
      <c r="AL433" s="112"/>
      <c r="AM433" s="111" t="s">
        <v>580</v>
      </c>
      <c r="AN433" s="112"/>
      <c r="AO433" s="112"/>
      <c r="AP433" s="113"/>
      <c r="AQ433" s="111" t="s">
        <v>582</v>
      </c>
      <c r="AR433" s="112"/>
      <c r="AS433" s="112"/>
      <c r="AT433" s="113"/>
      <c r="AU433" s="112" t="s">
        <v>580</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580</v>
      </c>
      <c r="AF434" s="112"/>
      <c r="AG434" s="112"/>
      <c r="AH434" s="113"/>
      <c r="AI434" s="111" t="s">
        <v>580</v>
      </c>
      <c r="AJ434" s="112"/>
      <c r="AK434" s="112"/>
      <c r="AL434" s="112"/>
      <c r="AM434" s="111" t="s">
        <v>580</v>
      </c>
      <c r="AN434" s="112"/>
      <c r="AO434" s="112"/>
      <c r="AP434" s="113"/>
      <c r="AQ434" s="111" t="s">
        <v>582</v>
      </c>
      <c r="AR434" s="112"/>
      <c r="AS434" s="112"/>
      <c r="AT434" s="113"/>
      <c r="AU434" s="112" t="s">
        <v>582</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580</v>
      </c>
      <c r="AN435" s="112"/>
      <c r="AO435" s="112"/>
      <c r="AP435" s="113"/>
      <c r="AQ435" s="111" t="s">
        <v>580</v>
      </c>
      <c r="AR435" s="112"/>
      <c r="AS435" s="112"/>
      <c r="AT435" s="113"/>
      <c r="AU435" s="112" t="s">
        <v>582</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580</v>
      </c>
      <c r="AR457" s="136"/>
      <c r="AS457" s="137" t="s">
        <v>355</v>
      </c>
      <c r="AT457" s="172"/>
      <c r="AU457" s="136" t="s">
        <v>581</v>
      </c>
      <c r="AV457" s="136"/>
      <c r="AW457" s="137" t="s">
        <v>300</v>
      </c>
      <c r="AX457" s="138"/>
    </row>
    <row r="458" spans="1:50" ht="23.25" customHeight="1" x14ac:dyDescent="0.2">
      <c r="A458" s="994"/>
      <c r="B458" s="252"/>
      <c r="C458" s="251"/>
      <c r="D458" s="252"/>
      <c r="E458" s="166"/>
      <c r="F458" s="167"/>
      <c r="G458" s="230" t="s">
        <v>661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580</v>
      </c>
      <c r="AJ458" s="112"/>
      <c r="AK458" s="112"/>
      <c r="AL458" s="112"/>
      <c r="AM458" s="111" t="s">
        <v>582</v>
      </c>
      <c r="AN458" s="112"/>
      <c r="AO458" s="112"/>
      <c r="AP458" s="113"/>
      <c r="AQ458" s="111" t="s">
        <v>582</v>
      </c>
      <c r="AR458" s="112"/>
      <c r="AS458" s="112"/>
      <c r="AT458" s="113"/>
      <c r="AU458" s="112" t="s">
        <v>580</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582</v>
      </c>
      <c r="AF459" s="112"/>
      <c r="AG459" s="112"/>
      <c r="AH459" s="113"/>
      <c r="AI459" s="111" t="s">
        <v>586</v>
      </c>
      <c r="AJ459" s="112"/>
      <c r="AK459" s="112"/>
      <c r="AL459" s="112"/>
      <c r="AM459" s="111" t="s">
        <v>582</v>
      </c>
      <c r="AN459" s="112"/>
      <c r="AO459" s="112"/>
      <c r="AP459" s="113"/>
      <c r="AQ459" s="111" t="s">
        <v>602</v>
      </c>
      <c r="AR459" s="112"/>
      <c r="AS459" s="112"/>
      <c r="AT459" s="113"/>
      <c r="AU459" s="112" t="s">
        <v>580</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586</v>
      </c>
      <c r="AJ460" s="112"/>
      <c r="AK460" s="112"/>
      <c r="AL460" s="112"/>
      <c r="AM460" s="111" t="s">
        <v>580</v>
      </c>
      <c r="AN460" s="112"/>
      <c r="AO460" s="112"/>
      <c r="AP460" s="113"/>
      <c r="AQ460" s="111" t="s">
        <v>582</v>
      </c>
      <c r="AR460" s="112"/>
      <c r="AS460" s="112"/>
      <c r="AT460" s="113"/>
      <c r="AU460" s="112" t="s">
        <v>582</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7.149999999999999"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25" hidden="1" customHeight="1" x14ac:dyDescent="0.2">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606</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48"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606</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606</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606</v>
      </c>
      <c r="AE705" s="733"/>
      <c r="AF705" s="733"/>
      <c r="AG705" s="160" t="s">
        <v>662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611</v>
      </c>
      <c r="AE708" s="668"/>
      <c r="AF708" s="668"/>
      <c r="AG708" s="526" t="s">
        <v>573</v>
      </c>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606</v>
      </c>
      <c r="AE709" s="155"/>
      <c r="AF709" s="155"/>
      <c r="AG709" s="664" t="s">
        <v>612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611</v>
      </c>
      <c r="AE710" s="155"/>
      <c r="AF710" s="155"/>
      <c r="AG710" s="664" t="s">
        <v>573</v>
      </c>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606</v>
      </c>
      <c r="AE711" s="155"/>
      <c r="AF711" s="155"/>
      <c r="AG711" s="664" t="s">
        <v>613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611</v>
      </c>
      <c r="AE712" s="586"/>
      <c r="AF712" s="586"/>
      <c r="AG712" s="594" t="s">
        <v>573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4" t="s">
        <v>573</v>
      </c>
      <c r="AH713" s="665"/>
      <c r="AI713" s="665"/>
      <c r="AJ713" s="665"/>
      <c r="AK713" s="665"/>
      <c r="AL713" s="665"/>
      <c r="AM713" s="665"/>
      <c r="AN713" s="665"/>
      <c r="AO713" s="665"/>
      <c r="AP713" s="665"/>
      <c r="AQ713" s="665"/>
      <c r="AR713" s="665"/>
      <c r="AS713" s="665"/>
      <c r="AT713" s="665"/>
      <c r="AU713" s="665"/>
      <c r="AV713" s="665"/>
      <c r="AW713" s="665"/>
      <c r="AX713" s="666"/>
    </row>
    <row r="714" spans="1:50" ht="36" customHeight="1" x14ac:dyDescent="0.2">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606</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606</v>
      </c>
      <c r="AE715" s="668"/>
      <c r="AF715" s="777"/>
      <c r="AG715" s="526" t="s">
        <v>663</v>
      </c>
      <c r="AH715" s="527"/>
      <c r="AI715" s="527"/>
      <c r="AJ715" s="527"/>
      <c r="AK715" s="527"/>
      <c r="AL715" s="527"/>
      <c r="AM715" s="527"/>
      <c r="AN715" s="527"/>
      <c r="AO715" s="527"/>
      <c r="AP715" s="527"/>
      <c r="AQ715" s="527"/>
      <c r="AR715" s="527"/>
      <c r="AS715" s="527"/>
      <c r="AT715" s="527"/>
      <c r="AU715" s="527"/>
      <c r="AV715" s="527"/>
      <c r="AW715" s="527"/>
      <c r="AX715" s="528"/>
    </row>
    <row r="716" spans="1:50" ht="51.7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606</v>
      </c>
      <c r="AE716" s="759"/>
      <c r="AF716" s="759"/>
      <c r="AG716" s="664" t="s">
        <v>615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606</v>
      </c>
      <c r="AE717" s="155"/>
      <c r="AF717" s="155"/>
      <c r="AG717" s="664" t="s">
        <v>616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606</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611</v>
      </c>
      <c r="AE719" s="668"/>
      <c r="AF719" s="668"/>
      <c r="AG719" s="160" t="s">
        <v>659</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t="s">
        <v>580</v>
      </c>
      <c r="K721" s="916"/>
      <c r="L721" s="83" t="str">
        <f>IF(M721="","","-")</f>
        <v/>
      </c>
      <c r="M721" s="84"/>
      <c r="N721" s="913" t="s">
        <v>580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t="s">
        <v>580</v>
      </c>
      <c r="K722" s="916"/>
      <c r="L722" s="83" t="str">
        <f t="shared" ref="L722:L725" si="5">IF(M722="","","-")</f>
        <v/>
      </c>
      <c r="M722" s="84"/>
      <c r="N722" s="913" t="s">
        <v>580</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t="s">
        <v>580</v>
      </c>
      <c r="K723" s="916"/>
      <c r="L723" s="83" t="str">
        <f t="shared" si="5"/>
        <v/>
      </c>
      <c r="M723" s="84"/>
      <c r="N723" s="913" t="s">
        <v>580</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t="s">
        <v>602</v>
      </c>
      <c r="K724" s="916"/>
      <c r="L724" s="83" t="str">
        <f t="shared" si="5"/>
        <v/>
      </c>
      <c r="M724" s="84"/>
      <c r="N724" s="913" t="s">
        <v>580</v>
      </c>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0"/>
      <c r="D725" s="921"/>
      <c r="E725" s="921"/>
      <c r="F725" s="922"/>
      <c r="G725" s="959"/>
      <c r="H725" s="960"/>
      <c r="I725" s="85" t="str">
        <f t="shared" si="4"/>
        <v/>
      </c>
      <c r="J725" s="961" t="s">
        <v>582</v>
      </c>
      <c r="K725" s="961"/>
      <c r="L725" s="85" t="str">
        <f t="shared" si="5"/>
        <v/>
      </c>
      <c r="M725" s="86"/>
      <c r="N725" s="952" t="s">
        <v>582</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618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619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6.75" customHeight="1" thickBot="1" x14ac:dyDescent="0.25">
      <c r="A729" s="765" t="s">
        <v>664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5.25" customHeight="1" thickBot="1" x14ac:dyDescent="0.25">
      <c r="A731" s="618" t="s">
        <v>257</v>
      </c>
      <c r="B731" s="619"/>
      <c r="C731" s="619"/>
      <c r="D731" s="619"/>
      <c r="E731" s="620"/>
      <c r="F731" s="680" t="s">
        <v>665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9.15" customHeight="1" thickBot="1" x14ac:dyDescent="0.25">
      <c r="A733" s="749" t="s">
        <v>257</v>
      </c>
      <c r="B733" s="750"/>
      <c r="C733" s="750"/>
      <c r="D733" s="750"/>
      <c r="E733" s="751"/>
      <c r="F733" s="766" t="s">
        <v>666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6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548</v>
      </c>
      <c r="B737" s="124"/>
      <c r="C737" s="124"/>
      <c r="D737" s="125"/>
      <c r="E737" s="122" t="s">
        <v>580</v>
      </c>
      <c r="F737" s="122"/>
      <c r="G737" s="122"/>
      <c r="H737" s="122"/>
      <c r="I737" s="122"/>
      <c r="J737" s="122"/>
      <c r="K737" s="122"/>
      <c r="L737" s="122"/>
      <c r="M737" s="122"/>
      <c r="N737" s="101" t="s">
        <v>541</v>
      </c>
      <c r="O737" s="101"/>
      <c r="P737" s="101"/>
      <c r="Q737" s="101"/>
      <c r="R737" s="122" t="s">
        <v>620</v>
      </c>
      <c r="S737" s="122"/>
      <c r="T737" s="122"/>
      <c r="U737" s="122"/>
      <c r="V737" s="122"/>
      <c r="W737" s="122"/>
      <c r="X737" s="122"/>
      <c r="Y737" s="122"/>
      <c r="Z737" s="122"/>
      <c r="AA737" s="101" t="s">
        <v>540</v>
      </c>
      <c r="AB737" s="101"/>
      <c r="AC737" s="101"/>
      <c r="AD737" s="101"/>
      <c r="AE737" s="122" t="s">
        <v>621</v>
      </c>
      <c r="AF737" s="122"/>
      <c r="AG737" s="122"/>
      <c r="AH737" s="122"/>
      <c r="AI737" s="122"/>
      <c r="AJ737" s="122"/>
      <c r="AK737" s="122"/>
      <c r="AL737" s="122"/>
      <c r="AM737" s="122"/>
      <c r="AN737" s="101" t="s">
        <v>539</v>
      </c>
      <c r="AO737" s="101"/>
      <c r="AP737" s="101"/>
      <c r="AQ737" s="101"/>
      <c r="AR737" s="102" t="s">
        <v>622</v>
      </c>
      <c r="AS737" s="103"/>
      <c r="AT737" s="103"/>
      <c r="AU737" s="103"/>
      <c r="AV737" s="103"/>
      <c r="AW737" s="103"/>
      <c r="AX737" s="104"/>
      <c r="AY737" s="89"/>
      <c r="AZ737" s="89"/>
    </row>
    <row r="738" spans="1:52" ht="24.75" customHeight="1" x14ac:dyDescent="0.2">
      <c r="A738" s="123" t="s">
        <v>538</v>
      </c>
      <c r="B738" s="124"/>
      <c r="C738" s="124"/>
      <c r="D738" s="125"/>
      <c r="E738" s="122" t="s">
        <v>623</v>
      </c>
      <c r="F738" s="122"/>
      <c r="G738" s="122"/>
      <c r="H738" s="122"/>
      <c r="I738" s="122"/>
      <c r="J738" s="122"/>
      <c r="K738" s="122"/>
      <c r="L738" s="122"/>
      <c r="M738" s="122"/>
      <c r="N738" s="101" t="s">
        <v>537</v>
      </c>
      <c r="O738" s="101"/>
      <c r="P738" s="101"/>
      <c r="Q738" s="101"/>
      <c r="R738" s="122" t="s">
        <v>624</v>
      </c>
      <c r="S738" s="122"/>
      <c r="T738" s="122"/>
      <c r="U738" s="122"/>
      <c r="V738" s="122"/>
      <c r="W738" s="122"/>
      <c r="X738" s="122"/>
      <c r="Y738" s="122"/>
      <c r="Z738" s="122"/>
      <c r="AA738" s="101" t="s">
        <v>536</v>
      </c>
      <c r="AB738" s="101"/>
      <c r="AC738" s="101"/>
      <c r="AD738" s="101"/>
      <c r="AE738" s="122" t="s">
        <v>625</v>
      </c>
      <c r="AF738" s="122"/>
      <c r="AG738" s="122"/>
      <c r="AH738" s="122"/>
      <c r="AI738" s="122"/>
      <c r="AJ738" s="122"/>
      <c r="AK738" s="122"/>
      <c r="AL738" s="122"/>
      <c r="AM738" s="122"/>
      <c r="AN738" s="101" t="s">
        <v>532</v>
      </c>
      <c r="AO738" s="101"/>
      <c r="AP738" s="101"/>
      <c r="AQ738" s="101"/>
      <c r="AR738" s="102" t="s">
        <v>626</v>
      </c>
      <c r="AS738" s="103"/>
      <c r="AT738" s="103"/>
      <c r="AU738" s="103"/>
      <c r="AV738" s="103"/>
      <c r="AW738" s="103"/>
      <c r="AX738" s="104"/>
    </row>
    <row r="739" spans="1:52" ht="24.75" customHeight="1" thickBot="1" x14ac:dyDescent="0.25">
      <c r="A739" s="126" t="s">
        <v>528</v>
      </c>
      <c r="B739" s="127"/>
      <c r="C739" s="127"/>
      <c r="D739" s="128"/>
      <c r="E739" s="129" t="s">
        <v>568</v>
      </c>
      <c r="F739" s="117"/>
      <c r="G739" s="117"/>
      <c r="H739" s="93" t="str">
        <f>IF(E739="", "", "(")</f>
        <v>(</v>
      </c>
      <c r="I739" s="117"/>
      <c r="J739" s="117"/>
      <c r="K739" s="93" t="str">
        <f>IF(OR(I739="　", I739=""), "", "-")</f>
        <v/>
      </c>
      <c r="L739" s="118">
        <v>105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510</v>
      </c>
      <c r="B779" s="761"/>
      <c r="C779" s="761"/>
      <c r="D779" s="761"/>
      <c r="E779" s="761"/>
      <c r="F779" s="762"/>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640</v>
      </c>
      <c r="H781" s="450"/>
      <c r="I781" s="450"/>
      <c r="J781" s="450"/>
      <c r="K781" s="451"/>
      <c r="L781" s="452" t="s">
        <v>641</v>
      </c>
      <c r="M781" s="453"/>
      <c r="N781" s="453"/>
      <c r="O781" s="453"/>
      <c r="P781" s="453"/>
      <c r="Q781" s="453"/>
      <c r="R781" s="453"/>
      <c r="S781" s="453"/>
      <c r="T781" s="453"/>
      <c r="U781" s="453"/>
      <c r="V781" s="453"/>
      <c r="W781" s="453"/>
      <c r="X781" s="454"/>
      <c r="Y781" s="455">
        <v>23.2</v>
      </c>
      <c r="Z781" s="456"/>
      <c r="AA781" s="456"/>
      <c r="AB781" s="557"/>
      <c r="AC781" s="449" t="s">
        <v>636</v>
      </c>
      <c r="AD781" s="450"/>
      <c r="AE781" s="450"/>
      <c r="AF781" s="450"/>
      <c r="AG781" s="451"/>
      <c r="AH781" s="452" t="s">
        <v>647</v>
      </c>
      <c r="AI781" s="453"/>
      <c r="AJ781" s="453"/>
      <c r="AK781" s="453"/>
      <c r="AL781" s="453"/>
      <c r="AM781" s="453"/>
      <c r="AN781" s="453"/>
      <c r="AO781" s="453"/>
      <c r="AP781" s="453"/>
      <c r="AQ781" s="453"/>
      <c r="AR781" s="453"/>
      <c r="AS781" s="453"/>
      <c r="AT781" s="454"/>
      <c r="AU781" s="455">
        <v>0.54</v>
      </c>
      <c r="AV781" s="456"/>
      <c r="AW781" s="456"/>
      <c r="AX781" s="457"/>
    </row>
    <row r="782" spans="1:50" ht="24.75" customHeight="1" x14ac:dyDescent="0.2">
      <c r="A782" s="556"/>
      <c r="B782" s="763"/>
      <c r="C782" s="763"/>
      <c r="D782" s="763"/>
      <c r="E782" s="763"/>
      <c r="F782" s="764"/>
      <c r="G782" s="348" t="s">
        <v>636</v>
      </c>
      <c r="H782" s="349"/>
      <c r="I782" s="349"/>
      <c r="J782" s="349"/>
      <c r="K782" s="350"/>
      <c r="L782" s="401" t="s">
        <v>637</v>
      </c>
      <c r="M782" s="402"/>
      <c r="N782" s="402"/>
      <c r="O782" s="402"/>
      <c r="P782" s="402"/>
      <c r="Q782" s="402"/>
      <c r="R782" s="402"/>
      <c r="S782" s="402"/>
      <c r="T782" s="402"/>
      <c r="U782" s="402"/>
      <c r="V782" s="402"/>
      <c r="W782" s="402"/>
      <c r="X782" s="403"/>
      <c r="Y782" s="398">
        <v>20</v>
      </c>
      <c r="Z782" s="399"/>
      <c r="AA782" s="399"/>
      <c r="AB782" s="405"/>
      <c r="AC782" s="348" t="s">
        <v>648</v>
      </c>
      <c r="AD782" s="349"/>
      <c r="AE782" s="349"/>
      <c r="AF782" s="349"/>
      <c r="AG782" s="350"/>
      <c r="AH782" s="401" t="s">
        <v>649</v>
      </c>
      <c r="AI782" s="402"/>
      <c r="AJ782" s="402"/>
      <c r="AK782" s="402"/>
      <c r="AL782" s="402"/>
      <c r="AM782" s="402"/>
      <c r="AN782" s="402"/>
      <c r="AO782" s="402"/>
      <c r="AP782" s="402"/>
      <c r="AQ782" s="402"/>
      <c r="AR782" s="402"/>
      <c r="AS782" s="402"/>
      <c r="AT782" s="403"/>
      <c r="AU782" s="398">
        <v>0.11</v>
      </c>
      <c r="AV782" s="399"/>
      <c r="AW782" s="399"/>
      <c r="AX782" s="400"/>
    </row>
    <row r="783" spans="1:50" ht="24.75" customHeight="1" x14ac:dyDescent="0.2">
      <c r="A783" s="556"/>
      <c r="B783" s="763"/>
      <c r="C783" s="763"/>
      <c r="D783" s="763"/>
      <c r="E783" s="763"/>
      <c r="F783" s="764"/>
      <c r="G783" s="348" t="s">
        <v>642</v>
      </c>
      <c r="H783" s="349"/>
      <c r="I783" s="349"/>
      <c r="J783" s="349"/>
      <c r="K783" s="350"/>
      <c r="L783" s="401" t="s">
        <v>643</v>
      </c>
      <c r="M783" s="402"/>
      <c r="N783" s="402"/>
      <c r="O783" s="402"/>
      <c r="P783" s="402"/>
      <c r="Q783" s="402"/>
      <c r="R783" s="402"/>
      <c r="S783" s="402"/>
      <c r="T783" s="402"/>
      <c r="U783" s="402"/>
      <c r="V783" s="402"/>
      <c r="W783" s="402"/>
      <c r="X783" s="403"/>
      <c r="Y783" s="398">
        <v>16</v>
      </c>
      <c r="Z783" s="399"/>
      <c r="AA783" s="399"/>
      <c r="AB783" s="405"/>
      <c r="AC783" s="348" t="s">
        <v>644</v>
      </c>
      <c r="AD783" s="349"/>
      <c r="AE783" s="349"/>
      <c r="AF783" s="349"/>
      <c r="AG783" s="350"/>
      <c r="AH783" s="401" t="s">
        <v>645</v>
      </c>
      <c r="AI783" s="402"/>
      <c r="AJ783" s="402"/>
      <c r="AK783" s="402"/>
      <c r="AL783" s="402"/>
      <c r="AM783" s="402"/>
      <c r="AN783" s="402"/>
      <c r="AO783" s="402"/>
      <c r="AP783" s="402"/>
      <c r="AQ783" s="402"/>
      <c r="AR783" s="402"/>
      <c r="AS783" s="402"/>
      <c r="AT783" s="403"/>
      <c r="AU783" s="398">
        <v>0.16</v>
      </c>
      <c r="AV783" s="399"/>
      <c r="AW783" s="399"/>
      <c r="AX783" s="400"/>
    </row>
    <row r="784" spans="1:50" ht="24.75" customHeight="1" x14ac:dyDescent="0.2">
      <c r="A784" s="556"/>
      <c r="B784" s="763"/>
      <c r="C784" s="763"/>
      <c r="D784" s="763"/>
      <c r="E784" s="763"/>
      <c r="F784" s="764"/>
      <c r="G784" s="348" t="s">
        <v>638</v>
      </c>
      <c r="H784" s="349"/>
      <c r="I784" s="349"/>
      <c r="J784" s="349"/>
      <c r="K784" s="350"/>
      <c r="L784" s="401" t="s">
        <v>639</v>
      </c>
      <c r="M784" s="402"/>
      <c r="N784" s="402"/>
      <c r="O784" s="402"/>
      <c r="P784" s="402"/>
      <c r="Q784" s="402"/>
      <c r="R784" s="402"/>
      <c r="S784" s="402"/>
      <c r="T784" s="402"/>
      <c r="U784" s="402"/>
      <c r="V784" s="402"/>
      <c r="W784" s="402"/>
      <c r="X784" s="403"/>
      <c r="Y784" s="398">
        <v>11.2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t="s">
        <v>644</v>
      </c>
      <c r="H785" s="349"/>
      <c r="I785" s="349"/>
      <c r="J785" s="349"/>
      <c r="K785" s="350"/>
      <c r="L785" s="401" t="s">
        <v>645</v>
      </c>
      <c r="M785" s="402"/>
      <c r="N785" s="402"/>
      <c r="O785" s="402"/>
      <c r="P785" s="402"/>
      <c r="Q785" s="402"/>
      <c r="R785" s="402"/>
      <c r="S785" s="402"/>
      <c r="T785" s="402"/>
      <c r="U785" s="402"/>
      <c r="V785" s="402"/>
      <c r="W785" s="402"/>
      <c r="X785" s="403"/>
      <c r="Y785" s="398">
        <v>17.100000000000001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87.5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0.81</v>
      </c>
      <c r="AV791" s="415"/>
      <c r="AW791" s="415"/>
      <c r="AX791" s="417"/>
    </row>
    <row r="792" spans="1:50" ht="24.75" customHeight="1" x14ac:dyDescent="0.2">
      <c r="A792" s="556"/>
      <c r="B792" s="763"/>
      <c r="C792" s="763"/>
      <c r="D792" s="763"/>
      <c r="E792" s="763"/>
      <c r="F792" s="764"/>
      <c r="G792" s="439" t="s">
        <v>650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t="s">
        <v>636</v>
      </c>
      <c r="H794" s="450"/>
      <c r="I794" s="450"/>
      <c r="J794" s="450"/>
      <c r="K794" s="451"/>
      <c r="L794" s="452" t="s">
        <v>651</v>
      </c>
      <c r="M794" s="453"/>
      <c r="N794" s="453"/>
      <c r="O794" s="453"/>
      <c r="P794" s="453"/>
      <c r="Q794" s="453"/>
      <c r="R794" s="453"/>
      <c r="S794" s="453"/>
      <c r="T794" s="453"/>
      <c r="U794" s="453"/>
      <c r="V794" s="453"/>
      <c r="W794" s="453"/>
      <c r="X794" s="454"/>
      <c r="Y794" s="455">
        <v>4.25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8" t="s">
        <v>652</v>
      </c>
      <c r="H795" s="349"/>
      <c r="I795" s="349"/>
      <c r="J795" s="349"/>
      <c r="K795" s="350"/>
      <c r="L795" s="401" t="s">
        <v>653</v>
      </c>
      <c r="M795" s="402"/>
      <c r="N795" s="402"/>
      <c r="O795" s="402"/>
      <c r="P795" s="402"/>
      <c r="Q795" s="402"/>
      <c r="R795" s="402"/>
      <c r="S795" s="402"/>
      <c r="T795" s="402"/>
      <c r="U795" s="402"/>
      <c r="V795" s="402"/>
      <c r="W795" s="402"/>
      <c r="X795" s="403"/>
      <c r="Y795" s="398">
        <v>0.57999999999999996</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t="s">
        <v>654</v>
      </c>
      <c r="H796" s="349"/>
      <c r="I796" s="349"/>
      <c r="J796" s="349"/>
      <c r="K796" s="350"/>
      <c r="L796" s="401" t="s">
        <v>655</v>
      </c>
      <c r="M796" s="402"/>
      <c r="N796" s="402"/>
      <c r="O796" s="402"/>
      <c r="P796" s="402"/>
      <c r="Q796" s="402"/>
      <c r="R796" s="402"/>
      <c r="S796" s="402"/>
      <c r="T796" s="402"/>
      <c r="U796" s="402"/>
      <c r="V796" s="402"/>
      <c r="W796" s="402"/>
      <c r="X796" s="403"/>
      <c r="Y796" s="398">
        <v>0.33</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3"/>
      <c r="C797" s="763"/>
      <c r="D797" s="763"/>
      <c r="E797" s="763"/>
      <c r="F797" s="764"/>
      <c r="G797" s="348" t="s">
        <v>656</v>
      </c>
      <c r="H797" s="349"/>
      <c r="I797" s="349"/>
      <c r="J797" s="349"/>
      <c r="K797" s="350"/>
      <c r="L797" s="401" t="s">
        <v>657</v>
      </c>
      <c r="M797" s="402"/>
      <c r="N797" s="402"/>
      <c r="O797" s="402"/>
      <c r="P797" s="402"/>
      <c r="Q797" s="402"/>
      <c r="R797" s="402"/>
      <c r="S797" s="402"/>
      <c r="T797" s="402"/>
      <c r="U797" s="402"/>
      <c r="V797" s="402"/>
      <c r="W797" s="402"/>
      <c r="X797" s="403"/>
      <c r="Y797" s="398">
        <v>0.1</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6"/>
      <c r="B798" s="763"/>
      <c r="C798" s="763"/>
      <c r="D798" s="763"/>
      <c r="E798" s="763"/>
      <c r="F798" s="764"/>
      <c r="G798" s="348" t="s">
        <v>644</v>
      </c>
      <c r="H798" s="349"/>
      <c r="I798" s="349"/>
      <c r="J798" s="349"/>
      <c r="K798" s="350"/>
      <c r="L798" s="401" t="s">
        <v>658</v>
      </c>
      <c r="M798" s="402"/>
      <c r="N798" s="402"/>
      <c r="O798" s="402"/>
      <c r="P798" s="402"/>
      <c r="Q798" s="402"/>
      <c r="R798" s="402"/>
      <c r="S798" s="402"/>
      <c r="T798" s="402"/>
      <c r="U798" s="402"/>
      <c r="V798" s="402"/>
      <c r="W798" s="402"/>
      <c r="X798" s="403"/>
      <c r="Y798" s="398">
        <v>1.5</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6.76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627</v>
      </c>
      <c r="D837" s="418"/>
      <c r="E837" s="418"/>
      <c r="F837" s="418"/>
      <c r="G837" s="418"/>
      <c r="H837" s="418"/>
      <c r="I837" s="418"/>
      <c r="J837" s="419">
        <v>9010001020285</v>
      </c>
      <c r="K837" s="420"/>
      <c r="L837" s="420"/>
      <c r="M837" s="420"/>
      <c r="N837" s="420"/>
      <c r="O837" s="420"/>
      <c r="P837" s="425" t="s">
        <v>628</v>
      </c>
      <c r="Q837" s="317"/>
      <c r="R837" s="317"/>
      <c r="S837" s="317"/>
      <c r="T837" s="317"/>
      <c r="U837" s="317"/>
      <c r="V837" s="317"/>
      <c r="W837" s="317"/>
      <c r="X837" s="317"/>
      <c r="Y837" s="318">
        <v>88</v>
      </c>
      <c r="Z837" s="319"/>
      <c r="AA837" s="319"/>
      <c r="AB837" s="320"/>
      <c r="AC837" s="328" t="s">
        <v>497</v>
      </c>
      <c r="AD837" s="423"/>
      <c r="AE837" s="423"/>
      <c r="AF837" s="423"/>
      <c r="AG837" s="423"/>
      <c r="AH837" s="421">
        <v>2</v>
      </c>
      <c r="AI837" s="422"/>
      <c r="AJ837" s="422"/>
      <c r="AK837" s="422"/>
      <c r="AL837" s="325">
        <v>92.4</v>
      </c>
      <c r="AM837" s="326"/>
      <c r="AN837" s="326"/>
      <c r="AO837" s="327"/>
      <c r="AP837" s="321"/>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24" t="s">
        <v>629</v>
      </c>
      <c r="D870" s="418"/>
      <c r="E870" s="418"/>
      <c r="F870" s="418"/>
      <c r="G870" s="418"/>
      <c r="H870" s="418"/>
      <c r="I870" s="418"/>
      <c r="J870" s="419">
        <v>8012401016203</v>
      </c>
      <c r="K870" s="420"/>
      <c r="L870" s="420"/>
      <c r="M870" s="420"/>
      <c r="N870" s="420"/>
      <c r="O870" s="420"/>
      <c r="P870" s="317" t="s">
        <v>630</v>
      </c>
      <c r="Q870" s="317"/>
      <c r="R870" s="317"/>
      <c r="S870" s="317"/>
      <c r="T870" s="317"/>
      <c r="U870" s="317"/>
      <c r="V870" s="317"/>
      <c r="W870" s="317"/>
      <c r="X870" s="317"/>
      <c r="Y870" s="318">
        <v>1</v>
      </c>
      <c r="Z870" s="319"/>
      <c r="AA870" s="319"/>
      <c r="AB870" s="320"/>
      <c r="AC870" s="328" t="s">
        <v>496</v>
      </c>
      <c r="AD870" s="423"/>
      <c r="AE870" s="423"/>
      <c r="AF870" s="423"/>
      <c r="AG870" s="423"/>
      <c r="AH870" s="421">
        <v>2</v>
      </c>
      <c r="AI870" s="422"/>
      <c r="AJ870" s="422"/>
      <c r="AK870" s="422"/>
      <c r="AL870" s="325">
        <v>76.5</v>
      </c>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2">
      <c r="A903" s="404">
        <v>1</v>
      </c>
      <c r="B903" s="404">
        <v>1</v>
      </c>
      <c r="C903" s="424" t="s">
        <v>631</v>
      </c>
      <c r="D903" s="418"/>
      <c r="E903" s="418"/>
      <c r="F903" s="418"/>
      <c r="G903" s="418"/>
      <c r="H903" s="418"/>
      <c r="I903" s="418"/>
      <c r="J903" s="419">
        <v>4013301013616</v>
      </c>
      <c r="K903" s="420"/>
      <c r="L903" s="420"/>
      <c r="M903" s="420"/>
      <c r="N903" s="420"/>
      <c r="O903" s="420"/>
      <c r="P903" s="317" t="s">
        <v>632</v>
      </c>
      <c r="Q903" s="317"/>
      <c r="R903" s="317"/>
      <c r="S903" s="317"/>
      <c r="T903" s="317"/>
      <c r="U903" s="317"/>
      <c r="V903" s="317"/>
      <c r="W903" s="317"/>
      <c r="X903" s="317"/>
      <c r="Y903" s="318">
        <v>7</v>
      </c>
      <c r="Z903" s="319"/>
      <c r="AA903" s="319"/>
      <c r="AB903" s="320"/>
      <c r="AC903" s="328" t="s">
        <v>497</v>
      </c>
      <c r="AD903" s="423"/>
      <c r="AE903" s="423"/>
      <c r="AF903" s="423"/>
      <c r="AG903" s="423"/>
      <c r="AH903" s="421">
        <v>2</v>
      </c>
      <c r="AI903" s="422"/>
      <c r="AJ903" s="422"/>
      <c r="AK903" s="422"/>
      <c r="AL903" s="325">
        <v>95.5</v>
      </c>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2">
      <c r="A1102" s="404">
        <v>1</v>
      </c>
      <c r="B1102" s="404">
        <v>1</v>
      </c>
      <c r="C1102" s="893"/>
      <c r="D1102" s="893"/>
      <c r="E1102" s="261" t="s">
        <v>633</v>
      </c>
      <c r="F1102" s="892"/>
      <c r="G1102" s="892"/>
      <c r="H1102" s="892"/>
      <c r="I1102" s="892"/>
      <c r="J1102" s="419" t="s">
        <v>580</v>
      </c>
      <c r="K1102" s="420"/>
      <c r="L1102" s="420"/>
      <c r="M1102" s="420"/>
      <c r="N1102" s="420"/>
      <c r="O1102" s="420"/>
      <c r="P1102" s="425" t="s">
        <v>634</v>
      </c>
      <c r="Q1102" s="317"/>
      <c r="R1102" s="317"/>
      <c r="S1102" s="317"/>
      <c r="T1102" s="317"/>
      <c r="U1102" s="317"/>
      <c r="V1102" s="317"/>
      <c r="W1102" s="317"/>
      <c r="X1102" s="317"/>
      <c r="Y1102" s="318" t="s">
        <v>580</v>
      </c>
      <c r="Z1102" s="319"/>
      <c r="AA1102" s="319"/>
      <c r="AB1102" s="320"/>
      <c r="AC1102" s="322"/>
      <c r="AD1102" s="322"/>
      <c r="AE1102" s="322"/>
      <c r="AF1102" s="322"/>
      <c r="AG1102" s="322"/>
      <c r="AH1102" s="323" t="s">
        <v>580</v>
      </c>
      <c r="AI1102" s="324"/>
      <c r="AJ1102" s="324"/>
      <c r="AK1102" s="324"/>
      <c r="AL1102" s="325" t="s">
        <v>582</v>
      </c>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8"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C31" zoomScale="115" zoomScaleNormal="115" workbookViewId="0">
      <selection activeCell="L14" sqref="L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606</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606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友美</cp:lastModifiedBy>
  <cp:lastPrinted>2019-08-19T00:28:17Z</cp:lastPrinted>
  <dcterms:created xsi:type="dcterms:W3CDTF">2012-03-13T00:50:25Z</dcterms:created>
  <dcterms:modified xsi:type="dcterms:W3CDTF">2019-08-20T01:50:41Z</dcterms:modified>
</cp:coreProperties>
</file>