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参事官室\"/>
    </mc:Choice>
  </mc:AlternateContent>
  <bookViews>
    <workbookView xWindow="0" yWindow="613" windowWidth="19204" windowHeight="697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116" i="3"/>
  <c r="AE116" i="3"/>
  <c r="AM34" i="3"/>
  <c r="AI34" i="3"/>
  <c r="AE34"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<sst xmlns="http://schemas.openxmlformats.org/spreadsheetml/2006/main" count="3038" uniqueCount="731">
  <si>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</si>
  <si>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</si>
  <si>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</si>
  <si>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</si>
  <si>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</si>
  <si>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</si>
  <si>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</si>
  <si>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</si>
  <si>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</si>
  <si>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</si>
  <si>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</si>
  <si>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</si>
  <si>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</si>
  <si>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</si>
  <si>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</si>
  <si>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</si>
  <si>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</si>
  <si>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</si>
  <si>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</si>
  <si>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</si>
  <si>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</si>
  <si>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</si>
  <si>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</si>
  <si>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</si>
  <si>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</si>
  <si>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</si>
  <si>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</si>
  <si>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</si>
  <si>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</si>
  <si>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</si>
  <si>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</si>
  <si>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</si>
  <si>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</si>
  <si>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</si>
  <si>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</si>
  <si>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</si>
  <si>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</si>
  <si>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</si>
  <si>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</si>
  <si>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</si>
  <si>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</si>
  <si>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</si>
  <si>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</si>
  <si>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</si>
  <si>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</si>
  <si>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</si>
  <si>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</si>
  <si>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</si>
  <si>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</si>
  <si>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</si>
  <si>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</si>
  <si>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</si>
  <si>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</si>
  <si>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</si>
  <si>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</si>
  <si>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</si>
  <si>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</si>
  <si>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</si>
  <si>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</si>
  <si>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</si>
  <si>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</si>
  <si>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</si>
  <si>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</si>
  <si>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</si>
  <si>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</si>
  <si>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</si>
  <si>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</si>
  <si>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</si>
  <si>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</si>
  <si>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</si>
  <si>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</si>
  <si>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</si>
  <si>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</si>
  <si>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</si>
  <si>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</si>
  <si>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</si>
  <si>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</si>
  <si>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</si>
  <si>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</si>
  <si>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</si>
  <si>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</si>
  <si>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</si>
  <si>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</si>
  <si>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</si>
  <si>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</si>
  <si>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</si>
  <si>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</si>
  <si>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</si>
  <si>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</si>
  <si>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</si>
  <si>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</si>
  <si>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</si>
  <si>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</si>
  <si>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</si>
  <si>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</si>
  <si>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</si>
  <si>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</si>
  <si>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</si>
  <si>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</si>
  <si>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</si>
  <si>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</si>
  <si>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</si>
  <si>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</si>
  <si>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</si>
  <si>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</si>
  <si>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</si>
  <si>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</si>
  <si>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</si>
  <si>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</si>
  <si>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</si>
  <si>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</si>
  <si>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</si>
  <si>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</si>
  <si>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</si>
  <si>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</si>
  <si>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</si>
  <si>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</si>
  <si>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</si>
  <si>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</si>
  <si>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</si>
  <si>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</si>
  <si>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</si>
  <si>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</si>
  <si>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</si>
  <si>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</si>
  <si>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</si>
  <si>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</si>
  <si>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</si>
  <si>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</si>
  <si>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</si>
  <si>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</si>
  <si>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</si>
  <si>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</si>
  <si>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</si>
  <si>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</si>
  <si>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</si>
  <si>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</si>
  <si>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</si>
  <si>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</si>
  <si>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</si>
  <si>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</si>
  <si>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</si>
  <si>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</si>
  <si>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</si>
  <si>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</si>
  <si>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</si>
  <si>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</si>
  <si>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</si>
  <si>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</si>
  <si>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</si>
  <si>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</si>
  <si>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</si>
  <si>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</si>
  <si>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</si>
  <si>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</si>
  <si>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</si>
  <si>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</si>
  <si>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</si>
  <si>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</si>
  <si>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</si>
  <si>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</si>
  <si>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</si>
  <si>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</si>
  <si>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</si>
  <si>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</si>
  <si>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</si>
  <si>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</si>
  <si>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</si>
  <si>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</si>
  <si>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</si>
  <si>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</si>
  <si>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</si>
  <si>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</si>
  <si>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</si>
  <si>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</si>
  <si>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</si>
  <si>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</si>
  <si>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</si>
  <si>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</si>
  <si>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</si>
  <si>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</si>
  <si>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</si>
  <si>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</si>
  <si>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</si>
  <si>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</si>
  <si>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</si>
  <si>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</si>
  <si>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</si>
  <si>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</si>
  <si>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</si>
  <si>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</si>
  <si>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</si>
  <si>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</si>
  <si>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</si>
  <si>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</si>
  <si>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</si>
  <si>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</si>
  <si>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</si>
  <si>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</si>
  <si>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</si>
  <si>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</si>
  <si>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</si>
  <si>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</si>
  <si>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</si>
  <si>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</si>
  <si>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</si>
  <si>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</si>
  <si>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</si>
  <si>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</si>
  <si>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</si>
  <si>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</si>
  <si>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</si>
  <si>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</si>
  <si>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</si>
  <si>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</si>
  <si>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</si>
  <si>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</si>
  <si>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</si>
  <si>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</si>
  <si>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</si>
  <si>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</si>
  <si>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</si>
  <si>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</si>
  <si>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</si>
  <si>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</si>
  <si>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</si>
  <si>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</si>
  <si>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</si>
  <si>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</si>
  <si>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</si>
  <si>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</si>
  <si>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</si>
  <si>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</si>
  <si>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</si>
  <si>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</si>
  <si>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</si>
  <si>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</si>
  <si>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</si>
  <si>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</si>
  <si>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</si>
  <si>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</si>
  <si>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</si>
  <si>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</si>
  <si>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</si>
  <si>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</si>
  <si>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</si>
  <si>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</si>
  <si>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</si>
  <si>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</si>
  <si>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</si>
  <si>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</si>
  <si>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</si>
  <si>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</si>
  <si>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</si>
  <si>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</si>
  <si>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</si>
  <si>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</si>
  <si>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</si>
  <si>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</si>
  <si>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</si>
  <si>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</si>
  <si>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</si>
  <si>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</si>
  <si>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</si>
  <si>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</si>
  <si>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</si>
  <si>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</si>
  <si>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</si>
  <si>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</si>
  <si>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</si>
  <si>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</si>
  <si>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</si>
  <si>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</si>
  <si>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</si>
  <si>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</si>
  <si>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</si>
  <si>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</si>
  <si>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</si>
  <si>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</si>
  <si>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</si>
  <si>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</si>
  <si>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</si>
  <si>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</si>
  <si>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</si>
  <si>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</si>
  <si>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</si>
  <si>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</si>
  <si>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</si>
  <si>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</si>
  <si>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</si>
  <si>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</si>
  <si>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</si>
  <si>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</si>
  <si>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</si>
  <si>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</si>
  <si>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</si>
  <si>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</si>
  <si>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</si>
  <si>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</si>
  <si>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</si>
  <si>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</si>
  <si>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</si>
  <si>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</si>
  <si>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</si>
  <si>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</si>
  <si>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</si>
  <si>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</si>
  <si>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</si>
  <si>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</si>
  <si>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</si>
  <si>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</si>
  <si>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</si>
  <si>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</si>
  <si>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</si>
  <si>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</si>
  <si>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</si>
  <si>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</si>
  <si>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</si>
  <si>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</si>
  <si>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</si>
  <si>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</si>
  <si>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</si>
  <si>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</si>
  <si>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</si>
  <si>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</si>
  <si>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</si>
  <si>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</si>
  <si>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</si>
  <si>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</si>
  <si>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</si>
  <si>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</si>
  <si>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</si>
  <si>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</si>
  <si>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</si>
  <si>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</si>
  <si>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</si>
  <si>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</si>
  <si>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</si>
  <si>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</si>
  <si>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</si>
  <si>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</si>
  <si>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</si>
  <si>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</si>
  <si>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</si>
  <si>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</si>
  <si>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</si>
  <si>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</si>
  <si>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</si>
  <si>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</si>
  <si>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</si>
  <si>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</si>
  <si>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</si>
  <si>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</si>
  <si>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</si>
  <si>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</si>
  <si>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</si>
  <si>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</si>
  <si>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</si>
  <si>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</si>
  <si>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</si>
  <si>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</si>
  <si>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</si>
  <si>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</si>
  <si>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</si>
  <si>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</si>
  <si>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</si>
  <si>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</si>
  <si>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</si>
  <si>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</si>
  <si>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</si>
  <si>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</si>
  <si>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</si>
  <si>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</si>
  <si>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</si>
  <si>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</si>
  <si>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</si>
  <si>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</si>
  <si>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</si>
  <si>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</si>
  <si>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</si>
  <si>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</si>
  <si>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</si>
  <si>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</si>
  <si>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</si>
  <si>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</si>
  <si>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</si>
  <si>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</si>
  <si>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</si>
  <si>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</si>
  <si>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</si>
  <si>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</si>
  <si>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</si>
  <si>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</si>
  <si>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</si>
  <si>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</si>
  <si>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</si>
  <si>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</si>
  <si>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</si>
  <si>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</si>
  <si>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</si>
  <si>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</si>
  <si>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</si>
  <si>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</si>
  <si>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</si>
  <si>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</si>
  <si>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</si>
  <si>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</si>
  <si>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</si>
  <si>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</si>
  <si>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</si>
  <si>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</si>
  <si>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</si>
  <si>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</si>
  <si>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</si>
  <si>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</si>
  <si>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</si>
  <si>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</si>
  <si>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</si>
  <si>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</si>
  <si>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</si>
  <si>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</si>
  <si>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</si>
  <si>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</si>
  <si>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</si>
  <si>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</si>
  <si>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</si>
  <si>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</si>
  <si>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</si>
  <si>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</si>
  <si>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</si>
  <si>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</si>
  <si>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</si>
  <si>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</si>
  <si>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</si>
  <si>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</si>
  <si>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</si>
  <si>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</si>
  <si>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</si>
  <si>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</si>
  <si>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</si>
  <si>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</si>
  <si>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</si>
  <si>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</si>
  <si>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</si>
  <si>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</si>
  <si>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</si>
  <si>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</si>
  <si>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</si>
  <si>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</si>
  <si>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</si>
  <si>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</si>
  <si>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</si>
  <si>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</si>
  <si>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</si>
  <si>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</si>
  <si>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</si>
  <si>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</si>
  <si>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</si>
  <si>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</si>
  <si>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</si>
  <si>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</si>
  <si>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</si>
  <si>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</si>
  <si>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</si>
  <si>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</si>
  <si>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</si>
  <si>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</si>
  <si>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</si>
  <si>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</si>
  <si>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</si>
  <si>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</si>
  <si>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</si>
  <si>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</si>
  <si>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</si>
  <si>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</si>
  <si>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</si>
  <si>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</si>
  <si>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</si>
  <si>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</si>
  <si>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</si>
  <si>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</si>
  <si>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</si>
  <si>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</si>
  <si>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</si>
  <si>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</si>
  <si>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</si>
  <si>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</si>
  <si>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</si>
  <si>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</si>
  <si>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</si>
  <si>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</si>
  <si>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</si>
  <si>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</si>
  <si>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</si>
  <si>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</si>
  <si>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</si>
  <si>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</si>
  <si>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</si>
  <si>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</si>
  <si>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</si>
  <si>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</si>
  <si>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</si>
  <si>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</si>
  <si>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</si>
  <si>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</si>
  <si>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</si>
  <si>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</si>
  <si>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</si>
  <si>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</si>
  <si>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</si>
  <si>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</si>
  <si>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</si>
  <si>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</si>
  <si>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</si>
  <si>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</si>
  <si>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</si>
  <si>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</si>
  <si>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</si>
  <si>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</si>
  <si>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</si>
  <si>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</si>
  <si>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</si>
  <si>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</si>
  <si>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</si>
  <si>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</si>
  <si>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</si>
  <si>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</si>
  <si>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</si>
  <si>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</si>
  <si>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</si>
  <si>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</si>
  <si>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</si>
  <si>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</si>
  <si>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</si>
  <si>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</si>
  <si>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</si>
  <si>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</si>
  <si>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</si>
  <si>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</si>
  <si>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</si>
  <si>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</si>
  <si>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</si>
  <si>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</si>
  <si>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</si>
  <si>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</si>
  <si>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</si>
  <si>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</si>
  <si>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</si>
  <si>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</si>
  <si>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</si>
  <si>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</si>
  <si>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</si>
  <si>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</si>
  <si>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</si>
  <si>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</si>
  <si>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</si>
  <si>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</si>
  <si>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</si>
  <si>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</si>
  <si>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</si>
  <si>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</si>
  <si>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</si>
  <si>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</si>
  <si>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</si>
  <si>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</si>
  <si>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</si>
  <si>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パリ協定の実施に向けた検討経費</t>
    <phoneticPr fontId="5"/>
  </si>
  <si>
    <t>地球環境局</t>
    <phoneticPr fontId="5"/>
  </si>
  <si>
    <t>平成１９年度</t>
    <phoneticPr fontId="5"/>
  </si>
  <si>
    <t>終了予定なし</t>
    <phoneticPr fontId="5"/>
  </si>
  <si>
    <t>国際地球温暖化対策担当参事官室</t>
    <phoneticPr fontId="5"/>
  </si>
  <si>
    <t>○</t>
  </si>
  <si>
    <t>地球温暖化対策の推進に関する法律第３条第６項</t>
    <phoneticPr fontId="5"/>
  </si>
  <si>
    <t>気候変動に関する国際連合枠組条約、京都議定書</t>
    <phoneticPr fontId="5"/>
  </si>
  <si>
    <t>すべての国が参加する公平な法的枠組みである「パリ協定」が2015年に採択され、2016年11月に発効した。また、2018年12月のCOP24において、同協定の詳細ルールが策定された。これらを踏まえ、今後、世界全体の対策を進める観点から、同協定を実効性があり、我が国にとっても有益な内容として実施していくため、国際交渉において我が国の提案を打ち出し、各国との対話・交渉を進めることを目的とする。</t>
    <rPh sb="145" eb="147">
      <t>ジッシ</t>
    </rPh>
    <rPh sb="154" eb="156">
      <t>コクサイ</t>
    </rPh>
    <rPh sb="156" eb="158">
      <t>コウショウ</t>
    </rPh>
    <phoneticPr fontId="5"/>
  </si>
  <si>
    <t>気候変動に関する国際交渉において我が国として望ましい提案・議論を行うための検討等を行う。また、パリ協定の着実な実施に向け、米国、中国、インド等の主要排出国等の情報収集や戦略的対話を行うとともに、アジア等の途上国において交渉能力を向上させるための支援を行うことを通じて、我が国の提案に対する理解の形成を図る。またCOPをはじめとする、さまざまな国際会議について、出席者が業務を円滑に進めることができるよう、通訳や作業室、事務用機器等を借り上げる。</t>
    <rPh sb="0" eb="2">
      <t>キコウ</t>
    </rPh>
    <rPh sb="2" eb="4">
      <t>ヘンドウ</t>
    </rPh>
    <rPh sb="5" eb="6">
      <t>カン</t>
    </rPh>
    <rPh sb="8" eb="10">
      <t>コクサイ</t>
    </rPh>
    <phoneticPr fontId="5"/>
  </si>
  <si>
    <t>-</t>
    <phoneticPr fontId="5"/>
  </si>
  <si>
    <t>-</t>
    <phoneticPr fontId="5"/>
  </si>
  <si>
    <t>-</t>
    <phoneticPr fontId="5"/>
  </si>
  <si>
    <t>-</t>
    <phoneticPr fontId="5"/>
  </si>
  <si>
    <t>-</t>
    <phoneticPr fontId="5"/>
  </si>
  <si>
    <t>-</t>
    <phoneticPr fontId="5"/>
  </si>
  <si>
    <t>環境保全調査費</t>
    <phoneticPr fontId="5"/>
  </si>
  <si>
    <t>委員等旅費</t>
    <phoneticPr fontId="5"/>
  </si>
  <si>
    <t>諸謝金</t>
    <phoneticPr fontId="5"/>
  </si>
  <si>
    <t>各年のCOP（条約締約国会議）における交渉上の獲得目標の達成を本事業の成果目標とする。</t>
    <phoneticPr fontId="5"/>
  </si>
  <si>
    <t>各年のCOP（条約締約国会議）における決定数</t>
    <phoneticPr fontId="5"/>
  </si>
  <si>
    <t>決定数</t>
    <phoneticPr fontId="5"/>
  </si>
  <si>
    <t>決定数</t>
    <phoneticPr fontId="5"/>
  </si>
  <si>
    <t>-</t>
    <phoneticPr fontId="5"/>
  </si>
  <si>
    <t>気候変動枠組条約ウェブサイト
（https://unfccc.int/event/cop-24）</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</si>
  <si>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</si>
  <si>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</si>
  <si>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</si>
  <si>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</si>
  <si>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</si>
  <si>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交渉への貢献の一つとして、日本から正式な文書意見（サブミッション）を行った件数</t>
    <phoneticPr fontId="5"/>
  </si>
  <si>
    <t>件数</t>
    <phoneticPr fontId="5"/>
  </si>
  <si>
    <t>件数</t>
    <phoneticPr fontId="5"/>
  </si>
  <si>
    <t>-</t>
    <phoneticPr fontId="5"/>
  </si>
  <si>
    <t>各年のCOP（条約締約国会議）における決定数当たりのコスト</t>
    <phoneticPr fontId="5"/>
  </si>
  <si>
    <t>百万円</t>
    <phoneticPr fontId="5"/>
  </si>
  <si>
    <t>執行額/成果指標</t>
    <phoneticPr fontId="5"/>
  </si>
  <si>
    <t>163/25</t>
    <phoneticPr fontId="5"/>
  </si>
  <si>
    <t>146/22</t>
    <phoneticPr fontId="5"/>
  </si>
  <si>
    <t>151/18</t>
    <phoneticPr fontId="5"/>
  </si>
  <si>
    <t>-</t>
    <phoneticPr fontId="5"/>
  </si>
  <si>
    <t>1. 地球温暖化対策の推進</t>
    <phoneticPr fontId="5"/>
  </si>
  <si>
    <t>-</t>
    <phoneticPr fontId="5"/>
  </si>
  <si>
    <t>-</t>
    <phoneticPr fontId="5"/>
  </si>
  <si>
    <t>パリ協定の実施に向けた貢献</t>
    <phoneticPr fontId="5"/>
  </si>
  <si>
    <t>平成32年</t>
    <phoneticPr fontId="5"/>
  </si>
  <si>
    <t>-</t>
    <phoneticPr fontId="5"/>
  </si>
  <si>
    <t>-</t>
    <phoneticPr fontId="5"/>
  </si>
  <si>
    <t>-</t>
    <phoneticPr fontId="5"/>
  </si>
  <si>
    <t>気候変動に関する国際交渉の結果は長期的に国民生活に影響を及ぼすものであり、国民や社会のニーズが高い。</t>
    <phoneticPr fontId="5"/>
  </si>
  <si>
    <t>気候変動の国際交渉に対し日本政府として一貫した姿勢で臨むことが必須であるため、国の事業として適切である。</t>
    <phoneticPr fontId="5"/>
  </si>
  <si>
    <t>各国情勢の把握が国際交渉において必須である。</t>
    <phoneticPr fontId="5"/>
  </si>
  <si>
    <t>有</t>
  </si>
  <si>
    <t>受益者は国民であり、気候変動交渉の結果は長期的に国民生活に影響を及ぼすものであることから、負担関係は妥当である。</t>
    <phoneticPr fontId="5"/>
  </si>
  <si>
    <t>各年のＣＯＰにおいて着実に決定を重ねており、コストに見合った成果を得られている。またＣＯＰ２４においてはパリ協定の詳細ルールの採択がされている。</t>
    <rPh sb="54" eb="56">
      <t>キョウテイ</t>
    </rPh>
    <rPh sb="57" eb="59">
      <t>ショウサイ</t>
    </rPh>
    <rPh sb="63" eb="65">
      <t>サイタク</t>
    </rPh>
    <phoneticPr fontId="5"/>
  </si>
  <si>
    <t>‐</t>
  </si>
  <si>
    <t>気候変動に関する国際交渉を効果的・効率的に行う上で必要な業務に限定している。</t>
    <phoneticPr fontId="5"/>
  </si>
  <si>
    <t>本事業に必要となる高度な専門性を持つ機関にのみ最低限の経費を支出している。</t>
    <phoneticPr fontId="5"/>
  </si>
  <si>
    <t>○</t>
    <phoneticPr fontId="5"/>
  </si>
  <si>
    <t>○</t>
    <phoneticPr fontId="5"/>
  </si>
  <si>
    <t>調査事業については、一般競争（総合評価）等により競争性を確保して業者を選定することにより、コスト面でも効果的な実施方法を採用している。</t>
    <phoneticPr fontId="5"/>
  </si>
  <si>
    <t>この事業の成果等を踏まえて国際交渉に臨んだ結果、パリ協定が2016年に発効し、またCOP24において同協定の詳細ルールが採択されるなど、着実な前進を重ねている。</t>
    <rPh sb="60" eb="62">
      <t>サイタク</t>
    </rPh>
    <phoneticPr fontId="5"/>
  </si>
  <si>
    <t>この事業の成果等を踏まえ、我が国から提案を提出しており、国際交渉を着実に進めている。</t>
    <phoneticPr fontId="5"/>
  </si>
  <si>
    <t>パリ協定の詳細ルール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phoneticPr fontId="5"/>
  </si>
  <si>
    <t>主要国の主張や政策について戦略的な分析を行い、より費用対効果の高い方法で、交渉のための検討調査及び戦略的対話を進める。</t>
    <phoneticPr fontId="5"/>
  </si>
  <si>
    <t>065</t>
    <phoneticPr fontId="5"/>
  </si>
  <si>
    <t>070</t>
    <phoneticPr fontId="5"/>
  </si>
  <si>
    <t>002,292</t>
    <phoneticPr fontId="5"/>
  </si>
  <si>
    <t>001</t>
    <phoneticPr fontId="5"/>
  </si>
  <si>
    <t>001</t>
    <phoneticPr fontId="5"/>
  </si>
  <si>
    <t>001</t>
    <phoneticPr fontId="5"/>
  </si>
  <si>
    <t>A.（公財）地球環境戦略研究機関</t>
    <phoneticPr fontId="5"/>
  </si>
  <si>
    <t>B.（一社）海外環境協力センター</t>
    <phoneticPr fontId="5"/>
  </si>
  <si>
    <t>E.株式会社エイチ・アイ・エス</t>
    <phoneticPr fontId="5"/>
  </si>
  <si>
    <t>雑役務費</t>
    <phoneticPr fontId="5"/>
  </si>
  <si>
    <t>通訳等</t>
    <phoneticPr fontId="5"/>
  </si>
  <si>
    <t>借料及び損料</t>
    <phoneticPr fontId="5"/>
  </si>
  <si>
    <t>会場、宿舎事務室、機材レンタル等</t>
    <phoneticPr fontId="5"/>
  </si>
  <si>
    <t>人件費</t>
    <phoneticPr fontId="5"/>
  </si>
  <si>
    <t>事務、現地支援等</t>
    <phoneticPr fontId="5"/>
  </si>
  <si>
    <t>旅費</t>
    <phoneticPr fontId="5"/>
  </si>
  <si>
    <t>その他</t>
    <phoneticPr fontId="5"/>
  </si>
  <si>
    <t>一般管理費、消費税等</t>
    <phoneticPr fontId="5"/>
  </si>
  <si>
    <t>海外現地支援</t>
    <phoneticPr fontId="5"/>
  </si>
  <si>
    <t>人件費</t>
    <rPh sb="0" eb="3">
      <t>ジンケンヒ</t>
    </rPh>
    <phoneticPr fontId="5"/>
  </si>
  <si>
    <t>計画検討、調査等</t>
    <rPh sb="0" eb="2">
      <t>ケイカク</t>
    </rPh>
    <rPh sb="2" eb="4">
      <t>ケントウ</t>
    </rPh>
    <rPh sb="5" eb="7">
      <t>チョウサ</t>
    </rPh>
    <rPh sb="7" eb="8">
      <t>トウ</t>
    </rPh>
    <phoneticPr fontId="5"/>
  </si>
  <si>
    <t>旅費</t>
    <rPh sb="0" eb="2">
      <t>リョヒ</t>
    </rPh>
    <phoneticPr fontId="5"/>
  </si>
  <si>
    <t>招聘旅費</t>
    <rPh sb="0" eb="2">
      <t>ショウヘイ</t>
    </rPh>
    <rPh sb="2" eb="4">
      <t>リョヒ</t>
    </rPh>
    <phoneticPr fontId="5"/>
  </si>
  <si>
    <t>雑役務費</t>
    <rPh sb="0" eb="2">
      <t>ザツエキ</t>
    </rPh>
    <rPh sb="2" eb="4">
      <t>ムヒ</t>
    </rPh>
    <phoneticPr fontId="5"/>
  </si>
  <si>
    <t>一般管理費</t>
    <rPh sb="0" eb="2">
      <t>イッパン</t>
    </rPh>
    <rPh sb="2" eb="5">
      <t>カンリヒ</t>
    </rPh>
    <phoneticPr fontId="5"/>
  </si>
  <si>
    <t>会議費</t>
    <phoneticPr fontId="5"/>
  </si>
  <si>
    <t>会議飲料・昼食・夕食代</t>
    <phoneticPr fontId="5"/>
  </si>
  <si>
    <t>派遣職員費用</t>
    <rPh sb="0" eb="2">
      <t>ハケン</t>
    </rPh>
    <rPh sb="2" eb="4">
      <t>ショクイン</t>
    </rPh>
    <rPh sb="4" eb="6">
      <t>ヒヨウ</t>
    </rPh>
    <phoneticPr fontId="5"/>
  </si>
  <si>
    <t>その他</t>
    <rPh sb="2" eb="3">
      <t>ホカ</t>
    </rPh>
    <phoneticPr fontId="5"/>
  </si>
  <si>
    <t>謝金、印刷製本費、借料損料等</t>
    <rPh sb="0" eb="2">
      <t>シャキン</t>
    </rPh>
    <rPh sb="3" eb="5">
      <t>インサツ</t>
    </rPh>
    <rPh sb="5" eb="7">
      <t>セイホン</t>
    </rPh>
    <rPh sb="7" eb="8">
      <t>ヒ</t>
    </rPh>
    <rPh sb="9" eb="11">
      <t>シャクリョウ</t>
    </rPh>
    <rPh sb="11" eb="13">
      <t>ソンリョウ</t>
    </rPh>
    <rPh sb="13" eb="14">
      <t>トウ</t>
    </rPh>
    <phoneticPr fontId="5"/>
  </si>
  <si>
    <t>旅費</t>
    <phoneticPr fontId="5"/>
  </si>
  <si>
    <t>国内旅費、外国旅費（研究員、招聘者等）</t>
    <phoneticPr fontId="5"/>
  </si>
  <si>
    <t>その他</t>
    <phoneticPr fontId="5"/>
  </si>
  <si>
    <t>一般管理費、消費税等</t>
    <phoneticPr fontId="5"/>
  </si>
  <si>
    <t>外注費</t>
    <phoneticPr fontId="5"/>
  </si>
  <si>
    <t>会議開催に伴う外注費用</t>
    <phoneticPr fontId="5"/>
  </si>
  <si>
    <t>人件費</t>
    <phoneticPr fontId="5"/>
  </si>
  <si>
    <t>研究員等</t>
    <phoneticPr fontId="5"/>
  </si>
  <si>
    <t>諸謝金</t>
    <phoneticPr fontId="5"/>
  </si>
  <si>
    <t>会議出席謝金等</t>
    <phoneticPr fontId="5"/>
  </si>
  <si>
    <t>通信運搬費</t>
    <phoneticPr fontId="5"/>
  </si>
  <si>
    <t>Wifi代等</t>
    <phoneticPr fontId="5"/>
  </si>
  <si>
    <t>印刷製本費</t>
    <phoneticPr fontId="5"/>
  </si>
  <si>
    <t>交渉ハンドブック印刷等</t>
    <phoneticPr fontId="5"/>
  </si>
  <si>
    <t>人件費</t>
    <phoneticPr fontId="5"/>
  </si>
  <si>
    <t>調査等</t>
    <phoneticPr fontId="5"/>
  </si>
  <si>
    <t>調査・国際会議への出席等</t>
    <phoneticPr fontId="5"/>
  </si>
  <si>
    <t>その他</t>
    <phoneticPr fontId="5"/>
  </si>
  <si>
    <t>一般管理費、消費税等</t>
    <phoneticPr fontId="5"/>
  </si>
  <si>
    <t>旅費</t>
    <phoneticPr fontId="5"/>
  </si>
  <si>
    <t>国際会議への出席等</t>
    <phoneticPr fontId="5"/>
  </si>
  <si>
    <t>借料および手数料</t>
    <rPh sb="0" eb="2">
      <t>シャクリョウ</t>
    </rPh>
    <rPh sb="5" eb="8">
      <t>テスウリョウ</t>
    </rPh>
    <phoneticPr fontId="5"/>
  </si>
  <si>
    <t xml:space="preserve">F. </t>
    <phoneticPr fontId="5"/>
  </si>
  <si>
    <t>（公財）地球環境戦略研究機関</t>
    <phoneticPr fontId="5"/>
  </si>
  <si>
    <t>平成３０年度気候変動対策に係る国際交渉関連調査業務</t>
    <phoneticPr fontId="5"/>
  </si>
  <si>
    <t>（一社）海外環境協力センター</t>
    <phoneticPr fontId="5"/>
  </si>
  <si>
    <t>平成30年度途上国におけるパリ協定の実施に係る検討支援等業務</t>
    <phoneticPr fontId="5"/>
  </si>
  <si>
    <t>C.三菱ＵＦＪリサーチ&amp;コンサルティング株式会社</t>
    <phoneticPr fontId="5"/>
  </si>
  <si>
    <t>三菱ＵＦＪリサーチ&amp;コンサルティング株式会社</t>
    <phoneticPr fontId="5"/>
  </si>
  <si>
    <t>平成30年度パリ協定の実施指針等に係る国際交渉等業務</t>
    <phoneticPr fontId="5"/>
  </si>
  <si>
    <t>平成30年度気候変動枠組条約第24回締約国会議(COP24)会議運営支援業務</t>
    <phoneticPr fontId="5"/>
  </si>
  <si>
    <t>D.株式会社オーエムシー</t>
    <phoneticPr fontId="5"/>
  </si>
  <si>
    <t>株式会社オーエムシー</t>
    <phoneticPr fontId="5"/>
  </si>
  <si>
    <t>-</t>
    <phoneticPr fontId="5"/>
  </si>
  <si>
    <t>-</t>
    <phoneticPr fontId="5"/>
  </si>
  <si>
    <t>日本コンベンションサービス株式会社</t>
    <phoneticPr fontId="5"/>
  </si>
  <si>
    <t>通訳業務</t>
    <phoneticPr fontId="5"/>
  </si>
  <si>
    <t>COP24宿舎借上</t>
    <rPh sb="5" eb="7">
      <t>シュクシャ</t>
    </rPh>
    <rPh sb="7" eb="8">
      <t>カ</t>
    </rPh>
    <rPh sb="8" eb="9">
      <t>ア</t>
    </rPh>
    <phoneticPr fontId="5"/>
  </si>
  <si>
    <t>株式会社エイチ・アイ・エス</t>
    <rPh sb="0" eb="4">
      <t>カブシキガイシャ</t>
    </rPh>
    <phoneticPr fontId="5"/>
  </si>
  <si>
    <t>-</t>
    <phoneticPr fontId="5"/>
  </si>
  <si>
    <t>-</t>
    <phoneticPr fontId="5"/>
  </si>
  <si>
    <t>ブルームバーグ・エル・ピー</t>
    <phoneticPr fontId="5"/>
  </si>
  <si>
    <t>情報収集業務</t>
    <rPh sb="0" eb="2">
      <t>ジョウホウ</t>
    </rPh>
    <rPh sb="2" eb="4">
      <t>シュウシュウ</t>
    </rPh>
    <rPh sb="4" eb="6">
      <t>ギョウム</t>
    </rPh>
    <phoneticPr fontId="5"/>
  </si>
  <si>
    <t>ＮＯＶＡホールディングス株式会社</t>
    <phoneticPr fontId="5"/>
  </si>
  <si>
    <t>通訳業務</t>
    <phoneticPr fontId="5"/>
  </si>
  <si>
    <t>株式会社クリーク・アンド・リバー社</t>
    <rPh sb="0" eb="4">
      <t>カブシキガイシャ</t>
    </rPh>
    <rPh sb="16" eb="17">
      <t>シャ</t>
    </rPh>
    <phoneticPr fontId="5"/>
  </si>
  <si>
    <t>HP作成</t>
    <rPh sb="2" eb="4">
      <t>サクセイ</t>
    </rPh>
    <phoneticPr fontId="5"/>
  </si>
  <si>
    <t>Fraport</t>
    <phoneticPr fontId="5"/>
  </si>
  <si>
    <t>-</t>
    <phoneticPr fontId="5"/>
  </si>
  <si>
    <t>フランクフルト空港での貴賓室利用（往復）</t>
    <rPh sb="7" eb="9">
      <t>クウコウ</t>
    </rPh>
    <rPh sb="11" eb="14">
      <t>キヒンシツ</t>
    </rPh>
    <rPh sb="14" eb="16">
      <t>リヨウ</t>
    </rPh>
    <rPh sb="17" eb="19">
      <t>オウフク</t>
    </rPh>
    <phoneticPr fontId="5"/>
  </si>
  <si>
    <t>有限会社タケマエ</t>
    <rPh sb="0" eb="4">
      <t>ユウゲンガイシャ</t>
    </rPh>
    <phoneticPr fontId="5"/>
  </si>
  <si>
    <t>運搬等</t>
    <rPh sb="0" eb="2">
      <t>ウンパン</t>
    </rPh>
    <rPh sb="2" eb="3">
      <t>トウ</t>
    </rPh>
    <phoneticPr fontId="5"/>
  </si>
  <si>
    <t>RICOH DEUTSCHLAND GMBH</t>
    <phoneticPr fontId="5"/>
  </si>
  <si>
    <t>気候変動国際会議での宿舎内作業室備品借上</t>
    <rPh sb="0" eb="2">
      <t>キコウ</t>
    </rPh>
    <rPh sb="2" eb="4">
      <t>ヘンドウ</t>
    </rPh>
    <rPh sb="4" eb="6">
      <t>コクサイ</t>
    </rPh>
    <rPh sb="6" eb="8">
      <t>カイギ</t>
    </rPh>
    <rPh sb="10" eb="12">
      <t>シュクシャ</t>
    </rPh>
    <rPh sb="12" eb="13">
      <t>ナイ</t>
    </rPh>
    <rPh sb="13" eb="16">
      <t>サギョウシツ</t>
    </rPh>
    <rPh sb="16" eb="18">
      <t>ビヒン</t>
    </rPh>
    <rPh sb="18" eb="20">
      <t>カリア</t>
    </rPh>
    <phoneticPr fontId="5"/>
  </si>
  <si>
    <t>GUNNEWIG HOTEL RESIDENCE BONN</t>
    <phoneticPr fontId="5"/>
  </si>
  <si>
    <t>気候変動国際会議での宿舎内作業室借上</t>
    <phoneticPr fontId="5"/>
  </si>
  <si>
    <t>スコソンホテル</t>
    <phoneticPr fontId="5"/>
  </si>
  <si>
    <t>-</t>
    <phoneticPr fontId="5"/>
  </si>
  <si>
    <t>082</t>
    <phoneticPr fontId="5"/>
  </si>
  <si>
    <t>067,078</t>
    <phoneticPr fontId="5"/>
  </si>
  <si>
    <t>ＣＯＰ２４宿舎借上げ</t>
    <rPh sb="5" eb="7">
      <t>シュクシャ</t>
    </rPh>
    <rPh sb="7" eb="8">
      <t>カ</t>
    </rPh>
    <rPh sb="8" eb="9">
      <t>ア</t>
    </rPh>
    <phoneticPr fontId="5"/>
  </si>
  <si>
    <t>パリ協定が平成28年に発効したほか、同年に行われたCOP22において、同協定の詳細ルールが2018年12月に策定された。</t>
    <rPh sb="52" eb="53">
      <t>ガツ</t>
    </rPh>
    <phoneticPr fontId="5"/>
  </si>
  <si>
    <t>本事業を通じて、積極的に国際交渉に参加した結果、2015年末には2020年以降の気候変動対策の新たな国際枠組みである「パリ協定」が採択され、2016年11月に発効した。また同協定の詳細ルールが2018年12月に採択された。本事業では今後も主要国等の動向や情報について整理し気候変動交渉における我が国の有益な提案に資する予定であり、パリ協定実施の基盤として重要である。</t>
    <rPh sb="86" eb="87">
      <t>ドウ</t>
    </rPh>
    <rPh sb="87" eb="89">
      <t>キョウテイ</t>
    </rPh>
    <rPh sb="90" eb="92">
      <t>ショウサイ</t>
    </rPh>
    <rPh sb="100" eb="101">
      <t>ネン</t>
    </rPh>
    <rPh sb="103" eb="104">
      <t>ガツ</t>
    </rPh>
    <rPh sb="105" eb="107">
      <t>サイタク</t>
    </rPh>
    <rPh sb="136" eb="138">
      <t>キコウ</t>
    </rPh>
    <rPh sb="138" eb="140">
      <t>ヘンドウ</t>
    </rPh>
    <phoneticPr fontId="5"/>
  </si>
  <si>
    <t>157/20</t>
    <phoneticPr fontId="5"/>
  </si>
  <si>
    <t>請負事業のうち2事業（平成30年度途上国におけるパリ協定の実施に係る検討支援等業務、平成30年度気候変動対策に係る国際交渉関連調査業務）において、一者応札となっているが、総合評価入札等により競争性を確保した業者の選定に努め、公示期間の延長の措置を取っている。当該事業が海外の関係機関の人脈を一定程度要することから、参入可能な事業者は多くないと思われるが、引き続き競争性の確保に努める。少額随意契約については交渉会合の開催国により業者を指定され、やむを得ず随意契約となることが多い。</t>
    <phoneticPr fontId="5"/>
  </si>
  <si>
    <t>各年のＣＯＰにおいて着実に決定を重ね、特にＣＯＰ２４においてはパリ協定の詳細ルールも採択がされており、成果目標に見合った成果を得られている。</t>
    <rPh sb="19" eb="20">
      <t>トク</t>
    </rPh>
    <rPh sb="51" eb="53">
      <t>セイカ</t>
    </rPh>
    <rPh sb="53" eb="55">
      <t>モクヒョウ</t>
    </rPh>
    <phoneticPr fontId="5"/>
  </si>
  <si>
    <t>参事官　辻原　浩</t>
    <rPh sb="4" eb="6">
      <t>ツジハラ</t>
    </rPh>
    <rPh sb="7" eb="8">
      <t>ヒロシ</t>
    </rPh>
    <phoneticPr fontId="5"/>
  </si>
  <si>
    <t>外部有識者点検対象外</t>
    <phoneticPr fontId="5"/>
  </si>
  <si>
    <t>引き続き、主要排出国等の情報収集や戦略的対話を強化するとともに、執行にあたっては一者応札の改善に向けた取組にも努めること。</t>
    <phoneticPr fontId="5"/>
  </si>
  <si>
    <t>引き続き、主要排出国等の情報収集や戦略的対話の強化に努めるとともに、公告期間の十分な確保や仕様書の見直し等により、一者応札の改善に努めてまいりたい。</t>
    <rPh sb="0" eb="1">
      <t>ヒ</t>
    </rPh>
    <rPh sb="2" eb="3">
      <t>ツヅ</t>
    </rPh>
    <rPh sb="39" eb="41">
      <t>ジュウブン</t>
    </rPh>
    <rPh sb="49" eb="51">
      <t>ミナオ</t>
    </rPh>
    <rPh sb="52" eb="5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</si>
</sst>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82550</xdr:colOff>
      <xdr:row>740</xdr:row>
      <xdr:rowOff>135468</xdr:rowOff>
    </xdr:from>
    <xdr:to>
      <xdr:col>46</xdr:col>
      <xdr:colOff>114279</xdr:colOff>
      <xdr:row>772</xdr:row>
      <xdr:rowOff>313265</xdr:rowOff>
    </xdr:to>
    <xdr:grpSp>
      <xdr:nvGrpSpPr>
        <xdr:cNvPr id="37" name="グループ化 36"/>
        <xdr:cNvGrpSpPr/>
      </xdr:nvGrpSpPr>
      <xdr:grpSpPr>
        <a:xfrm>
          <a:off x="1174371" y="48421247"/>
          <a:ext cx="7310535" cy="12115039"/>
          <a:chOff x="1052368" y="48222279"/>
          <a:chExt cx="6495112" cy="12103080"/>
        </a:xfrm>
      </xdr:grpSpPr>
      <xdr:grpSp>
        <xdr:nvGrpSpPr>
          <xdr:cNvPr id="4" name="グループ化 3"/>
          <xdr:cNvGrpSpPr/>
        </xdr:nvGrpSpPr>
        <xdr:grpSpPr>
          <a:xfrm>
            <a:off x="1052368" y="48222279"/>
            <a:ext cx="6491877" cy="10237059"/>
            <a:chOff x="1712866" y="46354738"/>
            <a:chExt cx="7477315" cy="10262074"/>
          </a:xfrm>
        </xdr:grpSpPr>
        <xdr:grpSp>
          <xdr:nvGrpSpPr>
            <xdr:cNvPr id="6" name="グループ化 5"/>
            <xdr:cNvGrpSpPr/>
          </xdr:nvGrpSpPr>
          <xdr:grpSpPr>
            <a:xfrm>
              <a:off x="1712866" y="46354738"/>
              <a:ext cx="7477315" cy="10262074"/>
              <a:chOff x="1477427" y="44540583"/>
              <a:chExt cx="7477315" cy="10262074"/>
            </a:xfrm>
          </xdr:grpSpPr>
          <xdr:sp macro="" textlink="">
            <xdr:nvSpPr>
              <xdr:cNvPr id="8" name="テキスト ボックス 7"/>
              <xdr:cNvSpPr txBox="1"/>
            </xdr:nvSpPr>
            <xdr:spPr>
              <a:xfrm>
                <a:off x="3279769" y="52251016"/>
                <a:ext cx="2131234" cy="40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p>
            </xdr:txBody>
          </xdr:sp>
          <xdr:sp macro="" textlink="">
            <xdr:nvSpPr>
              <xdr:cNvPr id="9" name="正方形/長方形 8"/>
              <xdr:cNvSpPr/>
            </xdr:nvSpPr>
            <xdr:spPr>
              <a:xfrm>
                <a:off x="3810808" y="52580661"/>
                <a:ext cx="4073847"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 </a:t>
                </a:r>
                <a:r>
                  <a:rPr kumimoji="1" lang="ja-JP" altLang="en-US" sz="1200" baseline="0">
                    <a:solidFill>
                      <a:sysClr val="windowText" lastClr="000000"/>
                    </a:solidFill>
                  </a:rPr>
                  <a:t>株式会社オーエムシー</a:t>
                </a:r>
                <a:endParaRPr kumimoji="1" lang="en-US" altLang="ja-JP" sz="1200" baseline="0">
                  <a:solidFill>
                    <a:sysClr val="windowText" lastClr="000000"/>
                  </a:solidFill>
                </a:endParaRPr>
              </a:p>
              <a:p>
                <a:pPr algn="ctr"/>
                <a:r>
                  <a:rPr kumimoji="1" lang="en-US" altLang="ja-JP" sz="1200">
                    <a:solidFill>
                      <a:sysClr val="windowText" lastClr="000000"/>
                    </a:solidFill>
                  </a:rPr>
                  <a:t>16</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0" name="大かっこ 9"/>
              <xdr:cNvSpPr/>
            </xdr:nvSpPr>
            <xdr:spPr>
              <a:xfrm>
                <a:off x="3743401" y="53246878"/>
                <a:ext cx="5211341" cy="857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年度気候変動枠組条約第</a:t>
                </a:r>
                <a:r>
                  <a:rPr lang="en-US" altLang="ja-JP" sz="1100">
                    <a:solidFill>
                      <a:schemeClr val="tx1"/>
                    </a:solidFill>
                    <a:effectLst/>
                    <a:latin typeface="+mn-lt"/>
                    <a:ea typeface="+mn-ea"/>
                    <a:cs typeface="+mn-cs"/>
                  </a:rPr>
                  <a:t>24</a:t>
                </a:r>
                <a:r>
                  <a:rPr lang="ja-JP" altLang="ja-JP" sz="1100">
                    <a:solidFill>
                      <a:schemeClr val="tx1"/>
                    </a:solidFill>
                    <a:effectLst/>
                    <a:latin typeface="+mn-lt"/>
                    <a:ea typeface="+mn-ea"/>
                    <a:cs typeface="+mn-cs"/>
                  </a:rPr>
                  <a:t>回締約国会議</a:t>
                </a:r>
                <a:r>
                  <a:rPr lang="en-US" altLang="ja-JP" sz="1100">
                    <a:solidFill>
                      <a:schemeClr val="tx1"/>
                    </a:solidFill>
                    <a:effectLst/>
                    <a:latin typeface="+mn-lt"/>
                    <a:ea typeface="+mn-ea"/>
                    <a:cs typeface="+mn-cs"/>
                  </a:rPr>
                  <a:t>(COP24)</a:t>
                </a:r>
                <a:r>
                  <a:rPr lang="ja-JP" altLang="ja-JP" sz="1100">
                    <a:solidFill>
                      <a:schemeClr val="tx1"/>
                    </a:solidFill>
                    <a:effectLst/>
                    <a:latin typeface="+mn-lt"/>
                    <a:ea typeface="+mn-ea"/>
                    <a:cs typeface="+mn-cs"/>
                  </a:rPr>
                  <a:t>会議運営支援業務</a:t>
                </a:r>
                <a:endParaRPr kumimoji="1" lang="en-US" altLang="ja-JP" sz="1100">
                  <a:solidFill>
                    <a:schemeClr val="tx1"/>
                  </a:solidFill>
                </a:endParaRPr>
              </a:p>
              <a:p>
                <a:pPr algn="l">
                  <a:lnSpc>
                    <a:spcPts val="1200"/>
                  </a:lnSpc>
                </a:pPr>
                <a:r>
                  <a:rPr kumimoji="1" lang="ja-JP" altLang="en-US" sz="1100">
                    <a:solidFill>
                      <a:schemeClr val="tx1"/>
                    </a:solidFill>
                  </a:rPr>
                  <a:t>・</a:t>
                </a:r>
                <a:r>
                  <a:rPr kumimoji="1" lang="en-US" altLang="ja-JP" sz="1100">
                    <a:solidFill>
                      <a:schemeClr val="tx1"/>
                    </a:solidFill>
                  </a:rPr>
                  <a:t>COP24</a:t>
                </a:r>
                <a:r>
                  <a:rPr kumimoji="1" lang="ja-JP" altLang="en-US" sz="1100">
                    <a:solidFill>
                      <a:schemeClr val="tx1"/>
                    </a:solidFill>
                  </a:rPr>
                  <a:t>におけるロジスティック支援業務</a:t>
                </a:r>
                <a:endParaRPr kumimoji="1" lang="en-US" altLang="ja-JP" sz="1100">
                  <a:solidFill>
                    <a:schemeClr val="tx1"/>
                  </a:solidFill>
                </a:endParaRPr>
              </a:p>
            </xdr:txBody>
          </xdr:sp>
          <xdr:sp macro="" textlink="">
            <xdr:nvSpPr>
              <xdr:cNvPr id="12" name="テキスト ボックス 11"/>
              <xdr:cNvSpPr txBox="1"/>
            </xdr:nvSpPr>
            <xdr:spPr>
              <a:xfrm>
                <a:off x="3576668" y="49656940"/>
                <a:ext cx="1492438" cy="46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p>
            </xdr:txBody>
          </xdr:sp>
          <xdr:sp macro="" textlink="">
            <xdr:nvSpPr>
              <xdr:cNvPr id="13" name="大かっこ 12"/>
              <xdr:cNvSpPr/>
            </xdr:nvSpPr>
            <xdr:spPr>
              <a:xfrm>
                <a:off x="3694003" y="48565932"/>
                <a:ext cx="5099833" cy="9503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年度途上国におけるパリ協定の実施に係る検討支援等業務</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・地球温暖化アジア太平洋地域セミナーの実施</a:t>
                </a:r>
                <a:endParaRPr kumimoji="1" lang="en-US" altLang="ja-JP" sz="1100">
                  <a:solidFill>
                    <a:schemeClr val="tx1"/>
                  </a:solidFill>
                  <a:effectLst/>
                  <a:latin typeface="+mn-lt"/>
                  <a:ea typeface="+mn-ea"/>
                  <a:cs typeface="+mn-cs"/>
                </a:endParaRPr>
              </a:p>
              <a:p>
                <a:r>
                  <a:rPr lang="en-US" altLang="ja-JP">
                    <a:effectLst/>
                  </a:rPr>
                  <a:t>※</a:t>
                </a:r>
                <a:r>
                  <a:rPr lang="ja-JP" altLang="en-US">
                    <a:effectLst/>
                  </a:rPr>
                  <a:t>なお他の事業と合わせて執行したため契約額は</a:t>
                </a:r>
                <a:r>
                  <a:rPr lang="en-US" altLang="ja-JP">
                    <a:effectLst/>
                  </a:rPr>
                  <a:t>29</a:t>
                </a:r>
                <a:r>
                  <a:rPr lang="ja-JP" altLang="en-US">
                    <a:effectLst/>
                  </a:rPr>
                  <a:t>百万円。</a:t>
                </a:r>
                <a:endParaRPr lang="ja-JP" altLang="ja-JP">
                  <a:effectLst/>
                </a:endParaRPr>
              </a:p>
            </xdr:txBody>
          </xdr:sp>
          <xdr:sp macro="" textlink="">
            <xdr:nvSpPr>
              <xdr:cNvPr id="14" name="大かっこ 13"/>
              <xdr:cNvSpPr/>
            </xdr:nvSpPr>
            <xdr:spPr>
              <a:xfrm>
                <a:off x="3805425" y="50831854"/>
                <a:ext cx="5137772" cy="12818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年度パリ協定の実施に向けた詳細ルールの検討・情報整理等業務</a:t>
                </a:r>
                <a:endParaRPr kumimoji="1" lang="en-US" altLang="ja-JP" sz="1100">
                  <a:solidFill>
                    <a:schemeClr val="tx1"/>
                  </a:solidFill>
                </a:endParaRPr>
              </a:p>
              <a:p>
                <a:pPr algn="l">
                  <a:lnSpc>
                    <a:spcPts val="1200"/>
                  </a:lnSpc>
                </a:pPr>
                <a:r>
                  <a:rPr kumimoji="1" lang="ja-JP" altLang="en-US" sz="1100">
                    <a:solidFill>
                      <a:schemeClr val="tx1"/>
                    </a:solidFill>
                  </a:rPr>
                  <a:t>・交渉における主要締約国各国・グループの主張、交渉、テキスト等の整理・分析</a:t>
                </a:r>
                <a:endParaRPr kumimoji="1" lang="en-US" altLang="ja-JP" sz="1100">
                  <a:solidFill>
                    <a:schemeClr val="tx1"/>
                  </a:solidFill>
                </a:endParaRPr>
              </a:p>
              <a:p>
                <a:pPr algn="l">
                  <a:lnSpc>
                    <a:spcPts val="1200"/>
                  </a:lnSpc>
                </a:pPr>
                <a:r>
                  <a:rPr kumimoji="1" lang="ja-JP" altLang="en-US" sz="1100">
                    <a:solidFill>
                      <a:schemeClr val="tx1"/>
                    </a:solidFill>
                  </a:rPr>
                  <a:t>・パリ協定の詳細ルール構築に向けた情報整理、検討</a:t>
                </a:r>
                <a:endParaRPr lang="ja-JP" altLang="ja-JP">
                  <a:effectLst/>
                </a:endParaRPr>
              </a:p>
              <a:p>
                <a:pPr algn="l">
                  <a:lnSpc>
                    <a:spcPts val="1200"/>
                  </a:lnSpc>
                </a:pPr>
                <a:r>
                  <a:rPr kumimoji="1" lang="ja-JP" altLang="en-US" sz="1100">
                    <a:solidFill>
                      <a:schemeClr val="tx1"/>
                    </a:solidFill>
                  </a:rPr>
                  <a:t>・各国の</a:t>
                </a:r>
                <a:r>
                  <a:rPr kumimoji="1" lang="en-US" altLang="ja-JP" sz="1100">
                    <a:solidFill>
                      <a:schemeClr val="tx1"/>
                    </a:solidFill>
                  </a:rPr>
                  <a:t>NDC</a:t>
                </a:r>
                <a:r>
                  <a:rPr kumimoji="1" lang="ja-JP" altLang="en-US" sz="1100">
                    <a:solidFill>
                      <a:schemeClr val="tx1"/>
                    </a:solidFill>
                  </a:rPr>
                  <a:t>提出・気候変動政策の動向に関する分析</a:t>
                </a:r>
                <a:endParaRPr kumimoji="1" lang="en-US" altLang="ja-JP" sz="1100">
                  <a:solidFill>
                    <a:schemeClr val="tx1"/>
                  </a:solidFill>
                </a:endParaRPr>
              </a:p>
              <a:p>
                <a:pPr algn="l">
                  <a:lnSpc>
                    <a:spcPts val="1200"/>
                  </a:lnSpc>
                </a:pPr>
                <a:r>
                  <a:rPr kumimoji="1" lang="ja-JP" altLang="en-US" sz="1100">
                    <a:solidFill>
                      <a:schemeClr val="tx1"/>
                    </a:solidFill>
                  </a:rPr>
                  <a:t>・国際交渉会合への専門家派遣</a:t>
                </a:r>
                <a:endParaRPr lang="en-US" altLang="ja-JP" sz="1100">
                  <a:solidFill>
                    <a:schemeClr val="tx1"/>
                  </a:solidFill>
                  <a:effectLst/>
                  <a:latin typeface="+mn-lt"/>
                  <a:ea typeface="+mn-ea"/>
                  <a:cs typeface="+mn-cs"/>
                </a:endParaRPr>
              </a:p>
            </xdr:txBody>
          </xdr:sp>
          <xdr:sp macro="" textlink="">
            <xdr:nvSpPr>
              <xdr:cNvPr id="15" name="正方形/長方形 14"/>
              <xdr:cNvSpPr/>
            </xdr:nvSpPr>
            <xdr:spPr>
              <a:xfrm>
                <a:off x="3832910" y="49960355"/>
                <a:ext cx="4084479" cy="8000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三菱ＵＦＪリサーチ</a:t>
                </a:r>
                <a:r>
                  <a:rPr kumimoji="1" lang="en-US" altLang="ja-JP" sz="1200" baseline="0">
                    <a:solidFill>
                      <a:sysClr val="windowText" lastClr="000000"/>
                    </a:solidFill>
                  </a:rPr>
                  <a:t>&amp;</a:t>
                </a:r>
                <a:r>
                  <a:rPr kumimoji="1" lang="ja-JP" altLang="en-US" sz="1200" baseline="0">
                    <a:solidFill>
                      <a:sysClr val="windowText" lastClr="000000"/>
                    </a:solidFill>
                  </a:rPr>
                  <a:t>コンサルティング株式会社</a:t>
                </a:r>
                <a:endParaRPr kumimoji="1" lang="en-US" altLang="ja-JP" sz="1200" baseline="0">
                  <a:solidFill>
                    <a:sysClr val="windowText" lastClr="000000"/>
                  </a:solidFill>
                </a:endParaRPr>
              </a:p>
              <a:p>
                <a:pPr algn="ctr"/>
                <a:r>
                  <a:rPr kumimoji="1" lang="en-US" altLang="ja-JP" sz="1200">
                    <a:solidFill>
                      <a:sysClr val="windowText" lastClr="000000"/>
                    </a:solidFill>
                  </a:rPr>
                  <a:t>50</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18" name="グループ化 17"/>
              <xdr:cNvGrpSpPr/>
            </xdr:nvGrpSpPr>
            <xdr:grpSpPr>
              <a:xfrm>
                <a:off x="1477427" y="44540583"/>
                <a:ext cx="7309250" cy="10262074"/>
                <a:chOff x="1477427" y="44540583"/>
                <a:chExt cx="7309250" cy="10262074"/>
              </a:xfrm>
            </xdr:grpSpPr>
            <xdr:sp macro="" textlink="">
              <xdr:nvSpPr>
                <xdr:cNvPr id="19" name="正方形/長方形 18"/>
                <xdr:cNvSpPr/>
              </xdr:nvSpPr>
              <xdr:spPr>
                <a:xfrm>
                  <a:off x="1477427" y="44563935"/>
                  <a:ext cx="1339369" cy="75239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151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20" name="グループ化 13"/>
                <xdr:cNvGrpSpPr>
                  <a:grpSpLocks/>
                </xdr:cNvGrpSpPr>
              </xdr:nvGrpSpPr>
              <xdr:grpSpPr bwMode="auto">
                <a:xfrm>
                  <a:off x="1678598" y="45313119"/>
                  <a:ext cx="2021607" cy="9489538"/>
                  <a:chOff x="1756436" y="31613171"/>
                  <a:chExt cx="2203284" cy="8078813"/>
                </a:xfrm>
              </xdr:grpSpPr>
              <xdr:cxnSp macro="">
                <xdr:nvCxnSpPr>
                  <xdr:cNvPr id="27" name="直線矢印コネクタ 26"/>
                  <xdr:cNvCxnSpPr/>
                </xdr:nvCxnSpPr>
                <xdr:spPr>
                  <a:xfrm flipH="1">
                    <a:off x="1761496" y="31613171"/>
                    <a:ext cx="1" cy="8078813"/>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1756436" y="34056051"/>
                    <a:ext cx="220328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1764492" y="32061449"/>
                    <a:ext cx="2152448" cy="97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1756436" y="35776568"/>
                    <a:ext cx="220112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1" name="大かっこ 20"/>
                <xdr:cNvSpPr/>
              </xdr:nvSpPr>
              <xdr:spPr>
                <a:xfrm>
                  <a:off x="3637473" y="46282609"/>
                  <a:ext cx="5149204" cy="8905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30</a:t>
                  </a:r>
                  <a:r>
                    <a:rPr kumimoji="1" lang="ja-JP" altLang="en-US" sz="1100">
                      <a:solidFill>
                        <a:schemeClr val="tx1"/>
                      </a:solidFill>
                    </a:rPr>
                    <a:t>年度気候変動対策に係る国際交渉関連調査業務</a:t>
                  </a:r>
                  <a:endParaRPr kumimoji="1" lang="en-US" altLang="ja-JP" sz="1100">
                    <a:solidFill>
                      <a:schemeClr val="tx1"/>
                    </a:solidFill>
                  </a:endParaRPr>
                </a:p>
                <a:p>
                  <a:pPr algn="l">
                    <a:lnSpc>
                      <a:spcPts val="1200"/>
                    </a:lnSpc>
                  </a:pPr>
                  <a:r>
                    <a:rPr kumimoji="1" lang="ja-JP" altLang="en-US" sz="1100">
                      <a:solidFill>
                        <a:schemeClr val="tx1"/>
                      </a:solidFill>
                    </a:rPr>
                    <a:t>・パリ協定関連議題の状況把握・分析</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sp macro="" textlink="">
              <xdr:nvSpPr>
                <xdr:cNvPr id="22" name="正方形/長方形 21"/>
                <xdr:cNvSpPr/>
              </xdr:nvSpPr>
              <xdr:spPr>
                <a:xfrm>
                  <a:off x="3730630" y="45448565"/>
                  <a:ext cx="4175501" cy="7008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34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3" name="正方形/長方形 22"/>
                <xdr:cNvSpPr/>
              </xdr:nvSpPr>
              <xdr:spPr>
                <a:xfrm>
                  <a:off x="3780132" y="47806808"/>
                  <a:ext cx="4111680" cy="6937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（一社）海外環境協力センター</a:t>
                  </a:r>
                  <a:endParaRPr kumimoji="1" lang="en-US" altLang="ja-JP" sz="1200">
                    <a:solidFill>
                      <a:sysClr val="windowText" lastClr="000000"/>
                    </a:solidFill>
                  </a:endParaRPr>
                </a:p>
                <a:p>
                  <a:pPr algn="ctr"/>
                  <a:r>
                    <a:rPr kumimoji="1" lang="en-US" altLang="ja-JP" sz="1200">
                      <a:solidFill>
                        <a:sysClr val="windowText" lastClr="000000"/>
                      </a:solidFill>
                    </a:rPr>
                    <a:t>14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4" name="テキスト ボックス 23"/>
                <xdr:cNvSpPr txBox="1"/>
              </xdr:nvSpPr>
              <xdr:spPr>
                <a:xfrm>
                  <a:off x="3228096" y="47475112"/>
                  <a:ext cx="2115903" cy="30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a:t>
                  </a:r>
                  <a:r>
                    <a:rPr kumimoji="1" lang="en-US" altLang="ja-JP" sz="1100"/>
                    <a:t>/</a:t>
                  </a:r>
                  <a:r>
                    <a:rPr kumimoji="1" lang="ja-JP" altLang="en-US" sz="1100"/>
                    <a:t>請負</a:t>
                  </a:r>
                  <a:r>
                    <a:rPr kumimoji="1" lang="en-US" altLang="ja-JP" sz="1100"/>
                    <a:t>】</a:t>
                  </a:r>
                </a:p>
              </xdr:txBody>
            </xdr:sp>
            <xdr:sp macro="" textlink="">
              <xdr:nvSpPr>
                <xdr:cNvPr id="25" name="テキスト ボックス 24"/>
                <xdr:cNvSpPr txBox="1"/>
              </xdr:nvSpPr>
              <xdr:spPr>
                <a:xfrm>
                  <a:off x="3223613" y="45149724"/>
                  <a:ext cx="2116605" cy="21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26" name="大かっこ 25"/>
                <xdr:cNvSpPr/>
              </xdr:nvSpPr>
              <xdr:spPr>
                <a:xfrm>
                  <a:off x="5599490" y="44540583"/>
                  <a:ext cx="2925008" cy="7279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rPr>
                    <a:t>この他、委員等の旅費として</a:t>
                  </a:r>
                  <a:r>
                    <a:rPr kumimoji="1" lang="en-US" altLang="ja-JP" sz="1100">
                      <a:solidFill>
                        <a:schemeClr val="tx1"/>
                      </a:solidFill>
                    </a:rPr>
                    <a:t>5</a:t>
                  </a:r>
                  <a:r>
                    <a:rPr kumimoji="1" lang="ja-JP" altLang="en-US" sz="1100">
                      <a:solidFill>
                        <a:schemeClr val="tx1"/>
                      </a:solidFill>
                    </a:rPr>
                    <a:t>百万円、人件費として</a:t>
                  </a: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端数処理の関係で、合計は一致しない。</a:t>
                  </a:r>
                  <a:endParaRPr kumimoji="1" lang="en-US" altLang="ja-JP" sz="1100">
                    <a:solidFill>
                      <a:schemeClr val="tx1"/>
                    </a:solidFill>
                  </a:endParaRPr>
                </a:p>
              </xdr:txBody>
            </xdr:sp>
          </xdr:grpSp>
        </xdr:grpSp>
        <xdr:cxnSp macro="">
          <xdr:nvCxnSpPr>
            <xdr:cNvPr id="7" name="直線矢印コネクタ 6"/>
            <xdr:cNvCxnSpPr/>
          </xdr:nvCxnSpPr>
          <xdr:spPr bwMode="auto">
            <a:xfrm>
              <a:off x="1928818" y="54620390"/>
              <a:ext cx="200700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36" name="グループ化 35"/>
          <xdr:cNvGrpSpPr/>
        </xdr:nvGrpSpPr>
        <xdr:grpSpPr>
          <a:xfrm>
            <a:off x="1245755" y="57838859"/>
            <a:ext cx="6301725" cy="2486500"/>
            <a:chOff x="1245755" y="57838859"/>
            <a:chExt cx="6301725" cy="2486500"/>
          </a:xfrm>
        </xdr:grpSpPr>
        <xdr:sp macro="" textlink="">
          <xdr:nvSpPr>
            <xdr:cNvPr id="34" name="テキスト ボックス 33"/>
            <xdr:cNvSpPr txBox="1"/>
          </xdr:nvSpPr>
          <xdr:spPr>
            <a:xfrm>
              <a:off x="2748475" y="57838859"/>
              <a:ext cx="1856708" cy="389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随意契約等</a:t>
              </a:r>
              <a:r>
                <a:rPr kumimoji="1" lang="en-US" altLang="ja-JP" sz="1100"/>
                <a:t>/</a:t>
              </a:r>
              <a:r>
                <a:rPr kumimoji="1" lang="ja-JP" altLang="en-US" sz="1100"/>
                <a:t>請負</a:t>
              </a:r>
              <a:r>
                <a:rPr kumimoji="1" lang="en-US" altLang="ja-JP" sz="1100"/>
                <a:t>】</a:t>
              </a:r>
            </a:p>
          </xdr:txBody>
        </xdr:sp>
        <xdr:cxnSp macro="">
          <xdr:nvCxnSpPr>
            <xdr:cNvPr id="32" name="直線矢印コネクタ 31"/>
            <xdr:cNvCxnSpPr/>
          </xdr:nvCxnSpPr>
          <xdr:spPr bwMode="auto">
            <a:xfrm>
              <a:off x="1245755" y="58510638"/>
              <a:ext cx="1778591"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3120737" y="58172351"/>
              <a:ext cx="3537327" cy="60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E. </a:t>
              </a:r>
              <a:r>
                <a:rPr kumimoji="1" lang="ja-JP" altLang="en-US" sz="1200" baseline="0">
                  <a:solidFill>
                    <a:sysClr val="windowText" lastClr="000000"/>
                  </a:solidFill>
                </a:rPr>
                <a:t>民間企業等（</a:t>
              </a:r>
              <a:r>
                <a:rPr kumimoji="1" lang="en-US" altLang="ja-JP" sz="1200" baseline="0">
                  <a:solidFill>
                    <a:sysClr val="windowText" lastClr="000000"/>
                  </a:solidFill>
                </a:rPr>
                <a:t>29</a:t>
              </a:r>
              <a:r>
                <a:rPr kumimoji="1" lang="ja-JP" altLang="en-US" sz="1200" baseline="0">
                  <a:solidFill>
                    <a:sysClr val="windowText" lastClr="000000"/>
                  </a:solidFill>
                </a:rPr>
                <a:t>社）</a:t>
              </a:r>
            </a:p>
            <a:p>
              <a:pPr algn="ctr"/>
              <a:r>
                <a:rPr kumimoji="1" lang="en-US" altLang="ja-JP" sz="1200">
                  <a:solidFill>
                    <a:sysClr val="windowText" lastClr="000000"/>
                  </a:solidFill>
                </a:rPr>
                <a:t>23</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35" name="大かっこ 34"/>
            <xdr:cNvSpPr/>
          </xdr:nvSpPr>
          <xdr:spPr>
            <a:xfrm>
              <a:off x="3023755" y="58839967"/>
              <a:ext cx="4523725" cy="148539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情報収集</a:t>
              </a:r>
              <a:r>
                <a:rPr kumimoji="1" lang="ja-JP" altLang="ja-JP" sz="1100">
                  <a:solidFill>
                    <a:schemeClr val="tx1"/>
                  </a:solidFill>
                  <a:effectLst/>
                  <a:latin typeface="+mn-lt"/>
                  <a:ea typeface="+mn-ea"/>
                  <a:cs typeface="+mn-cs"/>
                </a:rPr>
                <a:t>業務、通訳業務、国際会議のための会議運営支援準備業務、国際会議における作業室、車両、備品等の国際会議業務にかかる費用</a:t>
              </a:r>
              <a:endParaRPr lang="ja-JP" altLang="ja-JP">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F731" sqref="F731:AX73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t="s">
        <v>462</v>
      </c>
      <c r="AP2" s="948"/>
      <c r="AQ2" s="948"/>
      <c r="AR2" s="79" t="str">
        <f>IF(OR(AO2="　", AO2=""), "", "-")</f>
        <v/>
      </c>
      <c r="AS2" s="949">
        <v>75</v>
      </c>
      <c r="AT2" s="949"/>
      <c r="AU2" s="949"/>
      <c r="AV2" s="52" t="str">
        <f>IF(AW2="", "", "-")</f>
        <v/>
      </c>
      <c r="AW2" s="920"/>
      <c r="AX2" s="920"/>
    </row>
    <row r="3" spans="1:50" ht="20.95" customHeight="1" thickBot="1" x14ac:dyDescent="0.25">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565</v>
      </c>
      <c r="AK3" s="878"/>
      <c r="AL3" s="878"/>
      <c r="AM3" s="878"/>
      <c r="AN3" s="878"/>
      <c r="AO3" s="878"/>
      <c r="AP3" s="878"/>
      <c r="AQ3" s="878"/>
      <c r="AR3" s="878"/>
      <c r="AS3" s="878"/>
      <c r="AT3" s="878"/>
      <c r="AU3" s="878"/>
      <c r="AV3" s="878"/>
      <c r="AW3" s="878"/>
      <c r="AX3" s="24" t="s">
        <v>65</v>
      </c>
    </row>
    <row r="4" spans="1:50" ht="24.75" customHeight="1" x14ac:dyDescent="0.2">
      <c r="A4" s="713" t="s">
        <v>25</v>
      </c>
      <c r="B4" s="714"/>
      <c r="C4" s="714"/>
      <c r="D4" s="714"/>
      <c r="E4" s="714"/>
      <c r="F4" s="714"/>
      <c r="G4" s="691" t="s">
        <v>566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567</v>
      </c>
      <c r="AF4" s="697"/>
      <c r="AG4" s="697"/>
      <c r="AH4" s="697"/>
      <c r="AI4" s="697"/>
      <c r="AJ4" s="697"/>
      <c r="AK4" s="697"/>
      <c r="AL4" s="697"/>
      <c r="AM4" s="697"/>
      <c r="AN4" s="697"/>
      <c r="AO4" s="697"/>
      <c r="AP4" s="698"/>
      <c r="AQ4" s="699" t="s">
        <v>2</v>
      </c>
      <c r="AR4" s="694"/>
      <c r="AS4" s="694"/>
      <c r="AT4" s="694"/>
      <c r="AU4" s="694"/>
      <c r="AV4" s="694"/>
      <c r="AW4" s="694"/>
      <c r="AX4" s="700"/>
    </row>
    <row r="5" spans="1:50" ht="29.95" customHeight="1" x14ac:dyDescent="0.2">
      <c r="A5" s="701" t="s">
        <v>67</v>
      </c>
      <c r="B5" s="702"/>
      <c r="C5" s="702"/>
      <c r="D5" s="702"/>
      <c r="E5" s="702"/>
      <c r="F5" s="703"/>
      <c r="G5" s="848" t="s">
        <v>568</v>
      </c>
      <c r="H5" s="849"/>
      <c r="I5" s="849"/>
      <c r="J5" s="849"/>
      <c r="K5" s="849"/>
      <c r="L5" s="849"/>
      <c r="M5" s="850" t="s">
        <v>66</v>
      </c>
      <c r="N5" s="851"/>
      <c r="O5" s="851"/>
      <c r="P5" s="851"/>
      <c r="Q5" s="851"/>
      <c r="R5" s="852"/>
      <c r="S5" s="853" t="s">
        <v>569</v>
      </c>
      <c r="T5" s="849"/>
      <c r="U5" s="849"/>
      <c r="V5" s="849"/>
      <c r="W5" s="849"/>
      <c r="X5" s="854"/>
      <c r="Y5" s="707" t="s">
        <v>3</v>
      </c>
      <c r="Z5" s="552"/>
      <c r="AA5" s="552"/>
      <c r="AB5" s="552"/>
      <c r="AC5" s="552"/>
      <c r="AD5" s="553"/>
      <c r="AE5" s="708" t="s">
        <v>570</v>
      </c>
      <c r="AF5" s="708"/>
      <c r="AG5" s="708"/>
      <c r="AH5" s="708"/>
      <c r="AI5" s="708"/>
      <c r="AJ5" s="708"/>
      <c r="AK5" s="708"/>
      <c r="AL5" s="708"/>
      <c r="AM5" s="708"/>
      <c r="AN5" s="708"/>
      <c r="AO5" s="708"/>
      <c r="AP5" s="709"/>
      <c r="AQ5" s="710" t="s">
        <v>727</v>
      </c>
      <c r="AR5" s="711"/>
      <c r="AS5" s="711"/>
      <c r="AT5" s="711"/>
      <c r="AU5" s="711"/>
      <c r="AV5" s="711"/>
      <c r="AW5" s="711"/>
      <c r="AX5" s="712"/>
    </row>
    <row r="6" spans="1:50" ht="38.950000000000003" customHeight="1" x14ac:dyDescent="0.2">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6" customHeight="1" x14ac:dyDescent="0.2">
      <c r="A7" s="504" t="s">
        <v>22</v>
      </c>
      <c r="B7" s="505"/>
      <c r="C7" s="505"/>
      <c r="D7" s="505"/>
      <c r="E7" s="505"/>
      <c r="F7" s="506"/>
      <c r="G7" s="507" t="s">
        <v>572</v>
      </c>
      <c r="H7" s="508"/>
      <c r="I7" s="508"/>
      <c r="J7" s="508"/>
      <c r="K7" s="508"/>
      <c r="L7" s="508"/>
      <c r="M7" s="508"/>
      <c r="N7" s="508"/>
      <c r="O7" s="508"/>
      <c r="P7" s="508"/>
      <c r="Q7" s="508"/>
      <c r="R7" s="508"/>
      <c r="S7" s="508"/>
      <c r="T7" s="508"/>
      <c r="U7" s="508"/>
      <c r="V7" s="508"/>
      <c r="W7" s="508"/>
      <c r="X7" s="509"/>
      <c r="Y7" s="931" t="s">
        <v>511</v>
      </c>
      <c r="Z7" s="452"/>
      <c r="AA7" s="452"/>
      <c r="AB7" s="452"/>
      <c r="AC7" s="452"/>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 customHeight="1" x14ac:dyDescent="0.2">
      <c r="A8" s="504" t="s">
        <v>378</v>
      </c>
      <c r="B8" s="505"/>
      <c r="C8" s="505"/>
      <c r="D8" s="505"/>
      <c r="E8" s="505"/>
      <c r="F8" s="506"/>
      <c r="G8" s="950" t="str">
        <f>入力規則等!A28</f>
        <v>地球温暖化対策</v>
      </c>
      <c r="H8" s="729"/>
      <c r="I8" s="729"/>
      <c r="J8" s="729"/>
      <c r="K8" s="729"/>
      <c r="L8" s="729"/>
      <c r="M8" s="729"/>
      <c r="N8" s="729"/>
      <c r="O8" s="729"/>
      <c r="P8" s="729"/>
      <c r="Q8" s="729"/>
      <c r="R8" s="729"/>
      <c r="S8" s="729"/>
      <c r="T8" s="729"/>
      <c r="U8" s="729"/>
      <c r="V8" s="729"/>
      <c r="W8" s="729"/>
      <c r="X8" s="951"/>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6" customHeight="1" x14ac:dyDescent="0.2">
      <c r="A9" s="858" t="s">
        <v>23</v>
      </c>
      <c r="B9" s="859"/>
      <c r="C9" s="859"/>
      <c r="D9" s="859"/>
      <c r="E9" s="859"/>
      <c r="F9" s="859"/>
      <c r="G9" s="860" t="s">
        <v>574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 customHeight="1" x14ac:dyDescent="0.2">
      <c r="A10" s="669" t="s">
        <v>30</v>
      </c>
      <c r="B10" s="670"/>
      <c r="C10" s="670"/>
      <c r="D10" s="670"/>
      <c r="E10" s="670"/>
      <c r="F10" s="670"/>
      <c r="G10" s="763" t="s">
        <v>575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05" customHeight="1" x14ac:dyDescent="0.2">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0.95" customHeight="1" x14ac:dyDescent="0.2">
      <c r="A12" s="952" t="s">
        <v>24</v>
      </c>
      <c r="B12" s="953"/>
      <c r="C12" s="953"/>
      <c r="D12" s="953"/>
      <c r="E12" s="953"/>
      <c r="F12" s="954"/>
      <c r="G12" s="769"/>
      <c r="H12" s="770"/>
      <c r="I12" s="770"/>
      <c r="J12" s="770"/>
      <c r="K12" s="770"/>
      <c r="L12" s="770"/>
      <c r="M12" s="770"/>
      <c r="N12" s="770"/>
      <c r="O12" s="770"/>
      <c r="P12" s="424" t="s">
        <v>530</v>
      </c>
      <c r="Q12" s="425"/>
      <c r="R12" s="425"/>
      <c r="S12" s="425"/>
      <c r="T12" s="425"/>
      <c r="U12" s="425"/>
      <c r="V12" s="426"/>
      <c r="W12" s="424" t="s">
        <v>527</v>
      </c>
      <c r="X12" s="425"/>
      <c r="Y12" s="425"/>
      <c r="Z12" s="425"/>
      <c r="AA12" s="425"/>
      <c r="AB12" s="425"/>
      <c r="AC12" s="426"/>
      <c r="AD12" s="424" t="s">
        <v>522</v>
      </c>
      <c r="AE12" s="425"/>
      <c r="AF12" s="425"/>
      <c r="AG12" s="425"/>
      <c r="AH12" s="425"/>
      <c r="AI12" s="425"/>
      <c r="AJ12" s="426"/>
      <c r="AK12" s="424" t="s">
        <v>515</v>
      </c>
      <c r="AL12" s="425"/>
      <c r="AM12" s="425"/>
      <c r="AN12" s="425"/>
      <c r="AO12" s="425"/>
      <c r="AP12" s="425"/>
      <c r="AQ12" s="426"/>
      <c r="AR12" s="424" t="s">
        <v>513</v>
      </c>
      <c r="AS12" s="425"/>
      <c r="AT12" s="425"/>
      <c r="AU12" s="425"/>
      <c r="AV12" s="425"/>
      <c r="AW12" s="425"/>
      <c r="AX12" s="731"/>
    </row>
    <row r="13" spans="1:50" ht="20.95" customHeight="1" x14ac:dyDescent="0.2">
      <c r="A13" s="623"/>
      <c r="B13" s="624"/>
      <c r="C13" s="624"/>
      <c r="D13" s="624"/>
      <c r="E13" s="624"/>
      <c r="F13" s="625"/>
      <c r="G13" s="732" t="s">
        <v>6</v>
      </c>
      <c r="H13" s="733"/>
      <c r="I13" s="773" t="s">
        <v>7</v>
      </c>
      <c r="J13" s="774"/>
      <c r="K13" s="774"/>
      <c r="L13" s="774"/>
      <c r="M13" s="774"/>
      <c r="N13" s="774"/>
      <c r="O13" s="775"/>
      <c r="P13" s="666">
        <v>178</v>
      </c>
      <c r="Q13" s="667"/>
      <c r="R13" s="667"/>
      <c r="S13" s="667"/>
      <c r="T13" s="667"/>
      <c r="U13" s="667"/>
      <c r="V13" s="668"/>
      <c r="W13" s="666">
        <v>156</v>
      </c>
      <c r="X13" s="667"/>
      <c r="Y13" s="667"/>
      <c r="Z13" s="667"/>
      <c r="AA13" s="667"/>
      <c r="AB13" s="667"/>
      <c r="AC13" s="668"/>
      <c r="AD13" s="666">
        <v>156</v>
      </c>
      <c r="AE13" s="667"/>
      <c r="AF13" s="667"/>
      <c r="AG13" s="667"/>
      <c r="AH13" s="667"/>
      <c r="AI13" s="667"/>
      <c r="AJ13" s="668"/>
      <c r="AK13" s="666">
        <v>157</v>
      </c>
      <c r="AL13" s="667"/>
      <c r="AM13" s="667"/>
      <c r="AN13" s="667"/>
      <c r="AO13" s="667"/>
      <c r="AP13" s="667"/>
      <c r="AQ13" s="668"/>
      <c r="AR13" s="928">
        <v>157</v>
      </c>
      <c r="AS13" s="929"/>
      <c r="AT13" s="929"/>
      <c r="AU13" s="929"/>
      <c r="AV13" s="929"/>
      <c r="AW13" s="929"/>
      <c r="AX13" s="930"/>
    </row>
    <row r="14" spans="1:50" ht="20.95" customHeight="1" x14ac:dyDescent="0.2">
      <c r="A14" s="623"/>
      <c r="B14" s="624"/>
      <c r="C14" s="624"/>
      <c r="D14" s="624"/>
      <c r="E14" s="624"/>
      <c r="F14" s="625"/>
      <c r="G14" s="734"/>
      <c r="H14" s="735"/>
      <c r="I14" s="720" t="s">
        <v>8</v>
      </c>
      <c r="J14" s="771"/>
      <c r="K14" s="771"/>
      <c r="L14" s="771"/>
      <c r="M14" s="771"/>
      <c r="N14" s="771"/>
      <c r="O14" s="772"/>
      <c r="P14" s="666" t="s">
        <v>576</v>
      </c>
      <c r="Q14" s="667"/>
      <c r="R14" s="667"/>
      <c r="S14" s="667"/>
      <c r="T14" s="667"/>
      <c r="U14" s="667"/>
      <c r="V14" s="668"/>
      <c r="W14" s="666" t="s">
        <v>577</v>
      </c>
      <c r="X14" s="667"/>
      <c r="Y14" s="667"/>
      <c r="Z14" s="667"/>
      <c r="AA14" s="667"/>
      <c r="AB14" s="667"/>
      <c r="AC14" s="668"/>
      <c r="AD14" s="666" t="s">
        <v>578</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0.95" customHeight="1" x14ac:dyDescent="0.2">
      <c r="A15" s="623"/>
      <c r="B15" s="624"/>
      <c r="C15" s="624"/>
      <c r="D15" s="624"/>
      <c r="E15" s="624"/>
      <c r="F15" s="625"/>
      <c r="G15" s="734"/>
      <c r="H15" s="735"/>
      <c r="I15" s="720" t="s">
        <v>51</v>
      </c>
      <c r="J15" s="721"/>
      <c r="K15" s="721"/>
      <c r="L15" s="721"/>
      <c r="M15" s="721"/>
      <c r="N15" s="721"/>
      <c r="O15" s="722"/>
      <c r="P15" s="666" t="s">
        <v>577</v>
      </c>
      <c r="Q15" s="667"/>
      <c r="R15" s="667"/>
      <c r="S15" s="667"/>
      <c r="T15" s="667"/>
      <c r="U15" s="667"/>
      <c r="V15" s="668"/>
      <c r="W15" s="666" t="s">
        <v>577</v>
      </c>
      <c r="X15" s="667"/>
      <c r="Y15" s="667"/>
      <c r="Z15" s="667"/>
      <c r="AA15" s="667"/>
      <c r="AB15" s="667"/>
      <c r="AC15" s="668"/>
      <c r="AD15" s="666" t="s">
        <v>577</v>
      </c>
      <c r="AE15" s="667"/>
      <c r="AF15" s="667"/>
      <c r="AG15" s="667"/>
      <c r="AH15" s="667"/>
      <c r="AI15" s="667"/>
      <c r="AJ15" s="668"/>
      <c r="AK15" s="666" t="s">
        <v>581</v>
      </c>
      <c r="AL15" s="667"/>
      <c r="AM15" s="667"/>
      <c r="AN15" s="667"/>
      <c r="AO15" s="667"/>
      <c r="AP15" s="667"/>
      <c r="AQ15" s="668"/>
      <c r="AR15" s="666"/>
      <c r="AS15" s="667"/>
      <c r="AT15" s="667"/>
      <c r="AU15" s="667"/>
      <c r="AV15" s="667"/>
      <c r="AW15" s="667"/>
      <c r="AX15" s="815"/>
    </row>
    <row r="16" spans="1:50" ht="20.95" customHeight="1" x14ac:dyDescent="0.2">
      <c r="A16" s="623"/>
      <c r="B16" s="624"/>
      <c r="C16" s="624"/>
      <c r="D16" s="624"/>
      <c r="E16" s="624"/>
      <c r="F16" s="625"/>
      <c r="G16" s="734"/>
      <c r="H16" s="735"/>
      <c r="I16" s="720" t="s">
        <v>52</v>
      </c>
      <c r="J16" s="721"/>
      <c r="K16" s="721"/>
      <c r="L16" s="721"/>
      <c r="M16" s="721"/>
      <c r="N16" s="721"/>
      <c r="O16" s="722"/>
      <c r="P16" s="666" t="s">
        <v>577</v>
      </c>
      <c r="Q16" s="667"/>
      <c r="R16" s="667"/>
      <c r="S16" s="667"/>
      <c r="T16" s="667"/>
      <c r="U16" s="667"/>
      <c r="V16" s="668"/>
      <c r="W16" s="666" t="s">
        <v>577</v>
      </c>
      <c r="X16" s="667"/>
      <c r="Y16" s="667"/>
      <c r="Z16" s="667"/>
      <c r="AA16" s="667"/>
      <c r="AB16" s="667"/>
      <c r="AC16" s="668"/>
      <c r="AD16" s="666" t="s">
        <v>578</v>
      </c>
      <c r="AE16" s="667"/>
      <c r="AF16" s="667"/>
      <c r="AG16" s="667"/>
      <c r="AH16" s="667"/>
      <c r="AI16" s="667"/>
      <c r="AJ16" s="668"/>
      <c r="AK16" s="666" t="s">
        <v>580</v>
      </c>
      <c r="AL16" s="667"/>
      <c r="AM16" s="667"/>
      <c r="AN16" s="667"/>
      <c r="AO16" s="667"/>
      <c r="AP16" s="667"/>
      <c r="AQ16" s="668"/>
      <c r="AR16" s="766"/>
      <c r="AS16" s="767"/>
      <c r="AT16" s="767"/>
      <c r="AU16" s="767"/>
      <c r="AV16" s="767"/>
      <c r="AW16" s="767"/>
      <c r="AX16" s="768"/>
    </row>
    <row r="17" spans="1:50" ht="24.75" customHeight="1" x14ac:dyDescent="0.2">
      <c r="A17" s="623"/>
      <c r="B17" s="624"/>
      <c r="C17" s="624"/>
      <c r="D17" s="624"/>
      <c r="E17" s="624"/>
      <c r="F17" s="625"/>
      <c r="G17" s="734"/>
      <c r="H17" s="735"/>
      <c r="I17" s="720" t="s">
        <v>50</v>
      </c>
      <c r="J17" s="771"/>
      <c r="K17" s="771"/>
      <c r="L17" s="771"/>
      <c r="M17" s="771"/>
      <c r="N17" s="771"/>
      <c r="O17" s="772"/>
      <c r="P17" s="666" t="s">
        <v>577</v>
      </c>
      <c r="Q17" s="667"/>
      <c r="R17" s="667"/>
      <c r="S17" s="667"/>
      <c r="T17" s="667"/>
      <c r="U17" s="667"/>
      <c r="V17" s="668"/>
      <c r="W17" s="666" t="s">
        <v>577</v>
      </c>
      <c r="X17" s="667"/>
      <c r="Y17" s="667"/>
      <c r="Z17" s="667"/>
      <c r="AA17" s="667"/>
      <c r="AB17" s="667"/>
      <c r="AC17" s="668"/>
      <c r="AD17" s="666" t="s">
        <v>579</v>
      </c>
      <c r="AE17" s="667"/>
      <c r="AF17" s="667"/>
      <c r="AG17" s="667"/>
      <c r="AH17" s="667"/>
      <c r="AI17" s="667"/>
      <c r="AJ17" s="668"/>
      <c r="AK17" s="666" t="s">
        <v>577</v>
      </c>
      <c r="AL17" s="667"/>
      <c r="AM17" s="667"/>
      <c r="AN17" s="667"/>
      <c r="AO17" s="667"/>
      <c r="AP17" s="667"/>
      <c r="AQ17" s="668"/>
      <c r="AR17" s="926"/>
      <c r="AS17" s="926"/>
      <c r="AT17" s="926"/>
      <c r="AU17" s="926"/>
      <c r="AV17" s="926"/>
      <c r="AW17" s="926"/>
      <c r="AX17" s="927"/>
    </row>
    <row r="18" spans="1:50" ht="24.75" customHeight="1" x14ac:dyDescent="0.2">
      <c r="A18" s="623"/>
      <c r="B18" s="624"/>
      <c r="C18" s="624"/>
      <c r="D18" s="624"/>
      <c r="E18" s="624"/>
      <c r="F18" s="625"/>
      <c r="G18" s="736"/>
      <c r="H18" s="737"/>
      <c r="I18" s="725" t="s">
        <v>20</v>
      </c>
      <c r="J18" s="726"/>
      <c r="K18" s="726"/>
      <c r="L18" s="726"/>
      <c r="M18" s="726"/>
      <c r="N18" s="726"/>
      <c r="O18" s="727"/>
      <c r="P18" s="887">
        <f>SUM(P13:V17)</f>
        <v>178</v>
      </c>
      <c r="Q18" s="888"/>
      <c r="R18" s="888"/>
      <c r="S18" s="888"/>
      <c r="T18" s="888"/>
      <c r="U18" s="888"/>
      <c r="V18" s="889"/>
      <c r="W18" s="887">
        <f>SUM(W13:AC17)</f>
        <v>156</v>
      </c>
      <c r="X18" s="888"/>
      <c r="Y18" s="888"/>
      <c r="Z18" s="888"/>
      <c r="AA18" s="888"/>
      <c r="AB18" s="888"/>
      <c r="AC18" s="889"/>
      <c r="AD18" s="887">
        <f>SUM(AD13:AJ17)</f>
        <v>156</v>
      </c>
      <c r="AE18" s="888"/>
      <c r="AF18" s="888"/>
      <c r="AG18" s="888"/>
      <c r="AH18" s="888"/>
      <c r="AI18" s="888"/>
      <c r="AJ18" s="889"/>
      <c r="AK18" s="887">
        <f>SUM(AK13:AQ17)</f>
        <v>157</v>
      </c>
      <c r="AL18" s="888"/>
      <c r="AM18" s="888"/>
      <c r="AN18" s="888"/>
      <c r="AO18" s="888"/>
      <c r="AP18" s="888"/>
      <c r="AQ18" s="889"/>
      <c r="AR18" s="887">
        <f>SUM(AR13:AX17)</f>
        <v>157</v>
      </c>
      <c r="AS18" s="888"/>
      <c r="AT18" s="888"/>
      <c r="AU18" s="888"/>
      <c r="AV18" s="888"/>
      <c r="AW18" s="888"/>
      <c r="AX18" s="890"/>
    </row>
    <row r="19" spans="1:50" ht="24.75" customHeight="1" x14ac:dyDescent="0.2">
      <c r="A19" s="623"/>
      <c r="B19" s="624"/>
      <c r="C19" s="624"/>
      <c r="D19" s="624"/>
      <c r="E19" s="624"/>
      <c r="F19" s="625"/>
      <c r="G19" s="885" t="s">
        <v>9</v>
      </c>
      <c r="H19" s="886"/>
      <c r="I19" s="886"/>
      <c r="J19" s="886"/>
      <c r="K19" s="886"/>
      <c r="L19" s="886"/>
      <c r="M19" s="886"/>
      <c r="N19" s="886"/>
      <c r="O19" s="886"/>
      <c r="P19" s="666">
        <v>163</v>
      </c>
      <c r="Q19" s="667"/>
      <c r="R19" s="667"/>
      <c r="S19" s="667"/>
      <c r="T19" s="667"/>
      <c r="U19" s="667"/>
      <c r="V19" s="668"/>
      <c r="W19" s="666">
        <v>146</v>
      </c>
      <c r="X19" s="667"/>
      <c r="Y19" s="667"/>
      <c r="Z19" s="667"/>
      <c r="AA19" s="667"/>
      <c r="AB19" s="667"/>
      <c r="AC19" s="668"/>
      <c r="AD19" s="666">
        <v>151</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2">
      <c r="A20" s="623"/>
      <c r="B20" s="624"/>
      <c r="C20" s="624"/>
      <c r="D20" s="624"/>
      <c r="E20" s="624"/>
      <c r="F20" s="625"/>
      <c r="G20" s="885" t="s">
        <v>10</v>
      </c>
      <c r="H20" s="886"/>
      <c r="I20" s="886"/>
      <c r="J20" s="886"/>
      <c r="K20" s="886"/>
      <c r="L20" s="886"/>
      <c r="M20" s="886"/>
      <c r="N20" s="886"/>
      <c r="O20" s="886"/>
      <c r="P20" s="318">
        <f>IF(P18=0, "-", SUM(P19)/P18)</f>
        <v>0.9157303370786517</v>
      </c>
      <c r="Q20" s="318"/>
      <c r="R20" s="318"/>
      <c r="S20" s="318"/>
      <c r="T20" s="318"/>
      <c r="U20" s="318"/>
      <c r="V20" s="318"/>
      <c r="W20" s="318">
        <f t="shared" ref="W20" si="0">IF(W18=0, "-", SUM(W19)/W18)</f>
        <v>0.9358974358974359</v>
      </c>
      <c r="X20" s="318"/>
      <c r="Y20" s="318"/>
      <c r="Z20" s="318"/>
      <c r="AA20" s="318"/>
      <c r="AB20" s="318"/>
      <c r="AC20" s="318"/>
      <c r="AD20" s="318">
        <f t="shared" ref="AD20" si="1">IF(AD18=0, "-", SUM(AD19)/AD18)</f>
        <v>0.96794871794871795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58"/>
      <c r="B21" s="859"/>
      <c r="C21" s="859"/>
      <c r="D21" s="859"/>
      <c r="E21" s="859"/>
      <c r="F21" s="955"/>
      <c r="G21" s="316" t="s">
        <v>474</v>
      </c>
      <c r="H21" s="317"/>
      <c r="I21" s="317"/>
      <c r="J21" s="317"/>
      <c r="K21" s="317"/>
      <c r="L21" s="317"/>
      <c r="M21" s="317"/>
      <c r="N21" s="317"/>
      <c r="O21" s="317"/>
      <c r="P21" s="318">
        <f>IF(P19=0, "-", SUM(P19)/SUM(P13,P14))</f>
        <v>0.9157303370786517</v>
      </c>
      <c r="Q21" s="318"/>
      <c r="R21" s="318"/>
      <c r="S21" s="318"/>
      <c r="T21" s="318"/>
      <c r="U21" s="318"/>
      <c r="V21" s="318"/>
      <c r="W21" s="318">
        <f t="shared" ref="W21" si="2">IF(W19=0, "-", SUM(W19)/SUM(W13,W14))</f>
        <v>0.9358974358974359</v>
      </c>
      <c r="X21" s="318"/>
      <c r="Y21" s="318"/>
      <c r="Z21" s="318"/>
      <c r="AA21" s="318"/>
      <c r="AB21" s="318"/>
      <c r="AC21" s="318"/>
      <c r="AD21" s="318">
        <f t="shared" ref="AD21" si="3">IF(AD19=0, "-", SUM(AD19)/SUM(AD13,AD14))</f>
        <v>0.96794871794871795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73" t="s">
        <v>555</v>
      </c>
      <c r="B22" s="974"/>
      <c r="C22" s="974"/>
      <c r="D22" s="974"/>
      <c r="E22" s="974"/>
      <c r="F22" s="975"/>
      <c r="G22" s="960" t="s">
        <v>453</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5" customHeight="1" x14ac:dyDescent="0.2">
      <c r="A23" s="976"/>
      <c r="B23" s="977"/>
      <c r="C23" s="977"/>
      <c r="D23" s="977"/>
      <c r="E23" s="977"/>
      <c r="F23" s="978"/>
      <c r="G23" s="961" t="s">
        <v>582</v>
      </c>
      <c r="H23" s="962"/>
      <c r="I23" s="962"/>
      <c r="J23" s="962"/>
      <c r="K23" s="962"/>
      <c r="L23" s="962"/>
      <c r="M23" s="962"/>
      <c r="N23" s="962"/>
      <c r="O23" s="963"/>
      <c r="P23" s="928">
        <v>149</v>
      </c>
      <c r="Q23" s="929"/>
      <c r="R23" s="929"/>
      <c r="S23" s="929"/>
      <c r="T23" s="929"/>
      <c r="U23" s="929"/>
      <c r="V23" s="946"/>
      <c r="W23" s="928">
        <v>147</v>
      </c>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5" customHeight="1" x14ac:dyDescent="0.2">
      <c r="A24" s="976"/>
      <c r="B24" s="977"/>
      <c r="C24" s="977"/>
      <c r="D24" s="977"/>
      <c r="E24" s="977"/>
      <c r="F24" s="978"/>
      <c r="G24" s="964" t="s">
        <v>583</v>
      </c>
      <c r="H24" s="965"/>
      <c r="I24" s="965"/>
      <c r="J24" s="965"/>
      <c r="K24" s="965"/>
      <c r="L24" s="965"/>
      <c r="M24" s="965"/>
      <c r="N24" s="965"/>
      <c r="O24" s="966"/>
      <c r="P24" s="666">
        <v>7</v>
      </c>
      <c r="Q24" s="667"/>
      <c r="R24" s="667"/>
      <c r="S24" s="667"/>
      <c r="T24" s="667"/>
      <c r="U24" s="667"/>
      <c r="V24" s="668"/>
      <c r="W24" s="666">
        <v>9</v>
      </c>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5" customHeight="1" x14ac:dyDescent="0.2">
      <c r="A25" s="976"/>
      <c r="B25" s="977"/>
      <c r="C25" s="977"/>
      <c r="D25" s="977"/>
      <c r="E25" s="977"/>
      <c r="F25" s="978"/>
      <c r="G25" s="964" t="s">
        <v>584</v>
      </c>
      <c r="H25" s="965"/>
      <c r="I25" s="965"/>
      <c r="J25" s="965"/>
      <c r="K25" s="965"/>
      <c r="L25" s="965"/>
      <c r="M25" s="965"/>
      <c r="N25" s="965"/>
      <c r="O25" s="966"/>
      <c r="P25" s="666">
        <v>0.8</v>
      </c>
      <c r="Q25" s="667"/>
      <c r="R25" s="667"/>
      <c r="S25" s="667"/>
      <c r="T25" s="667"/>
      <c r="U25" s="667"/>
      <c r="V25" s="668"/>
      <c r="W25" s="666">
        <v>0.8</v>
      </c>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5" hidden="1" customHeight="1" x14ac:dyDescent="0.2">
      <c r="A26" s="976"/>
      <c r="B26" s="977"/>
      <c r="C26" s="977"/>
      <c r="D26" s="977"/>
      <c r="E26" s="977"/>
      <c r="F26" s="978"/>
      <c r="G26" s="964"/>
      <c r="H26" s="965"/>
      <c r="I26" s="965"/>
      <c r="J26" s="965"/>
      <c r="K26" s="965"/>
      <c r="L26" s="965"/>
      <c r="M26" s="965"/>
      <c r="N26" s="965"/>
      <c r="O26" s="966"/>
      <c r="P26" s="666"/>
      <c r="Q26" s="667"/>
      <c r="R26" s="667"/>
      <c r="S26" s="667"/>
      <c r="T26" s="667"/>
      <c r="U26" s="667"/>
      <c r="V26" s="668"/>
      <c r="W26" s="666"/>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5" hidden="1" customHeight="1" x14ac:dyDescent="0.2">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5" hidden="1" customHeight="1" x14ac:dyDescent="0.2">
      <c r="A28" s="976"/>
      <c r="B28" s="977"/>
      <c r="C28" s="977"/>
      <c r="D28" s="977"/>
      <c r="E28" s="977"/>
      <c r="F28" s="978"/>
      <c r="G28" s="967" t="s">
        <v>457</v>
      </c>
      <c r="H28" s="968"/>
      <c r="I28" s="968"/>
      <c r="J28" s="968"/>
      <c r="K28" s="968"/>
      <c r="L28" s="968"/>
      <c r="M28" s="968"/>
      <c r="N28" s="968"/>
      <c r="O28" s="969"/>
      <c r="P28" s="887">
        <f>P29-SUM(P23:P27)</f>
        <v>0.19999999999998863</v>
      </c>
      <c r="Q28" s="888"/>
      <c r="R28" s="888"/>
      <c r="S28" s="888"/>
      <c r="T28" s="888"/>
      <c r="U28" s="888"/>
      <c r="V28" s="889"/>
      <c r="W28" s="887">
        <f>W29-SUM(W23:W27)</f>
        <v>0.19999999999998863</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5" customHeight="1" thickBot="1" x14ac:dyDescent="0.25">
      <c r="A29" s="979"/>
      <c r="B29" s="980"/>
      <c r="C29" s="980"/>
      <c r="D29" s="980"/>
      <c r="E29" s="980"/>
      <c r="F29" s="981"/>
      <c r="G29" s="970" t="s">
        <v>454</v>
      </c>
      <c r="H29" s="971"/>
      <c r="I29" s="971"/>
      <c r="J29" s="971"/>
      <c r="K29" s="971"/>
      <c r="L29" s="971"/>
      <c r="M29" s="971"/>
      <c r="N29" s="971"/>
      <c r="O29" s="972"/>
      <c r="P29" s="942">
        <f>AK13</f>
        <v>157</v>
      </c>
      <c r="Q29" s="943"/>
      <c r="R29" s="943"/>
      <c r="S29" s="943"/>
      <c r="T29" s="943"/>
      <c r="U29" s="943"/>
      <c r="V29" s="944"/>
      <c r="W29" s="942">
        <f>AR13</f>
        <v>157</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8" customHeight="1" x14ac:dyDescent="0.2">
      <c r="A30" s="870" t="s">
        <v>469</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531</v>
      </c>
      <c r="AF30" s="868"/>
      <c r="AG30" s="868"/>
      <c r="AH30" s="869"/>
      <c r="AI30" s="867" t="s">
        <v>528</v>
      </c>
      <c r="AJ30" s="868"/>
      <c r="AK30" s="868"/>
      <c r="AL30" s="869"/>
      <c r="AM30" s="924" t="s">
        <v>523</v>
      </c>
      <c r="AN30" s="924"/>
      <c r="AO30" s="924"/>
      <c r="AP30" s="867"/>
      <c r="AQ30" s="776" t="s">
        <v>354</v>
      </c>
      <c r="AR30" s="777"/>
      <c r="AS30" s="777"/>
      <c r="AT30" s="778"/>
      <c r="AU30" s="783" t="s">
        <v>253</v>
      </c>
      <c r="AV30" s="783"/>
      <c r="AW30" s="783"/>
      <c r="AX30" s="925"/>
    </row>
    <row r="31" spans="1:50" ht="18.8"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32</v>
      </c>
      <c r="AR31" s="200"/>
      <c r="AS31" s="133" t="s">
        <v>355</v>
      </c>
      <c r="AT31" s="134"/>
      <c r="AU31" s="199" t="s">
        <v>577</v>
      </c>
      <c r="AV31" s="199"/>
      <c r="AW31" s="407" t="s">
        <v>300</v>
      </c>
      <c r="AX31" s="408"/>
    </row>
    <row r="32" spans="1:50" ht="23.25" customHeight="1" x14ac:dyDescent="0.2">
      <c r="A32" s="412"/>
      <c r="B32" s="410"/>
      <c r="C32" s="410"/>
      <c r="D32" s="410"/>
      <c r="E32" s="410"/>
      <c r="F32" s="411"/>
      <c r="G32" s="573" t="s">
        <v>585</v>
      </c>
      <c r="H32" s="574"/>
      <c r="I32" s="574"/>
      <c r="J32" s="574"/>
      <c r="K32" s="574"/>
      <c r="L32" s="574"/>
      <c r="M32" s="574"/>
      <c r="N32" s="574"/>
      <c r="O32" s="575"/>
      <c r="P32" s="105" t="s">
        <v>586</v>
      </c>
      <c r="Q32" s="105"/>
      <c r="R32" s="105"/>
      <c r="S32" s="105"/>
      <c r="T32" s="105"/>
      <c r="U32" s="105"/>
      <c r="V32" s="105"/>
      <c r="W32" s="105"/>
      <c r="X32" s="106"/>
      <c r="Y32" s="480" t="s">
        <v>12</v>
      </c>
      <c r="Z32" s="540"/>
      <c r="AA32" s="541"/>
      <c r="AB32" s="470" t="s">
        <v>587</v>
      </c>
      <c r="AC32" s="470"/>
      <c r="AD32" s="470"/>
      <c r="AE32" s="218">
        <v>25</v>
      </c>
      <c r="AF32" s="219"/>
      <c r="AG32" s="219"/>
      <c r="AH32" s="219"/>
      <c r="AI32" s="218">
        <v>22</v>
      </c>
      <c r="AJ32" s="219"/>
      <c r="AK32" s="219"/>
      <c r="AL32" s="219"/>
      <c r="AM32" s="218">
        <v>18</v>
      </c>
      <c r="AN32" s="219"/>
      <c r="AO32" s="219"/>
      <c r="AP32" s="219"/>
      <c r="AQ32" s="340" t="s">
        <v>577</v>
      </c>
      <c r="AR32" s="207"/>
      <c r="AS32" s="207"/>
      <c r="AT32" s="341"/>
      <c r="AU32" s="219" t="s">
        <v>577</v>
      </c>
      <c r="AV32" s="219"/>
      <c r="AW32" s="219"/>
      <c r="AX32" s="221"/>
    </row>
    <row r="33" spans="1:50" ht="23.25" customHeight="1" x14ac:dyDescent="0.2">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588</v>
      </c>
      <c r="AC33" s="532"/>
      <c r="AD33" s="532"/>
      <c r="AE33" s="218">
        <v>23</v>
      </c>
      <c r="AF33" s="219"/>
      <c r="AG33" s="219"/>
      <c r="AH33" s="219"/>
      <c r="AI33" s="218">
        <v>25</v>
      </c>
      <c r="AJ33" s="219"/>
      <c r="AK33" s="219"/>
      <c r="AL33" s="219"/>
      <c r="AM33" s="218">
        <v>22</v>
      </c>
      <c r="AN33" s="219"/>
      <c r="AO33" s="219"/>
      <c r="AP33" s="219"/>
      <c r="AQ33" s="340">
        <v>25</v>
      </c>
      <c r="AR33" s="207"/>
      <c r="AS33" s="207"/>
      <c r="AT33" s="341"/>
      <c r="AU33" s="219" t="s">
        <v>577</v>
      </c>
      <c r="AV33" s="219"/>
      <c r="AW33" s="219"/>
      <c r="AX33" s="221"/>
    </row>
    <row r="34" spans="1:50" ht="23.25" customHeight="1" x14ac:dyDescent="0.2">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f>AE32/AE33*100</f>
        <v>108.69565217391303</v>
      </c>
      <c r="AF34" s="219"/>
      <c r="AG34" s="219"/>
      <c r="AH34" s="219"/>
      <c r="AI34" s="218">
        <f>AI32/AI33*100</f>
        <v>88</v>
      </c>
      <c r="AJ34" s="219"/>
      <c r="AK34" s="219"/>
      <c r="AL34" s="219"/>
      <c r="AM34" s="218">
        <f>AM32/AM33*100</f>
        <v>81.818181818181827</v>
      </c>
      <c r="AN34" s="219"/>
      <c r="AO34" s="219"/>
      <c r="AP34" s="219"/>
      <c r="AQ34" s="340" t="s">
        <v>577</v>
      </c>
      <c r="AR34" s="207"/>
      <c r="AS34" s="207"/>
      <c r="AT34" s="341"/>
      <c r="AU34" s="219" t="s">
        <v>589</v>
      </c>
      <c r="AV34" s="219"/>
      <c r="AW34" s="219"/>
      <c r="AX34" s="221"/>
    </row>
    <row r="35" spans="1:50" ht="41.55" customHeight="1" x14ac:dyDescent="0.2">
      <c r="A35" s="226" t="s">
        <v>501</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1.5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779" t="s">
        <v>469</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0" t="s">
        <v>253</v>
      </c>
      <c r="AV37" s="420"/>
      <c r="AW37" s="420"/>
      <c r="AX37" s="919"/>
    </row>
    <row r="38" spans="1:50" ht="18.8"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2">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779" t="s">
        <v>469</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0" t="s">
        <v>253</v>
      </c>
      <c r="AV44" s="420"/>
      <c r="AW44" s="420"/>
      <c r="AX44" s="919"/>
    </row>
    <row r="45" spans="1:50" ht="18.8"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2">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9" t="s">
        <v>469</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8"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2">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9" t="s">
        <v>469</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8"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2">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9.6999999999999993"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91" t="s">
        <v>470</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465</v>
      </c>
      <c r="X65" s="497"/>
      <c r="Y65" s="500"/>
      <c r="Z65" s="500"/>
      <c r="AA65" s="50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8"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t="s">
        <v>577</v>
      </c>
      <c r="AR66" s="199"/>
      <c r="AS66" s="242" t="s">
        <v>355</v>
      </c>
      <c r="AT66" s="243"/>
      <c r="AU66" s="199" t="s">
        <v>577</v>
      </c>
      <c r="AV66" s="199"/>
      <c r="AW66" s="242" t="s">
        <v>468</v>
      </c>
      <c r="AX66" s="254"/>
    </row>
    <row r="67" spans="1:50" ht="50.1" customHeight="1" x14ac:dyDescent="0.2">
      <c r="A67" s="484"/>
      <c r="B67" s="485"/>
      <c r="C67" s="485"/>
      <c r="D67" s="485"/>
      <c r="E67" s="485"/>
      <c r="F67" s="486"/>
      <c r="G67" s="255" t="s">
        <v>356</v>
      </c>
      <c r="H67" s="258" t="s">
        <v>591</v>
      </c>
      <c r="I67" s="259"/>
      <c r="J67" s="259"/>
      <c r="K67" s="259"/>
      <c r="L67" s="259"/>
      <c r="M67" s="259"/>
      <c r="N67" s="259"/>
      <c r="O67" s="260"/>
      <c r="P67" s="258" t="s">
        <v>577</v>
      </c>
      <c r="Q67" s="259"/>
      <c r="R67" s="259"/>
      <c r="S67" s="259"/>
      <c r="T67" s="259"/>
      <c r="U67" s="259"/>
      <c r="V67" s="260"/>
      <c r="W67" s="264"/>
      <c r="X67" s="265"/>
      <c r="Y67" s="270" t="s">
        <v>12</v>
      </c>
      <c r="Z67" s="270"/>
      <c r="AA67" s="271"/>
      <c r="AB67" s="272" t="s">
        <v>491</v>
      </c>
      <c r="AC67" s="272"/>
      <c r="AD67" s="272"/>
      <c r="AE67" s="218" t="s">
        <v>577</v>
      </c>
      <c r="AF67" s="219"/>
      <c r="AG67" s="219"/>
      <c r="AH67" s="219"/>
      <c r="AI67" s="218" t="s">
        <v>577</v>
      </c>
      <c r="AJ67" s="219"/>
      <c r="AK67" s="219"/>
      <c r="AL67" s="219"/>
      <c r="AM67" s="218" t="s">
        <v>577</v>
      </c>
      <c r="AN67" s="219"/>
      <c r="AO67" s="219"/>
      <c r="AP67" s="219"/>
      <c r="AQ67" s="218" t="s">
        <v>577</v>
      </c>
      <c r="AR67" s="219"/>
      <c r="AS67" s="219"/>
      <c r="AT67" s="220"/>
      <c r="AU67" s="219" t="s">
        <v>577</v>
      </c>
      <c r="AV67" s="219"/>
      <c r="AW67" s="219"/>
      <c r="AX67" s="221"/>
    </row>
    <row r="68" spans="1:50" ht="50.1"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593</v>
      </c>
      <c r="AF68" s="219"/>
      <c r="AG68" s="219"/>
      <c r="AH68" s="219"/>
      <c r="AI68" s="218" t="s">
        <v>577</v>
      </c>
      <c r="AJ68" s="219"/>
      <c r="AK68" s="219"/>
      <c r="AL68" s="219"/>
      <c r="AM68" s="218" t="s">
        <v>577</v>
      </c>
      <c r="AN68" s="219"/>
      <c r="AO68" s="219"/>
      <c r="AP68" s="219"/>
      <c r="AQ68" s="218" t="s">
        <v>578</v>
      </c>
      <c r="AR68" s="219"/>
      <c r="AS68" s="219"/>
      <c r="AT68" s="220"/>
      <c r="AU68" s="219" t="s">
        <v>595</v>
      </c>
      <c r="AV68" s="219"/>
      <c r="AW68" s="219"/>
      <c r="AX68" s="221"/>
    </row>
    <row r="69" spans="1:50" ht="50.1"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577</v>
      </c>
      <c r="AF69" s="274"/>
      <c r="AG69" s="274"/>
      <c r="AH69" s="274"/>
      <c r="AI69" s="273" t="s">
        <v>577</v>
      </c>
      <c r="AJ69" s="274"/>
      <c r="AK69" s="274"/>
      <c r="AL69" s="274"/>
      <c r="AM69" s="273" t="s">
        <v>577</v>
      </c>
      <c r="AN69" s="274"/>
      <c r="AO69" s="274"/>
      <c r="AP69" s="274"/>
      <c r="AQ69" s="218" t="s">
        <v>594</v>
      </c>
      <c r="AR69" s="219"/>
      <c r="AS69" s="219"/>
      <c r="AT69" s="220"/>
      <c r="AU69" s="219" t="s">
        <v>577</v>
      </c>
      <c r="AV69" s="219"/>
      <c r="AW69" s="219"/>
      <c r="AX69" s="221"/>
    </row>
    <row r="70" spans="1:50" ht="23.25" customHeight="1" x14ac:dyDescent="0.2">
      <c r="A70" s="484" t="s">
        <v>475</v>
      </c>
      <c r="B70" s="485"/>
      <c r="C70" s="485"/>
      <c r="D70" s="485"/>
      <c r="E70" s="485"/>
      <c r="F70" s="486"/>
      <c r="G70" s="256" t="s">
        <v>357</v>
      </c>
      <c r="H70" s="307" t="s">
        <v>592</v>
      </c>
      <c r="I70" s="307"/>
      <c r="J70" s="307"/>
      <c r="K70" s="307"/>
      <c r="L70" s="307"/>
      <c r="M70" s="307"/>
      <c r="N70" s="307"/>
      <c r="O70" s="307"/>
      <c r="P70" s="307" t="s">
        <v>577</v>
      </c>
      <c r="Q70" s="307"/>
      <c r="R70" s="307"/>
      <c r="S70" s="307"/>
      <c r="T70" s="307"/>
      <c r="U70" s="307"/>
      <c r="V70" s="307"/>
      <c r="W70" s="310" t="s">
        <v>490</v>
      </c>
      <c r="X70" s="311"/>
      <c r="Y70" s="270" t="s">
        <v>12</v>
      </c>
      <c r="Z70" s="270"/>
      <c r="AA70" s="271"/>
      <c r="AB70" s="272" t="s">
        <v>491</v>
      </c>
      <c r="AC70" s="272"/>
      <c r="AD70" s="272"/>
      <c r="AE70" s="218" t="s">
        <v>577</v>
      </c>
      <c r="AF70" s="219"/>
      <c r="AG70" s="219"/>
      <c r="AH70" s="219"/>
      <c r="AI70" s="218" t="s">
        <v>577</v>
      </c>
      <c r="AJ70" s="219"/>
      <c r="AK70" s="219"/>
      <c r="AL70" s="219"/>
      <c r="AM70" s="218" t="s">
        <v>577</v>
      </c>
      <c r="AN70" s="219"/>
      <c r="AO70" s="219"/>
      <c r="AP70" s="219"/>
      <c r="AQ70" s="218" t="s">
        <v>577</v>
      </c>
      <c r="AR70" s="219"/>
      <c r="AS70" s="219"/>
      <c r="AT70" s="220"/>
      <c r="AU70" s="219" t="s">
        <v>577</v>
      </c>
      <c r="AV70" s="219"/>
      <c r="AW70" s="219"/>
      <c r="AX70" s="221"/>
    </row>
    <row r="71" spans="1:50" ht="23.25" customHeight="1" x14ac:dyDescent="0.2">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577</v>
      </c>
      <c r="AF71" s="219"/>
      <c r="AG71" s="219"/>
      <c r="AH71" s="219"/>
      <c r="AI71" s="218" t="s">
        <v>578</v>
      </c>
      <c r="AJ71" s="219"/>
      <c r="AK71" s="219"/>
      <c r="AL71" s="219"/>
      <c r="AM71" s="218" t="s">
        <v>577</v>
      </c>
      <c r="AN71" s="219"/>
      <c r="AO71" s="219"/>
      <c r="AP71" s="219"/>
      <c r="AQ71" s="218" t="s">
        <v>577</v>
      </c>
      <c r="AR71" s="219"/>
      <c r="AS71" s="219"/>
      <c r="AT71" s="220"/>
      <c r="AU71" s="219" t="s">
        <v>577</v>
      </c>
      <c r="AV71" s="219"/>
      <c r="AW71" s="219"/>
      <c r="AX71" s="221"/>
    </row>
    <row r="72" spans="1:50" ht="23.25" customHeight="1" x14ac:dyDescent="0.2">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578</v>
      </c>
      <c r="AF72" s="219"/>
      <c r="AG72" s="219"/>
      <c r="AH72" s="219"/>
      <c r="AI72" s="218" t="s">
        <v>578</v>
      </c>
      <c r="AJ72" s="219"/>
      <c r="AK72" s="219"/>
      <c r="AL72" s="219"/>
      <c r="AM72" s="218" t="s">
        <v>577</v>
      </c>
      <c r="AN72" s="219"/>
      <c r="AO72" s="219"/>
      <c r="AP72" s="220"/>
      <c r="AQ72" s="218" t="s">
        <v>577</v>
      </c>
      <c r="AR72" s="219"/>
      <c r="AS72" s="219"/>
      <c r="AT72" s="220"/>
      <c r="AU72" s="219" t="s">
        <v>577</v>
      </c>
      <c r="AV72" s="219"/>
      <c r="AW72" s="219"/>
      <c r="AX72" s="221"/>
    </row>
    <row r="73" spans="1:50" ht="18.8" hidden="1" customHeight="1" x14ac:dyDescent="0.2">
      <c r="A73" s="515" t="s">
        <v>470</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8" hidden="1" customHeight="1" x14ac:dyDescent="0.2">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2">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2">
      <c r="A78" s="335" t="s">
        <v>504</v>
      </c>
      <c r="B78" s="336"/>
      <c r="C78" s="336"/>
      <c r="D78" s="336"/>
      <c r="E78" s="333" t="s">
        <v>447</v>
      </c>
      <c r="F78" s="334"/>
      <c r="G78" s="57" t="s">
        <v>357</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8" customHeight="1" thickBot="1" x14ac:dyDescent="0.2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464</v>
      </c>
      <c r="AP79" s="279"/>
      <c r="AQ79" s="279"/>
      <c r="AR79" s="81" t="s">
        <v>462</v>
      </c>
      <c r="AS79" s="278"/>
      <c r="AT79" s="279"/>
      <c r="AU79" s="279"/>
      <c r="AV79" s="279"/>
      <c r="AW79" s="279"/>
      <c r="AX79" s="956"/>
    </row>
    <row r="80" spans="1:50" ht="18.8" hidden="1" customHeight="1" x14ac:dyDescent="0.2">
      <c r="A80" s="873" t="s">
        <v>266</v>
      </c>
      <c r="B80" s="533" t="s">
        <v>461</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6" hidden="1" customHeight="1" x14ac:dyDescent="0.2">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6" hidden="1" customHeight="1" x14ac:dyDescent="0.2">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6" hidden="1" customHeight="1" x14ac:dyDescent="0.2">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2">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8" hidden="1" customHeight="1" x14ac:dyDescent="0.2">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531</v>
      </c>
      <c r="AF85" s="245"/>
      <c r="AG85" s="245"/>
      <c r="AH85" s="246"/>
      <c r="AI85" s="244" t="s">
        <v>528</v>
      </c>
      <c r="AJ85" s="245"/>
      <c r="AK85" s="245"/>
      <c r="AL85" s="246"/>
      <c r="AM85" s="250" t="s">
        <v>523</v>
      </c>
      <c r="AN85" s="250"/>
      <c r="AO85" s="250"/>
      <c r="AP85" s="244"/>
      <c r="AQ85" s="159" t="s">
        <v>354</v>
      </c>
      <c r="AR85" s="130"/>
      <c r="AS85" s="130"/>
      <c r="AT85" s="131"/>
      <c r="AU85" s="542" t="s">
        <v>253</v>
      </c>
      <c r="AV85" s="542"/>
      <c r="AW85" s="542"/>
      <c r="AX85" s="543"/>
      <c r="AY85" s="10"/>
      <c r="AZ85" s="10"/>
      <c r="BA85" s="10"/>
      <c r="BB85" s="10"/>
      <c r="BC85" s="10"/>
    </row>
    <row r="86" spans="1:60" ht="18.8" hidden="1" customHeight="1" x14ac:dyDescent="0.2">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531</v>
      </c>
      <c r="AF90" s="245"/>
      <c r="AG90" s="245"/>
      <c r="AH90" s="246"/>
      <c r="AI90" s="244" t="s">
        <v>528</v>
      </c>
      <c r="AJ90" s="245"/>
      <c r="AK90" s="245"/>
      <c r="AL90" s="246"/>
      <c r="AM90" s="250" t="s">
        <v>523</v>
      </c>
      <c r="AN90" s="250"/>
      <c r="AO90" s="250"/>
      <c r="AP90" s="244"/>
      <c r="AQ90" s="159" t="s">
        <v>354</v>
      </c>
      <c r="AR90" s="130"/>
      <c r="AS90" s="130"/>
      <c r="AT90" s="131"/>
      <c r="AU90" s="542" t="s">
        <v>253</v>
      </c>
      <c r="AV90" s="542"/>
      <c r="AW90" s="542"/>
      <c r="AX90" s="543"/>
    </row>
    <row r="91" spans="1:60" ht="18.8" hidden="1" customHeight="1" x14ac:dyDescent="0.2">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531</v>
      </c>
      <c r="AF95" s="245"/>
      <c r="AG95" s="245"/>
      <c r="AH95" s="246"/>
      <c r="AI95" s="244" t="s">
        <v>528</v>
      </c>
      <c r="AJ95" s="245"/>
      <c r="AK95" s="245"/>
      <c r="AL95" s="246"/>
      <c r="AM95" s="250" t="s">
        <v>523</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8" hidden="1" customHeight="1" x14ac:dyDescent="0.2">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6" customHeight="1" x14ac:dyDescent="0.2">
      <c r="A100" s="510" t="s">
        <v>471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531</v>
      </c>
      <c r="AF100" s="549"/>
      <c r="AG100" s="549"/>
      <c r="AH100" s="550"/>
      <c r="AI100" s="548" t="s">
        <v>528</v>
      </c>
      <c r="AJ100" s="549"/>
      <c r="AK100" s="549"/>
      <c r="AL100" s="550"/>
      <c r="AM100" s="548" t="s">
        <v>524</v>
      </c>
      <c r="AN100" s="549"/>
      <c r="AO100" s="549"/>
      <c r="AP100" s="550"/>
      <c r="AQ100" s="320" t="s">
        <v>517</v>
      </c>
      <c r="AR100" s="321"/>
      <c r="AS100" s="321"/>
      <c r="AT100" s="322"/>
      <c r="AU100" s="320" t="s">
        <v>514</v>
      </c>
      <c r="AV100" s="321"/>
      <c r="AW100" s="321"/>
      <c r="AX100" s="323"/>
    </row>
    <row r="101" spans="1:60" ht="23.25" customHeight="1" x14ac:dyDescent="0.2">
      <c r="A101" s="431"/>
      <c r="B101" s="432"/>
      <c r="C101" s="432"/>
      <c r="D101" s="432"/>
      <c r="E101" s="432"/>
      <c r="F101" s="433"/>
      <c r="G101" s="105" t="s">
        <v>596</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597</v>
      </c>
      <c r="AC101" s="470"/>
      <c r="AD101" s="470"/>
      <c r="AE101" s="218">
        <v>7</v>
      </c>
      <c r="AF101" s="219"/>
      <c r="AG101" s="219"/>
      <c r="AH101" s="220"/>
      <c r="AI101" s="218">
        <v>8</v>
      </c>
      <c r="AJ101" s="219"/>
      <c r="AK101" s="219"/>
      <c r="AL101" s="220"/>
      <c r="AM101" s="218">
        <v>9</v>
      </c>
      <c r="AN101" s="219"/>
      <c r="AO101" s="219"/>
      <c r="AP101" s="220"/>
      <c r="AQ101" s="218" t="s">
        <v>599</v>
      </c>
      <c r="AR101" s="219"/>
      <c r="AS101" s="219"/>
      <c r="AT101" s="220"/>
      <c r="AU101" s="218" t="s">
        <v>594</v>
      </c>
      <c r="AV101" s="219"/>
      <c r="AW101" s="219"/>
      <c r="AX101" s="220"/>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598</v>
      </c>
      <c r="AC102" s="470"/>
      <c r="AD102" s="470"/>
      <c r="AE102" s="427">
        <v>5</v>
      </c>
      <c r="AF102" s="427"/>
      <c r="AG102" s="427"/>
      <c r="AH102" s="427"/>
      <c r="AI102" s="427">
        <v>5</v>
      </c>
      <c r="AJ102" s="427"/>
      <c r="AK102" s="427"/>
      <c r="AL102" s="427"/>
      <c r="AM102" s="427">
        <v>5</v>
      </c>
      <c r="AN102" s="427"/>
      <c r="AO102" s="427"/>
      <c r="AP102" s="427"/>
      <c r="AQ102" s="273">
        <v>5</v>
      </c>
      <c r="AR102" s="274"/>
      <c r="AS102" s="274"/>
      <c r="AT102" s="319"/>
      <c r="AU102" s="273">
        <v>5</v>
      </c>
      <c r="AV102" s="274"/>
      <c r="AW102" s="274"/>
      <c r="AX102" s="319"/>
    </row>
    <row r="103" spans="1:60" ht="31.6" hidden="1" customHeight="1" x14ac:dyDescent="0.2">
      <c r="A103" s="428" t="s">
        <v>471</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531</v>
      </c>
      <c r="AF103" s="425"/>
      <c r="AG103" s="425"/>
      <c r="AH103" s="426"/>
      <c r="AI103" s="424" t="s">
        <v>528</v>
      </c>
      <c r="AJ103" s="425"/>
      <c r="AK103" s="425"/>
      <c r="AL103" s="426"/>
      <c r="AM103" s="424" t="s">
        <v>524</v>
      </c>
      <c r="AN103" s="425"/>
      <c r="AO103" s="425"/>
      <c r="AP103" s="426"/>
      <c r="AQ103" s="284" t="s">
        <v>517</v>
      </c>
      <c r="AR103" s="285"/>
      <c r="AS103" s="285"/>
      <c r="AT103" s="324"/>
      <c r="AU103" s="284" t="s">
        <v>514</v>
      </c>
      <c r="AV103" s="285"/>
      <c r="AW103" s="285"/>
      <c r="AX103" s="286"/>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6" hidden="1" customHeight="1" x14ac:dyDescent="0.2">
      <c r="A106" s="428" t="s">
        <v>471</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531</v>
      </c>
      <c r="AF106" s="425"/>
      <c r="AG106" s="425"/>
      <c r="AH106" s="426"/>
      <c r="AI106" s="424" t="s">
        <v>528</v>
      </c>
      <c r="AJ106" s="425"/>
      <c r="AK106" s="425"/>
      <c r="AL106" s="426"/>
      <c r="AM106" s="424" t="s">
        <v>523</v>
      </c>
      <c r="AN106" s="425"/>
      <c r="AO106" s="425"/>
      <c r="AP106" s="426"/>
      <c r="AQ106" s="284" t="s">
        <v>517</v>
      </c>
      <c r="AR106" s="285"/>
      <c r="AS106" s="285"/>
      <c r="AT106" s="324"/>
      <c r="AU106" s="284" t="s">
        <v>514</v>
      </c>
      <c r="AV106" s="285"/>
      <c r="AW106" s="285"/>
      <c r="AX106" s="286"/>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6" hidden="1" customHeight="1" x14ac:dyDescent="0.2">
      <c r="A109" s="428" t="s">
        <v>471</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531</v>
      </c>
      <c r="AF109" s="425"/>
      <c r="AG109" s="425"/>
      <c r="AH109" s="426"/>
      <c r="AI109" s="424" t="s">
        <v>528</v>
      </c>
      <c r="AJ109" s="425"/>
      <c r="AK109" s="425"/>
      <c r="AL109" s="426"/>
      <c r="AM109" s="424" t="s">
        <v>524</v>
      </c>
      <c r="AN109" s="425"/>
      <c r="AO109" s="425"/>
      <c r="AP109" s="426"/>
      <c r="AQ109" s="284" t="s">
        <v>517</v>
      </c>
      <c r="AR109" s="285"/>
      <c r="AS109" s="285"/>
      <c r="AT109" s="324"/>
      <c r="AU109" s="284" t="s">
        <v>514</v>
      </c>
      <c r="AV109" s="285"/>
      <c r="AW109" s="285"/>
      <c r="AX109" s="286"/>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6" hidden="1" customHeight="1" x14ac:dyDescent="0.2">
      <c r="A112" s="428" t="s">
        <v>471</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531</v>
      </c>
      <c r="AF112" s="425"/>
      <c r="AG112" s="425"/>
      <c r="AH112" s="426"/>
      <c r="AI112" s="424" t="s">
        <v>528</v>
      </c>
      <c r="AJ112" s="425"/>
      <c r="AK112" s="425"/>
      <c r="AL112" s="426"/>
      <c r="AM112" s="424" t="s">
        <v>523</v>
      </c>
      <c r="AN112" s="425"/>
      <c r="AO112" s="425"/>
      <c r="AP112" s="426"/>
      <c r="AQ112" s="284" t="s">
        <v>517</v>
      </c>
      <c r="AR112" s="285"/>
      <c r="AS112" s="285"/>
      <c r="AT112" s="324"/>
      <c r="AU112" s="284" t="s">
        <v>514</v>
      </c>
      <c r="AV112" s="285"/>
      <c r="AW112" s="285"/>
      <c r="AX112" s="286"/>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531</v>
      </c>
      <c r="AF115" s="425"/>
      <c r="AG115" s="425"/>
      <c r="AH115" s="426"/>
      <c r="AI115" s="424" t="s">
        <v>528</v>
      </c>
      <c r="AJ115" s="425"/>
      <c r="AK115" s="425"/>
      <c r="AL115" s="426"/>
      <c r="AM115" s="424" t="s">
        <v>523</v>
      </c>
      <c r="AN115" s="425"/>
      <c r="AO115" s="425"/>
      <c r="AP115" s="426"/>
      <c r="AQ115" s="600" t="s">
        <v>518</v>
      </c>
      <c r="AR115" s="601"/>
      <c r="AS115" s="601"/>
      <c r="AT115" s="601"/>
      <c r="AU115" s="601"/>
      <c r="AV115" s="601"/>
      <c r="AW115" s="601"/>
      <c r="AX115" s="602"/>
    </row>
    <row r="116" spans="1:50" ht="23.25" customHeight="1" x14ac:dyDescent="0.2">
      <c r="A116" s="448"/>
      <c r="B116" s="449"/>
      <c r="C116" s="449"/>
      <c r="D116" s="449"/>
      <c r="E116" s="449"/>
      <c r="F116" s="450"/>
      <c r="G116" s="402" t="s">
        <v>600</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601</v>
      </c>
      <c r="AC116" s="472"/>
      <c r="AD116" s="473"/>
      <c r="AE116" s="427">
        <f>162/25</f>
        <v>6.48</v>
      </c>
      <c r="AF116" s="427"/>
      <c r="AG116" s="427"/>
      <c r="AH116" s="427"/>
      <c r="AI116" s="427">
        <f>146/22</f>
        <v>6.6363636363636367</v>
      </c>
      <c r="AJ116" s="427"/>
      <c r="AK116" s="427"/>
      <c r="AL116" s="427"/>
      <c r="AM116" s="427">
        <f>151/18</f>
        <v>8.3888888888888893</v>
      </c>
      <c r="AN116" s="427"/>
      <c r="AO116" s="427"/>
      <c r="AP116" s="427"/>
      <c r="AQ116" s="218">
        <f>157/20</f>
        <v>7.85</v>
      </c>
      <c r="AR116" s="219"/>
      <c r="AS116" s="219"/>
      <c r="AT116" s="219"/>
      <c r="AU116" s="219"/>
      <c r="AV116" s="219"/>
      <c r="AW116" s="219"/>
      <c r="AX116" s="221"/>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602</v>
      </c>
      <c r="AC117" s="482"/>
      <c r="AD117" s="483"/>
      <c r="AE117" s="560" t="s">
        <v>603</v>
      </c>
      <c r="AF117" s="560"/>
      <c r="AG117" s="560"/>
      <c r="AH117" s="560"/>
      <c r="AI117" s="560" t="s">
        <v>604</v>
      </c>
      <c r="AJ117" s="560"/>
      <c r="AK117" s="560"/>
      <c r="AL117" s="560"/>
      <c r="AM117" s="560" t="s">
        <v>605</v>
      </c>
      <c r="AN117" s="560"/>
      <c r="AO117" s="560"/>
      <c r="AP117" s="560"/>
      <c r="AQ117" s="560" t="s">
        <v>724</v>
      </c>
      <c r="AR117" s="560"/>
      <c r="AS117" s="560"/>
      <c r="AT117" s="560"/>
      <c r="AU117" s="560"/>
      <c r="AV117" s="560"/>
      <c r="AW117" s="560"/>
      <c r="AX117" s="561"/>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531</v>
      </c>
      <c r="AF118" s="425"/>
      <c r="AG118" s="425"/>
      <c r="AH118" s="426"/>
      <c r="AI118" s="424" t="s">
        <v>528</v>
      </c>
      <c r="AJ118" s="425"/>
      <c r="AK118" s="425"/>
      <c r="AL118" s="426"/>
      <c r="AM118" s="424" t="s">
        <v>523</v>
      </c>
      <c r="AN118" s="425"/>
      <c r="AO118" s="425"/>
      <c r="AP118" s="426"/>
      <c r="AQ118" s="600" t="s">
        <v>518</v>
      </c>
      <c r="AR118" s="601"/>
      <c r="AS118" s="601"/>
      <c r="AT118" s="601"/>
      <c r="AU118" s="601"/>
      <c r="AV118" s="601"/>
      <c r="AW118" s="601"/>
      <c r="AX118" s="602"/>
    </row>
    <row r="119" spans="1:50" ht="23.25" hidden="1" customHeight="1" x14ac:dyDescent="0.2">
      <c r="A119" s="448"/>
      <c r="B119" s="449"/>
      <c r="C119" s="449"/>
      <c r="D119" s="449"/>
      <c r="E119" s="449"/>
      <c r="F119" s="450"/>
      <c r="G119" s="402" t="s">
        <v>479</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531</v>
      </c>
      <c r="AF121" s="425"/>
      <c r="AG121" s="425"/>
      <c r="AH121" s="426"/>
      <c r="AI121" s="424" t="s">
        <v>528</v>
      </c>
      <c r="AJ121" s="425"/>
      <c r="AK121" s="425"/>
      <c r="AL121" s="426"/>
      <c r="AM121" s="424" t="s">
        <v>523</v>
      </c>
      <c r="AN121" s="425"/>
      <c r="AO121" s="425"/>
      <c r="AP121" s="426"/>
      <c r="AQ121" s="600" t="s">
        <v>518</v>
      </c>
      <c r="AR121" s="601"/>
      <c r="AS121" s="601"/>
      <c r="AT121" s="601"/>
      <c r="AU121" s="601"/>
      <c r="AV121" s="601"/>
      <c r="AW121" s="601"/>
      <c r="AX121" s="602"/>
    </row>
    <row r="122" spans="1:50" ht="23.25" hidden="1" customHeight="1" x14ac:dyDescent="0.2">
      <c r="A122" s="448"/>
      <c r="B122" s="449"/>
      <c r="C122" s="449"/>
      <c r="D122" s="449"/>
      <c r="E122" s="449"/>
      <c r="F122" s="450"/>
      <c r="G122" s="402" t="s">
        <v>480</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481</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532</v>
      </c>
      <c r="AF124" s="425"/>
      <c r="AG124" s="425"/>
      <c r="AH124" s="426"/>
      <c r="AI124" s="424" t="s">
        <v>528</v>
      </c>
      <c r="AJ124" s="425"/>
      <c r="AK124" s="425"/>
      <c r="AL124" s="426"/>
      <c r="AM124" s="424" t="s">
        <v>523</v>
      </c>
      <c r="AN124" s="425"/>
      <c r="AO124" s="425"/>
      <c r="AP124" s="426"/>
      <c r="AQ124" s="600" t="s">
        <v>518</v>
      </c>
      <c r="AR124" s="601"/>
      <c r="AS124" s="601"/>
      <c r="AT124" s="601"/>
      <c r="AU124" s="601"/>
      <c r="AV124" s="601"/>
      <c r="AW124" s="601"/>
      <c r="AX124" s="602"/>
    </row>
    <row r="125" spans="1:50" ht="23.25" hidden="1" customHeight="1" x14ac:dyDescent="0.2">
      <c r="A125" s="448"/>
      <c r="B125" s="449"/>
      <c r="C125" s="449"/>
      <c r="D125" s="449"/>
      <c r="E125" s="449"/>
      <c r="F125" s="450"/>
      <c r="G125" s="402" t="s">
        <v>480</v>
      </c>
      <c r="H125" s="402"/>
      <c r="I125" s="402"/>
      <c r="J125" s="402"/>
      <c r="K125" s="402"/>
      <c r="L125" s="402"/>
      <c r="M125" s="402"/>
      <c r="N125" s="402"/>
      <c r="O125" s="402"/>
      <c r="P125" s="402"/>
      <c r="Q125" s="402"/>
      <c r="R125" s="402"/>
      <c r="S125" s="402"/>
      <c r="T125" s="402"/>
      <c r="U125" s="402"/>
      <c r="V125" s="402"/>
      <c r="W125" s="402"/>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9"/>
      <c r="Y126" s="480" t="s">
        <v>49</v>
      </c>
      <c r="Z126" s="455"/>
      <c r="AA126" s="456"/>
      <c r="AB126" s="481" t="s">
        <v>478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4" t="s">
        <v>531</v>
      </c>
      <c r="AF127" s="425"/>
      <c r="AG127" s="425"/>
      <c r="AH127" s="426"/>
      <c r="AI127" s="424" t="s">
        <v>528</v>
      </c>
      <c r="AJ127" s="425"/>
      <c r="AK127" s="425"/>
      <c r="AL127" s="426"/>
      <c r="AM127" s="424" t="s">
        <v>523</v>
      </c>
      <c r="AN127" s="425"/>
      <c r="AO127" s="425"/>
      <c r="AP127" s="426"/>
      <c r="AQ127" s="600" t="s">
        <v>518</v>
      </c>
      <c r="AR127" s="601"/>
      <c r="AS127" s="601"/>
      <c r="AT127" s="601"/>
      <c r="AU127" s="601"/>
      <c r="AV127" s="601"/>
      <c r="AW127" s="601"/>
      <c r="AX127" s="602"/>
    </row>
    <row r="128" spans="1:50" ht="23.25" hidden="1" customHeight="1" x14ac:dyDescent="0.2">
      <c r="A128" s="448"/>
      <c r="B128" s="449"/>
      <c r="C128" s="449"/>
      <c r="D128" s="449"/>
      <c r="E128" s="449"/>
      <c r="F128" s="450"/>
      <c r="G128" s="402" t="s">
        <v>480</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88" t="s">
        <v>561</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99999999999997" customHeight="1" x14ac:dyDescent="0.2">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t="s">
        <v>577</v>
      </c>
      <c r="AF134" s="207"/>
      <c r="AG134" s="207"/>
      <c r="AH134" s="207"/>
      <c r="AI134" s="206" t="s">
        <v>609</v>
      </c>
      <c r="AJ134" s="207"/>
      <c r="AK134" s="207"/>
      <c r="AL134" s="207"/>
      <c r="AM134" s="206" t="s">
        <v>577</v>
      </c>
      <c r="AN134" s="207"/>
      <c r="AO134" s="207"/>
      <c r="AP134" s="207"/>
      <c r="AQ134" s="206" t="s">
        <v>578</v>
      </c>
      <c r="AR134" s="207"/>
      <c r="AS134" s="207"/>
      <c r="AT134" s="207"/>
      <c r="AU134" s="206" t="s">
        <v>577</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8"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customHeight="1" x14ac:dyDescent="0.2">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customHeight="1" x14ac:dyDescent="0.2">
      <c r="A154" s="189"/>
      <c r="B154" s="186"/>
      <c r="C154" s="180"/>
      <c r="D154" s="186"/>
      <c r="E154" s="180"/>
      <c r="F154" s="181"/>
      <c r="G154" s="104" t="s">
        <v>610</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611</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722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557</v>
      </c>
      <c r="D430" s="940"/>
      <c r="E430" s="174" t="s">
        <v>541</v>
      </c>
      <c r="F430" s="907"/>
      <c r="G430" s="908" t="s">
        <v>374</v>
      </c>
      <c r="H430" s="123"/>
      <c r="I430" s="123"/>
      <c r="J430" s="909" t="s">
        <v>577</v>
      </c>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9" t="s">
        <v>595</v>
      </c>
      <c r="AR432" s="200"/>
      <c r="AS432" s="133" t="s">
        <v>355</v>
      </c>
      <c r="AT432" s="134"/>
      <c r="AU432" s="200" t="s">
        <v>576</v>
      </c>
      <c r="AV432" s="200"/>
      <c r="AW432" s="133" t="s">
        <v>300</v>
      </c>
      <c r="AX432" s="195"/>
    </row>
    <row r="433" spans="1:50" ht="23.25" customHeight="1" x14ac:dyDescent="0.2">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608</v>
      </c>
      <c r="AC433" s="213"/>
      <c r="AD433" s="213"/>
      <c r="AE433" s="340" t="s">
        <v>576</v>
      </c>
      <c r="AF433" s="207"/>
      <c r="AG433" s="207"/>
      <c r="AH433" s="207"/>
      <c r="AI433" s="340" t="s">
        <v>595</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578</v>
      </c>
      <c r="AF434" s="207"/>
      <c r="AG434" s="207"/>
      <c r="AH434" s="341"/>
      <c r="AI434" s="340" t="s">
        <v>578</v>
      </c>
      <c r="AJ434" s="207"/>
      <c r="AK434" s="207"/>
      <c r="AL434" s="207"/>
      <c r="AM434" s="340" t="s">
        <v>577</v>
      </c>
      <c r="AN434" s="207"/>
      <c r="AO434" s="207"/>
      <c r="AP434" s="341"/>
      <c r="AQ434" s="340" t="s">
        <v>577</v>
      </c>
      <c r="AR434" s="207"/>
      <c r="AS434" s="207"/>
      <c r="AT434" s="341"/>
      <c r="AU434" s="207" t="s">
        <v>578</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578</v>
      </c>
      <c r="AF435" s="207"/>
      <c r="AG435" s="207"/>
      <c r="AH435" s="341"/>
      <c r="AI435" s="340" t="s">
        <v>577</v>
      </c>
      <c r="AJ435" s="207"/>
      <c r="AK435" s="207"/>
      <c r="AL435" s="207"/>
      <c r="AM435" s="340" t="s">
        <v>577</v>
      </c>
      <c r="AN435" s="207"/>
      <c r="AO435" s="207"/>
      <c r="AP435" s="341"/>
      <c r="AQ435" s="340" t="s">
        <v>613</v>
      </c>
      <c r="AR435" s="207"/>
      <c r="AS435" s="207"/>
      <c r="AT435" s="341"/>
      <c r="AU435" s="207" t="s">
        <v>614</v>
      </c>
      <c r="AV435" s="207"/>
      <c r="AW435" s="207"/>
      <c r="AX435" s="208"/>
    </row>
    <row r="436" spans="1:50" ht="18.7"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t="s">
        <v>612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8"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9" t="s">
        <v>577</v>
      </c>
      <c r="AR457" s="200"/>
      <c r="AS457" s="133" t="s">
        <v>355</v>
      </c>
      <c r="AT457" s="134"/>
      <c r="AU457" s="200" t="s">
        <v>578</v>
      </c>
      <c r="AV457" s="200"/>
      <c r="AW457" s="133" t="s">
        <v>300</v>
      </c>
      <c r="AX457" s="195"/>
    </row>
    <row r="458" spans="1:50" ht="23.25" customHeight="1" x14ac:dyDescent="0.2">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581</v>
      </c>
      <c r="AF458" s="207"/>
      <c r="AG458" s="207"/>
      <c r="AH458" s="207"/>
      <c r="AI458" s="340" t="s">
        <v>577</v>
      </c>
      <c r="AJ458" s="207"/>
      <c r="AK458" s="207"/>
      <c r="AL458" s="207"/>
      <c r="AM458" s="340" t="s">
        <v>577</v>
      </c>
      <c r="AN458" s="207"/>
      <c r="AO458" s="207"/>
      <c r="AP458" s="341"/>
      <c r="AQ458" s="340" t="s">
        <v>578</v>
      </c>
      <c r="AR458" s="207"/>
      <c r="AS458" s="207"/>
      <c r="AT458" s="341"/>
      <c r="AU458" s="207" t="s">
        <v>577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578</v>
      </c>
      <c r="AF459" s="207"/>
      <c r="AG459" s="207"/>
      <c r="AH459" s="341"/>
      <c r="AI459" s="340" t="s">
        <v>581</v>
      </c>
      <c r="AJ459" s="207"/>
      <c r="AK459" s="207"/>
      <c r="AL459" s="207"/>
      <c r="AM459" s="340" t="s">
        <v>577</v>
      </c>
      <c r="AN459" s="207"/>
      <c r="AO459" s="207"/>
      <c r="AP459" s="341"/>
      <c r="AQ459" s="340" t="s">
        <v>577</v>
      </c>
      <c r="AR459" s="207"/>
      <c r="AS459" s="207"/>
      <c r="AT459" s="341"/>
      <c r="AU459" s="207" t="s">
        <v>578</v>
      </c>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578</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8"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5" customHeigh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8"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5" hidden="1" customHeight="1" x14ac:dyDescent="0.2">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8"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5" hidden="1" customHeight="1" x14ac:dyDescent="0.2">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8"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5" hidden="1" customHeight="1" x14ac:dyDescent="0.2">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8"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5" hidden="1" customHeight="1" x14ac:dyDescent="0.2">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49.05" customHeight="1" x14ac:dyDescent="0.2">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571</v>
      </c>
      <c r="AE702" s="346"/>
      <c r="AF702" s="346"/>
      <c r="AG702" s="394" t="s">
        <v>615</v>
      </c>
      <c r="AH702" s="395"/>
      <c r="AI702" s="395"/>
      <c r="AJ702" s="395"/>
      <c r="AK702" s="395"/>
      <c r="AL702" s="395"/>
      <c r="AM702" s="395"/>
      <c r="AN702" s="395"/>
      <c r="AO702" s="395"/>
      <c r="AP702" s="395"/>
      <c r="AQ702" s="395"/>
      <c r="AR702" s="395"/>
      <c r="AS702" s="395"/>
      <c r="AT702" s="395"/>
      <c r="AU702" s="395"/>
      <c r="AV702" s="395"/>
      <c r="AW702" s="395"/>
      <c r="AX702" s="396"/>
    </row>
    <row r="703" spans="1:50" ht="49.05" customHeight="1" x14ac:dyDescent="0.2">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571</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571</v>
      </c>
      <c r="AE704" s="792"/>
      <c r="AF704" s="792"/>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59.55" customHeight="1" x14ac:dyDescent="0.2">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571</v>
      </c>
      <c r="AE705" s="724"/>
      <c r="AF705" s="724"/>
      <c r="AG705" s="125" t="s">
        <v>725</v>
      </c>
      <c r="AH705" s="105"/>
      <c r="AI705" s="105"/>
      <c r="AJ705" s="105"/>
      <c r="AK705" s="105"/>
      <c r="AL705" s="105"/>
      <c r="AM705" s="105"/>
      <c r="AN705" s="105"/>
      <c r="AO705" s="105"/>
      <c r="AP705" s="105"/>
      <c r="AQ705" s="105"/>
      <c r="AR705" s="105"/>
      <c r="AS705" s="105"/>
      <c r="AT705" s="105"/>
      <c r="AU705" s="105"/>
      <c r="AV705" s="105"/>
      <c r="AW705" s="105"/>
      <c r="AX705" s="126"/>
    </row>
    <row r="706" spans="1:50" ht="59.55" customHeight="1" x14ac:dyDescent="0.2">
      <c r="A706" s="651"/>
      <c r="B706" s="652"/>
      <c r="C706" s="803"/>
      <c r="D706" s="804"/>
      <c r="E706" s="739" t="s">
        <v>502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618</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59.55" customHeight="1" x14ac:dyDescent="0.2">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618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50.55" customHeight="1" x14ac:dyDescent="0.2">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571</v>
      </c>
      <c r="AE708" s="614"/>
      <c r="AF708" s="614"/>
      <c r="AG708" s="751" t="s">
        <v>619</v>
      </c>
      <c r="AH708" s="752"/>
      <c r="AI708" s="752"/>
      <c r="AJ708" s="752"/>
      <c r="AK708" s="752"/>
      <c r="AL708" s="752"/>
      <c r="AM708" s="752"/>
      <c r="AN708" s="752"/>
      <c r="AO708" s="752"/>
      <c r="AP708" s="752"/>
      <c r="AQ708" s="752"/>
      <c r="AR708" s="752"/>
      <c r="AS708" s="752"/>
      <c r="AT708" s="752"/>
      <c r="AU708" s="752"/>
      <c r="AV708" s="752"/>
      <c r="AW708" s="752"/>
      <c r="AX708" s="753"/>
    </row>
    <row r="709" spans="1:50" ht="53.2" customHeight="1" x14ac:dyDescent="0.2">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571</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 customHeight="1" x14ac:dyDescent="0.2">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621</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571</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51"/>
      <c r="B712" s="653"/>
      <c r="C712" s="400" t="s">
        <v>466</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621</v>
      </c>
      <c r="AE712" s="792"/>
      <c r="AF712" s="792"/>
      <c r="AG712" s="819" t="s">
        <v>608</v>
      </c>
      <c r="AH712" s="820"/>
      <c r="AI712" s="820"/>
      <c r="AJ712" s="820"/>
      <c r="AK712" s="820"/>
      <c r="AL712" s="820"/>
      <c r="AM712" s="820"/>
      <c r="AN712" s="820"/>
      <c r="AO712" s="820"/>
      <c r="AP712" s="820"/>
      <c r="AQ712" s="820"/>
      <c r="AR712" s="820"/>
      <c r="AS712" s="820"/>
      <c r="AT712" s="820"/>
      <c r="AU712" s="820"/>
      <c r="AV712" s="820"/>
      <c r="AW712" s="820"/>
      <c r="AX712" s="821"/>
    </row>
    <row r="713" spans="1:50" ht="26.2" customHeight="1" x14ac:dyDescent="0.2">
      <c r="A713" s="651"/>
      <c r="B713" s="653"/>
      <c r="C713" s="957" t="s">
        <v>467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621</v>
      </c>
      <c r="AE713" s="329"/>
      <c r="AF713" s="672"/>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 customHeight="1" x14ac:dyDescent="0.2">
      <c r="A714" s="654"/>
      <c r="B714" s="655"/>
      <c r="C714" s="656" t="s">
        <v>443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571</v>
      </c>
      <c r="AE714" s="817"/>
      <c r="AF714" s="818"/>
      <c r="AG714" s="745" t="s">
        <v>623</v>
      </c>
      <c r="AH714" s="746"/>
      <c r="AI714" s="746"/>
      <c r="AJ714" s="746"/>
      <c r="AK714" s="746"/>
      <c r="AL714" s="746"/>
      <c r="AM714" s="746"/>
      <c r="AN714" s="746"/>
      <c r="AO714" s="746"/>
      <c r="AP714" s="746"/>
      <c r="AQ714" s="746"/>
      <c r="AR714" s="746"/>
      <c r="AS714" s="746"/>
      <c r="AT714" s="746"/>
      <c r="AU714" s="746"/>
      <c r="AV714" s="746"/>
      <c r="AW714" s="746"/>
      <c r="AX714" s="747"/>
    </row>
    <row r="715" spans="1:50" ht="52" customHeight="1" x14ac:dyDescent="0.2">
      <c r="A715" s="649" t="s">
        <v>40</v>
      </c>
      <c r="B715" s="793"/>
      <c r="C715" s="794" t="s">
        <v>444</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624</v>
      </c>
      <c r="AE715" s="614"/>
      <c r="AF715" s="665"/>
      <c r="AG715" s="751" t="s">
        <v>726</v>
      </c>
      <c r="AH715" s="752"/>
      <c r="AI715" s="752"/>
      <c r="AJ715" s="752"/>
      <c r="AK715" s="752"/>
      <c r="AL715" s="752"/>
      <c r="AM715" s="752"/>
      <c r="AN715" s="752"/>
      <c r="AO715" s="752"/>
      <c r="AP715" s="752"/>
      <c r="AQ715" s="752"/>
      <c r="AR715" s="752"/>
      <c r="AS715" s="752"/>
      <c r="AT715" s="752"/>
      <c r="AU715" s="752"/>
      <c r="AV715" s="752"/>
      <c r="AW715" s="752"/>
      <c r="AX715" s="753"/>
    </row>
    <row r="716" spans="1:50" ht="59.55"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624</v>
      </c>
      <c r="AE716" s="636"/>
      <c r="AF716" s="636"/>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59.1" customHeight="1" x14ac:dyDescent="0.2">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625</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62.5" customHeight="1" x14ac:dyDescent="0.2">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625</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621</v>
      </c>
      <c r="AE719" s="614"/>
      <c r="AF719" s="614"/>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7"/>
      <c r="B720" s="788"/>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99999999999994" customHeight="1" x14ac:dyDescent="0.2">
      <c r="A726" s="649" t="s">
        <v>48</v>
      </c>
      <c r="B726" s="811"/>
      <c r="C726" s="824" t="s">
        <v>53</v>
      </c>
      <c r="D726" s="846"/>
      <c r="E726" s="846"/>
      <c r="F726" s="847"/>
      <c r="G726" s="586" t="s">
        <v>629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99999999999994" customHeight="1" thickBot="1" x14ac:dyDescent="0.25">
      <c r="A727" s="812"/>
      <c r="B727" s="813"/>
      <c r="C727" s="757" t="s">
        <v>57</v>
      </c>
      <c r="D727" s="758"/>
      <c r="E727" s="758"/>
      <c r="F727" s="759"/>
      <c r="G727" s="584" t="s">
        <v>630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05"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99999999999994" customHeight="1" thickBot="1" x14ac:dyDescent="0.25">
      <c r="A729" s="643" t="s">
        <v>728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99999999999994" customHeight="1" thickBot="1" x14ac:dyDescent="0.25">
      <c r="A731" s="808" t="s">
        <v>257</v>
      </c>
      <c r="B731" s="809"/>
      <c r="C731" s="809"/>
      <c r="D731" s="809"/>
      <c r="E731" s="810"/>
      <c r="F731" s="738" t="s">
        <v>729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5.95" customHeight="1" thickBot="1" x14ac:dyDescent="0.25">
      <c r="A733" s="682" t="s">
        <v>257</v>
      </c>
      <c r="B733" s="683"/>
      <c r="C733" s="683"/>
      <c r="D733" s="683"/>
      <c r="E733" s="684"/>
      <c r="F733" s="646" t="s">
        <v>730</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99999999999994"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472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0" t="s">
        <v>545</v>
      </c>
      <c r="B737" s="210"/>
      <c r="C737" s="210"/>
      <c r="D737" s="211"/>
      <c r="E737" s="999" t="s">
        <v>636</v>
      </c>
      <c r="F737" s="999"/>
      <c r="G737" s="999"/>
      <c r="H737" s="999"/>
      <c r="I737" s="999"/>
      <c r="J737" s="999"/>
      <c r="K737" s="999"/>
      <c r="L737" s="999"/>
      <c r="M737" s="999"/>
      <c r="N737" s="365" t="s">
        <v>538</v>
      </c>
      <c r="O737" s="365"/>
      <c r="P737" s="365"/>
      <c r="Q737" s="365"/>
      <c r="R737" s="999" t="s">
        <v>635</v>
      </c>
      <c r="S737" s="999"/>
      <c r="T737" s="999"/>
      <c r="U737" s="999"/>
      <c r="V737" s="999"/>
      <c r="W737" s="999"/>
      <c r="X737" s="999"/>
      <c r="Y737" s="999"/>
      <c r="Z737" s="999"/>
      <c r="AA737" s="365" t="s">
        <v>537</v>
      </c>
      <c r="AB737" s="365"/>
      <c r="AC737" s="365"/>
      <c r="AD737" s="365"/>
      <c r="AE737" s="999" t="s">
        <v>634</v>
      </c>
      <c r="AF737" s="999"/>
      <c r="AG737" s="999"/>
      <c r="AH737" s="999"/>
      <c r="AI737" s="999"/>
      <c r="AJ737" s="999"/>
      <c r="AK737" s="999"/>
      <c r="AL737" s="999"/>
      <c r="AM737" s="999"/>
      <c r="AN737" s="365" t="s">
        <v>536</v>
      </c>
      <c r="AO737" s="365"/>
      <c r="AP737" s="365"/>
      <c r="AQ737" s="365"/>
      <c r="AR737" s="991" t="s">
        <v>631</v>
      </c>
      <c r="AS737" s="992"/>
      <c r="AT737" s="992"/>
      <c r="AU737" s="992"/>
      <c r="AV737" s="992"/>
      <c r="AW737" s="992"/>
      <c r="AX737" s="993"/>
      <c r="AY737" s="89"/>
      <c r="AZ737" s="89"/>
    </row>
    <row r="738" spans="1:52" ht="24.75" customHeight="1" x14ac:dyDescent="0.2">
      <c r="A738" s="1000" t="s">
        <v>535</v>
      </c>
      <c r="B738" s="210"/>
      <c r="C738" s="210"/>
      <c r="D738" s="211"/>
      <c r="E738" s="999" t="s">
        <v>632</v>
      </c>
      <c r="F738" s="999"/>
      <c r="G738" s="999"/>
      <c r="H738" s="999"/>
      <c r="I738" s="999"/>
      <c r="J738" s="999"/>
      <c r="K738" s="999"/>
      <c r="L738" s="999"/>
      <c r="M738" s="999"/>
      <c r="N738" s="365" t="s">
        <v>534</v>
      </c>
      <c r="O738" s="365"/>
      <c r="P738" s="365"/>
      <c r="Q738" s="365"/>
      <c r="R738" s="999" t="s">
        <v>633</v>
      </c>
      <c r="S738" s="999"/>
      <c r="T738" s="999"/>
      <c r="U738" s="999"/>
      <c r="V738" s="999"/>
      <c r="W738" s="999"/>
      <c r="X738" s="999"/>
      <c r="Y738" s="999"/>
      <c r="Z738" s="999"/>
      <c r="AA738" s="365" t="s">
        <v>533</v>
      </c>
      <c r="AB738" s="365"/>
      <c r="AC738" s="365"/>
      <c r="AD738" s="365"/>
      <c r="AE738" s="999" t="s">
        <v>720</v>
      </c>
      <c r="AF738" s="999"/>
      <c r="AG738" s="999"/>
      <c r="AH738" s="999"/>
      <c r="AI738" s="999"/>
      <c r="AJ738" s="999"/>
      <c r="AK738" s="999"/>
      <c r="AL738" s="999"/>
      <c r="AM738" s="999"/>
      <c r="AN738" s="365" t="s">
        <v>529</v>
      </c>
      <c r="AO738" s="365"/>
      <c r="AP738" s="365"/>
      <c r="AQ738" s="365"/>
      <c r="AR738" s="991" t="s">
        <v>719</v>
      </c>
      <c r="AS738" s="992"/>
      <c r="AT738" s="992"/>
      <c r="AU738" s="992"/>
      <c r="AV738" s="992"/>
      <c r="AW738" s="992"/>
      <c r="AX738" s="993"/>
    </row>
    <row r="739" spans="1:52" ht="24.75" customHeight="1" thickBot="1" x14ac:dyDescent="0.25">
      <c r="A739" s="1001" t="s">
        <v>525</v>
      </c>
      <c r="B739" s="1002"/>
      <c r="C739" s="1002"/>
      <c r="D739" s="1003"/>
      <c r="E739" s="1004" t="s">
        <v>565</v>
      </c>
      <c r="F739" s="994"/>
      <c r="G739" s="994"/>
      <c r="H739" s="93" t="str">
        <f>IF(E739="", "", "(")</f>
        <v>(</v>
      </c>
      <c r="I739" s="994"/>
      <c r="J739" s="994"/>
      <c r="K739" s="93" t="str">
        <f>IF(OR(I739="　", I739=""), "", "-")</f>
        <v/>
      </c>
      <c r="L739" s="995">
        <v>79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2">
      <c r="A740" s="623" t="s">
        <v>505</v>
      </c>
      <c r="B740" s="624"/>
      <c r="C740" s="624"/>
      <c r="D740" s="624"/>
      <c r="E740" s="624"/>
      <c r="F740" s="62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507</v>
      </c>
      <c r="B779" s="638"/>
      <c r="C779" s="638"/>
      <c r="D779" s="638"/>
      <c r="E779" s="638"/>
      <c r="F779" s="639"/>
      <c r="G779" s="604" t="s">
        <v>637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638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2">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t="s">
        <v>661</v>
      </c>
      <c r="H781" s="680"/>
      <c r="I781" s="680"/>
      <c r="J781" s="680"/>
      <c r="K781" s="681"/>
      <c r="L781" s="673" t="s">
        <v>662</v>
      </c>
      <c r="M781" s="674"/>
      <c r="N781" s="674"/>
      <c r="O781" s="674"/>
      <c r="P781" s="674"/>
      <c r="Q781" s="674"/>
      <c r="R781" s="674"/>
      <c r="S781" s="674"/>
      <c r="T781" s="674"/>
      <c r="U781" s="674"/>
      <c r="V781" s="674"/>
      <c r="W781" s="674"/>
      <c r="X781" s="675"/>
      <c r="Y781" s="397">
        <v>12.34</v>
      </c>
      <c r="Z781" s="398"/>
      <c r="AA781" s="398"/>
      <c r="AB781" s="814"/>
      <c r="AC781" s="679" t="s">
        <v>650</v>
      </c>
      <c r="AD781" s="680"/>
      <c r="AE781" s="680"/>
      <c r="AF781" s="680"/>
      <c r="AG781" s="681"/>
      <c r="AH781" s="673" t="s">
        <v>651</v>
      </c>
      <c r="AI781" s="674"/>
      <c r="AJ781" s="674"/>
      <c r="AK781" s="674"/>
      <c r="AL781" s="674"/>
      <c r="AM781" s="674"/>
      <c r="AN781" s="674"/>
      <c r="AO781" s="674"/>
      <c r="AP781" s="674"/>
      <c r="AQ781" s="674"/>
      <c r="AR781" s="674"/>
      <c r="AS781" s="674"/>
      <c r="AT781" s="675"/>
      <c r="AU781" s="397">
        <v>12.7</v>
      </c>
      <c r="AV781" s="398"/>
      <c r="AW781" s="398"/>
      <c r="AX781" s="399"/>
    </row>
    <row r="782" spans="1:50" ht="24.75" customHeight="1" x14ac:dyDescent="0.2">
      <c r="A782" s="640"/>
      <c r="B782" s="641"/>
      <c r="C782" s="641"/>
      <c r="D782" s="641"/>
      <c r="E782" s="641"/>
      <c r="F782" s="642"/>
      <c r="G782" s="615" t="s">
        <v>663</v>
      </c>
      <c r="H782" s="616"/>
      <c r="I782" s="616"/>
      <c r="J782" s="616"/>
      <c r="K782" s="617"/>
      <c r="L782" s="607" t="s">
        <v>664</v>
      </c>
      <c r="M782" s="608"/>
      <c r="N782" s="608"/>
      <c r="O782" s="608"/>
      <c r="P782" s="608"/>
      <c r="Q782" s="608"/>
      <c r="R782" s="608"/>
      <c r="S782" s="608"/>
      <c r="T782" s="608"/>
      <c r="U782" s="608"/>
      <c r="V782" s="608"/>
      <c r="W782" s="608"/>
      <c r="X782" s="609"/>
      <c r="Y782" s="610">
        <v>7.75</v>
      </c>
      <c r="Z782" s="611"/>
      <c r="AA782" s="611"/>
      <c r="AB782" s="621"/>
      <c r="AC782" s="615" t="s">
        <v>652</v>
      </c>
      <c r="AD782" s="616"/>
      <c r="AE782" s="616"/>
      <c r="AF782" s="616"/>
      <c r="AG782" s="617"/>
      <c r="AH782" s="607" t="s">
        <v>653</v>
      </c>
      <c r="AI782" s="608"/>
      <c r="AJ782" s="608"/>
      <c r="AK782" s="608"/>
      <c r="AL782" s="608"/>
      <c r="AM782" s="608"/>
      <c r="AN782" s="608"/>
      <c r="AO782" s="608"/>
      <c r="AP782" s="608"/>
      <c r="AQ782" s="608"/>
      <c r="AR782" s="608"/>
      <c r="AS782" s="608"/>
      <c r="AT782" s="609"/>
      <c r="AU782" s="610">
        <v>8.6999999999999993</v>
      </c>
      <c r="AV782" s="611"/>
      <c r="AW782" s="611"/>
      <c r="AX782" s="612"/>
    </row>
    <row r="783" spans="1:50" ht="24.75" customHeight="1" x14ac:dyDescent="0.2">
      <c r="A783" s="640"/>
      <c r="B783" s="641"/>
      <c r="C783" s="641"/>
      <c r="D783" s="641"/>
      <c r="E783" s="641"/>
      <c r="F783" s="642"/>
      <c r="G783" s="615" t="s">
        <v>667</v>
      </c>
      <c r="H783" s="616"/>
      <c r="I783" s="616"/>
      <c r="J783" s="616"/>
      <c r="K783" s="617"/>
      <c r="L783" s="607" t="s">
        <v>668</v>
      </c>
      <c r="M783" s="608"/>
      <c r="N783" s="608"/>
      <c r="O783" s="608"/>
      <c r="P783" s="608"/>
      <c r="Q783" s="608"/>
      <c r="R783" s="608"/>
      <c r="S783" s="608"/>
      <c r="T783" s="608"/>
      <c r="U783" s="608"/>
      <c r="V783" s="608"/>
      <c r="W783" s="608"/>
      <c r="X783" s="609"/>
      <c r="Y783" s="610">
        <v>6.51</v>
      </c>
      <c r="Z783" s="611"/>
      <c r="AA783" s="611"/>
      <c r="AB783" s="621"/>
      <c r="AC783" s="615" t="s">
        <v>655</v>
      </c>
      <c r="AD783" s="616"/>
      <c r="AE783" s="616"/>
      <c r="AF783" s="616"/>
      <c r="AG783" s="617"/>
      <c r="AH783" s="607"/>
      <c r="AI783" s="608"/>
      <c r="AJ783" s="608"/>
      <c r="AK783" s="608"/>
      <c r="AL783" s="608"/>
      <c r="AM783" s="608"/>
      <c r="AN783" s="608"/>
      <c r="AO783" s="608"/>
      <c r="AP783" s="608"/>
      <c r="AQ783" s="608"/>
      <c r="AR783" s="608"/>
      <c r="AS783" s="608"/>
      <c r="AT783" s="609"/>
      <c r="AU783" s="610">
        <v>3.2</v>
      </c>
      <c r="AV783" s="611"/>
      <c r="AW783" s="611"/>
      <c r="AX783" s="612"/>
    </row>
    <row r="784" spans="1:50" ht="24.75" customHeight="1" x14ac:dyDescent="0.2">
      <c r="A784" s="640"/>
      <c r="B784" s="641"/>
      <c r="C784" s="641"/>
      <c r="D784" s="641"/>
      <c r="E784" s="641"/>
      <c r="F784" s="642"/>
      <c r="G784" s="615" t="s">
        <v>665</v>
      </c>
      <c r="H784" s="616"/>
      <c r="I784" s="616"/>
      <c r="J784" s="616"/>
      <c r="K784" s="617"/>
      <c r="L784" s="607" t="s">
        <v>666</v>
      </c>
      <c r="M784" s="608"/>
      <c r="N784" s="608"/>
      <c r="O784" s="608"/>
      <c r="P784" s="608"/>
      <c r="Q784" s="608"/>
      <c r="R784" s="608"/>
      <c r="S784" s="608"/>
      <c r="T784" s="608"/>
      <c r="U784" s="608"/>
      <c r="V784" s="608"/>
      <c r="W784" s="608"/>
      <c r="X784" s="609"/>
      <c r="Y784" s="610">
        <v>4.5</v>
      </c>
      <c r="Z784" s="611"/>
      <c r="AA784" s="611"/>
      <c r="AB784" s="621"/>
      <c r="AC784" s="615" t="s">
        <v>654</v>
      </c>
      <c r="AD784" s="616"/>
      <c r="AE784" s="616"/>
      <c r="AF784" s="616"/>
      <c r="AG784" s="617"/>
      <c r="AH784" s="607" t="s">
        <v>658</v>
      </c>
      <c r="AI784" s="608"/>
      <c r="AJ784" s="608"/>
      <c r="AK784" s="608"/>
      <c r="AL784" s="608"/>
      <c r="AM784" s="608"/>
      <c r="AN784" s="608"/>
      <c r="AO784" s="608"/>
      <c r="AP784" s="608"/>
      <c r="AQ784" s="608"/>
      <c r="AR784" s="608"/>
      <c r="AS784" s="608"/>
      <c r="AT784" s="609"/>
      <c r="AU784" s="610">
        <v>2</v>
      </c>
      <c r="AV784" s="611"/>
      <c r="AW784" s="611"/>
      <c r="AX784" s="612"/>
    </row>
    <row r="785" spans="1:50" ht="24.75" customHeight="1" x14ac:dyDescent="0.2">
      <c r="A785" s="640"/>
      <c r="B785" s="641"/>
      <c r="C785" s="641"/>
      <c r="D785" s="641"/>
      <c r="E785" s="641"/>
      <c r="F785" s="642"/>
      <c r="G785" s="615" t="s">
        <v>669</v>
      </c>
      <c r="H785" s="616"/>
      <c r="I785" s="616"/>
      <c r="J785" s="616"/>
      <c r="K785" s="617"/>
      <c r="L785" s="607" t="s">
        <v>670</v>
      </c>
      <c r="M785" s="608"/>
      <c r="N785" s="608"/>
      <c r="O785" s="608"/>
      <c r="P785" s="608"/>
      <c r="Q785" s="608"/>
      <c r="R785" s="608"/>
      <c r="S785" s="608"/>
      <c r="T785" s="608"/>
      <c r="U785" s="608"/>
      <c r="V785" s="608"/>
      <c r="W785" s="608"/>
      <c r="X785" s="609"/>
      <c r="Y785" s="610">
        <v>2.46</v>
      </c>
      <c r="Z785" s="611"/>
      <c r="AA785" s="611"/>
      <c r="AB785" s="621"/>
      <c r="AC785" s="615" t="s">
        <v>656</v>
      </c>
      <c r="AD785" s="616"/>
      <c r="AE785" s="616"/>
      <c r="AF785" s="616"/>
      <c r="AG785" s="617"/>
      <c r="AH785" s="607" t="s">
        <v>657</v>
      </c>
      <c r="AI785" s="608"/>
      <c r="AJ785" s="608"/>
      <c r="AK785" s="608"/>
      <c r="AL785" s="608"/>
      <c r="AM785" s="608"/>
      <c r="AN785" s="608"/>
      <c r="AO785" s="608"/>
      <c r="AP785" s="608"/>
      <c r="AQ785" s="608"/>
      <c r="AR785" s="608"/>
      <c r="AS785" s="608"/>
      <c r="AT785" s="609"/>
      <c r="AU785" s="610">
        <v>1.3</v>
      </c>
      <c r="AV785" s="611"/>
      <c r="AW785" s="611"/>
      <c r="AX785" s="612"/>
    </row>
    <row r="786" spans="1:50" ht="24.75" customHeight="1" x14ac:dyDescent="0.2">
      <c r="A786" s="640"/>
      <c r="B786" s="641"/>
      <c r="C786" s="641"/>
      <c r="D786" s="641"/>
      <c r="E786" s="641"/>
      <c r="F786" s="642"/>
      <c r="G786" s="615" t="s">
        <v>671</v>
      </c>
      <c r="H786" s="616"/>
      <c r="I786" s="616"/>
      <c r="J786" s="616"/>
      <c r="K786" s="617"/>
      <c r="L786" s="607" t="s">
        <v>672</v>
      </c>
      <c r="M786" s="608"/>
      <c r="N786" s="608"/>
      <c r="O786" s="608"/>
      <c r="P786" s="608"/>
      <c r="Q786" s="608"/>
      <c r="R786" s="608"/>
      <c r="S786" s="608"/>
      <c r="T786" s="608"/>
      <c r="U786" s="608"/>
      <c r="V786" s="608"/>
      <c r="W786" s="608"/>
      <c r="X786" s="609"/>
      <c r="Y786" s="610">
        <v>0.32</v>
      </c>
      <c r="Z786" s="611"/>
      <c r="AA786" s="611"/>
      <c r="AB786" s="621"/>
      <c r="AC786" s="615" t="s">
        <v>659</v>
      </c>
      <c r="AD786" s="616"/>
      <c r="AE786" s="616"/>
      <c r="AF786" s="616"/>
      <c r="AG786" s="617"/>
      <c r="AH786" s="607" t="s">
        <v>660</v>
      </c>
      <c r="AI786" s="608"/>
      <c r="AJ786" s="608"/>
      <c r="AK786" s="608"/>
      <c r="AL786" s="608"/>
      <c r="AM786" s="608"/>
      <c r="AN786" s="608"/>
      <c r="AO786" s="608"/>
      <c r="AP786" s="608"/>
      <c r="AQ786" s="608"/>
      <c r="AR786" s="608"/>
      <c r="AS786" s="608"/>
      <c r="AT786" s="609"/>
      <c r="AU786" s="610">
        <v>1.1000000000000001</v>
      </c>
      <c r="AV786" s="611"/>
      <c r="AW786" s="611"/>
      <c r="AX786" s="612"/>
    </row>
    <row r="787" spans="1:50" ht="24.75" customHeight="1" x14ac:dyDescent="0.2">
      <c r="A787" s="640"/>
      <c r="B787" s="641"/>
      <c r="C787" s="641"/>
      <c r="D787" s="641"/>
      <c r="E787" s="641"/>
      <c r="F787" s="642"/>
      <c r="G787" s="615" t="s">
        <v>673</v>
      </c>
      <c r="H787" s="616"/>
      <c r="I787" s="616"/>
      <c r="J787" s="616"/>
      <c r="K787" s="617"/>
      <c r="L787" s="607" t="s">
        <v>674</v>
      </c>
      <c r="M787" s="608"/>
      <c r="N787" s="608"/>
      <c r="O787" s="608"/>
      <c r="P787" s="608"/>
      <c r="Q787" s="608"/>
      <c r="R787" s="608"/>
      <c r="S787" s="608"/>
      <c r="T787" s="608"/>
      <c r="U787" s="608"/>
      <c r="V787" s="608"/>
      <c r="W787" s="608"/>
      <c r="X787" s="609"/>
      <c r="Y787" s="610">
        <v>7.0000000000000007E-2</v>
      </c>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33.950000000000003</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29</v>
      </c>
      <c r="AV791" s="841"/>
      <c r="AW791" s="841"/>
      <c r="AX791" s="843"/>
    </row>
    <row r="792" spans="1:50" ht="40.6" customHeight="1" x14ac:dyDescent="0.2">
      <c r="A792" s="640"/>
      <c r="B792" s="641"/>
      <c r="C792" s="641"/>
      <c r="D792" s="641"/>
      <c r="E792" s="641"/>
      <c r="F792" s="642"/>
      <c r="G792" s="604" t="s">
        <v>688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692</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2">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675</v>
      </c>
      <c r="H794" s="680"/>
      <c r="I794" s="680"/>
      <c r="J794" s="680"/>
      <c r="K794" s="681"/>
      <c r="L794" s="673" t="s">
        <v>676</v>
      </c>
      <c r="M794" s="674"/>
      <c r="N794" s="674"/>
      <c r="O794" s="674"/>
      <c r="P794" s="674"/>
      <c r="Q794" s="674"/>
      <c r="R794" s="674"/>
      <c r="S794" s="674"/>
      <c r="T794" s="674"/>
      <c r="U794" s="674"/>
      <c r="V794" s="674"/>
      <c r="W794" s="674"/>
      <c r="X794" s="675"/>
      <c r="Y794" s="397">
        <v>24</v>
      </c>
      <c r="Z794" s="398"/>
      <c r="AA794" s="398"/>
      <c r="AB794" s="814"/>
      <c r="AC794" s="679" t="s">
        <v>642</v>
      </c>
      <c r="AD794" s="680"/>
      <c r="AE794" s="680"/>
      <c r="AF794" s="680"/>
      <c r="AG794" s="681"/>
      <c r="AH794" s="673" t="s">
        <v>643</v>
      </c>
      <c r="AI794" s="674"/>
      <c r="AJ794" s="674"/>
      <c r="AK794" s="674"/>
      <c r="AL794" s="674"/>
      <c r="AM794" s="674"/>
      <c r="AN794" s="674"/>
      <c r="AO794" s="674"/>
      <c r="AP794" s="674"/>
      <c r="AQ794" s="674"/>
      <c r="AR794" s="674"/>
      <c r="AS794" s="674"/>
      <c r="AT794" s="675"/>
      <c r="AU794" s="397">
        <v>8.5</v>
      </c>
      <c r="AV794" s="398"/>
      <c r="AW794" s="398"/>
      <c r="AX794" s="399"/>
    </row>
    <row r="795" spans="1:50" ht="24.75" customHeight="1" x14ac:dyDescent="0.2">
      <c r="A795" s="640"/>
      <c r="B795" s="641"/>
      <c r="C795" s="641"/>
      <c r="D795" s="641"/>
      <c r="E795" s="641"/>
      <c r="F795" s="642"/>
      <c r="G795" s="615" t="s">
        <v>665</v>
      </c>
      <c r="H795" s="616"/>
      <c r="I795" s="616"/>
      <c r="J795" s="616"/>
      <c r="K795" s="617"/>
      <c r="L795" s="607" t="s">
        <v>677</v>
      </c>
      <c r="M795" s="608"/>
      <c r="N795" s="608"/>
      <c r="O795" s="608"/>
      <c r="P795" s="608"/>
      <c r="Q795" s="608"/>
      <c r="R795" s="608"/>
      <c r="S795" s="608"/>
      <c r="T795" s="608"/>
      <c r="U795" s="608"/>
      <c r="V795" s="608"/>
      <c r="W795" s="608"/>
      <c r="X795" s="609"/>
      <c r="Y795" s="610">
        <v>13</v>
      </c>
      <c r="Z795" s="611"/>
      <c r="AA795" s="611"/>
      <c r="AB795" s="621"/>
      <c r="AC795" s="615" t="s">
        <v>640</v>
      </c>
      <c r="AD795" s="616"/>
      <c r="AE795" s="616"/>
      <c r="AF795" s="616"/>
      <c r="AG795" s="617"/>
      <c r="AH795" s="607" t="s">
        <v>641</v>
      </c>
      <c r="AI795" s="608"/>
      <c r="AJ795" s="608"/>
      <c r="AK795" s="608"/>
      <c r="AL795" s="608"/>
      <c r="AM795" s="608"/>
      <c r="AN795" s="608"/>
      <c r="AO795" s="608"/>
      <c r="AP795" s="608"/>
      <c r="AQ795" s="608"/>
      <c r="AR795" s="608"/>
      <c r="AS795" s="608"/>
      <c r="AT795" s="609"/>
      <c r="AU795" s="610">
        <v>3.5</v>
      </c>
      <c r="AV795" s="611"/>
      <c r="AW795" s="611"/>
      <c r="AX795" s="612"/>
    </row>
    <row r="796" spans="1:50" ht="24.75" customHeight="1" x14ac:dyDescent="0.2">
      <c r="A796" s="640"/>
      <c r="B796" s="641"/>
      <c r="C796" s="641"/>
      <c r="D796" s="641"/>
      <c r="E796" s="641"/>
      <c r="F796" s="642"/>
      <c r="G796" s="615" t="s">
        <v>678</v>
      </c>
      <c r="H796" s="616"/>
      <c r="I796" s="616"/>
      <c r="J796" s="616"/>
      <c r="K796" s="617"/>
      <c r="L796" s="607" t="s">
        <v>679</v>
      </c>
      <c r="M796" s="608"/>
      <c r="N796" s="608"/>
      <c r="O796" s="608"/>
      <c r="P796" s="608"/>
      <c r="Q796" s="608"/>
      <c r="R796" s="608"/>
      <c r="S796" s="608"/>
      <c r="T796" s="608"/>
      <c r="U796" s="608"/>
      <c r="V796" s="608"/>
      <c r="W796" s="608"/>
      <c r="X796" s="609"/>
      <c r="Y796" s="610">
        <v>8</v>
      </c>
      <c r="Z796" s="611"/>
      <c r="AA796" s="611"/>
      <c r="AB796" s="621"/>
      <c r="AC796" s="615" t="s">
        <v>644</v>
      </c>
      <c r="AD796" s="616"/>
      <c r="AE796" s="616"/>
      <c r="AF796" s="616"/>
      <c r="AG796" s="617"/>
      <c r="AH796" s="607" t="s">
        <v>645</v>
      </c>
      <c r="AI796" s="608"/>
      <c r="AJ796" s="608"/>
      <c r="AK796" s="608"/>
      <c r="AL796" s="608"/>
      <c r="AM796" s="608"/>
      <c r="AN796" s="608"/>
      <c r="AO796" s="608"/>
      <c r="AP796" s="608"/>
      <c r="AQ796" s="608"/>
      <c r="AR796" s="608"/>
      <c r="AS796" s="608"/>
      <c r="AT796" s="609"/>
      <c r="AU796" s="610">
        <v>1.5</v>
      </c>
      <c r="AV796" s="611"/>
      <c r="AW796" s="611"/>
      <c r="AX796" s="612"/>
    </row>
    <row r="797" spans="1:50" ht="24.75" customHeight="1" x14ac:dyDescent="0.2">
      <c r="A797" s="640"/>
      <c r="B797" s="641"/>
      <c r="C797" s="641"/>
      <c r="D797" s="641"/>
      <c r="E797" s="641"/>
      <c r="F797" s="642"/>
      <c r="G797" s="615" t="s">
        <v>680</v>
      </c>
      <c r="H797" s="616"/>
      <c r="I797" s="616"/>
      <c r="J797" s="616"/>
      <c r="K797" s="617"/>
      <c r="L797" s="607" t="s">
        <v>681</v>
      </c>
      <c r="M797" s="608"/>
      <c r="N797" s="608"/>
      <c r="O797" s="608"/>
      <c r="P797" s="608"/>
      <c r="Q797" s="608"/>
      <c r="R797" s="608"/>
      <c r="S797" s="608"/>
      <c r="T797" s="608"/>
      <c r="U797" s="608"/>
      <c r="V797" s="608"/>
      <c r="W797" s="608"/>
      <c r="X797" s="609"/>
      <c r="Y797" s="610">
        <v>5</v>
      </c>
      <c r="Z797" s="611"/>
      <c r="AA797" s="611"/>
      <c r="AB797" s="621"/>
      <c r="AC797" s="615" t="s">
        <v>647</v>
      </c>
      <c r="AD797" s="616"/>
      <c r="AE797" s="616"/>
      <c r="AF797" s="616"/>
      <c r="AG797" s="617"/>
      <c r="AH797" s="607" t="s">
        <v>648</v>
      </c>
      <c r="AI797" s="608"/>
      <c r="AJ797" s="608"/>
      <c r="AK797" s="608"/>
      <c r="AL797" s="608"/>
      <c r="AM797" s="608"/>
      <c r="AN797" s="608"/>
      <c r="AO797" s="608"/>
      <c r="AP797" s="608"/>
      <c r="AQ797" s="608"/>
      <c r="AR797" s="608"/>
      <c r="AS797" s="608"/>
      <c r="AT797" s="609"/>
      <c r="AU797" s="610">
        <v>1.5</v>
      </c>
      <c r="AV797" s="611"/>
      <c r="AW797" s="611"/>
      <c r="AX797" s="612"/>
    </row>
    <row r="798" spans="1:50" ht="24.75"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t="s">
        <v>646</v>
      </c>
      <c r="AD798" s="616"/>
      <c r="AE798" s="616"/>
      <c r="AF798" s="616"/>
      <c r="AG798" s="617"/>
      <c r="AH798" s="607" t="s">
        <v>649</v>
      </c>
      <c r="AI798" s="608"/>
      <c r="AJ798" s="608"/>
      <c r="AK798" s="608"/>
      <c r="AL798" s="608"/>
      <c r="AM798" s="608"/>
      <c r="AN798" s="608"/>
      <c r="AO798" s="608"/>
      <c r="AP798" s="608"/>
      <c r="AQ798" s="608"/>
      <c r="AR798" s="608"/>
      <c r="AS798" s="608"/>
      <c r="AT798" s="609"/>
      <c r="AU798" s="610">
        <v>1</v>
      </c>
      <c r="AV798" s="611"/>
      <c r="AW798" s="611"/>
      <c r="AX798" s="612"/>
    </row>
    <row r="799" spans="1:50" ht="24.75"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50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16</v>
      </c>
      <c r="AV804" s="841"/>
      <c r="AW804" s="841"/>
      <c r="AX804" s="843"/>
    </row>
    <row r="805" spans="1:50" ht="24.75" customHeight="1" x14ac:dyDescent="0.2">
      <c r="A805" s="640"/>
      <c r="B805" s="641"/>
      <c r="C805" s="641"/>
      <c r="D805" s="641"/>
      <c r="E805" s="641"/>
      <c r="F805" s="642"/>
      <c r="G805" s="604" t="s">
        <v>639</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683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2">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2">
      <c r="A807" s="640"/>
      <c r="B807" s="641"/>
      <c r="C807" s="641"/>
      <c r="D807" s="641"/>
      <c r="E807" s="641"/>
      <c r="F807" s="642"/>
      <c r="G807" s="679" t="s">
        <v>682</v>
      </c>
      <c r="H807" s="680"/>
      <c r="I807" s="680"/>
      <c r="J807" s="680"/>
      <c r="K807" s="681"/>
      <c r="L807" s="673" t="s">
        <v>721</v>
      </c>
      <c r="M807" s="674"/>
      <c r="N807" s="674"/>
      <c r="O807" s="674"/>
      <c r="P807" s="674"/>
      <c r="Q807" s="674"/>
      <c r="R807" s="674"/>
      <c r="S807" s="674"/>
      <c r="T807" s="674"/>
      <c r="U807" s="674"/>
      <c r="V807" s="674"/>
      <c r="W807" s="674"/>
      <c r="X807" s="675"/>
      <c r="Y807" s="397">
        <v>10</v>
      </c>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10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2">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2">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464</v>
      </c>
      <c r="AM831" s="281"/>
      <c r="AN831" s="281"/>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2.5" customHeight="1" x14ac:dyDescent="0.2">
      <c r="A837" s="385">
        <v>1</v>
      </c>
      <c r="B837" s="385">
        <v>1</v>
      </c>
      <c r="C837" s="361" t="s">
        <v>684</v>
      </c>
      <c r="D837" s="347"/>
      <c r="E837" s="347"/>
      <c r="F837" s="347"/>
      <c r="G837" s="347"/>
      <c r="H837" s="347"/>
      <c r="I837" s="347"/>
      <c r="J837" s="348">
        <v>8021005009182</v>
      </c>
      <c r="K837" s="349"/>
      <c r="L837" s="349"/>
      <c r="M837" s="349"/>
      <c r="N837" s="349"/>
      <c r="O837" s="349"/>
      <c r="P837" s="362" t="s">
        <v>685</v>
      </c>
      <c r="Q837" s="350"/>
      <c r="R837" s="350"/>
      <c r="S837" s="350"/>
      <c r="T837" s="350"/>
      <c r="U837" s="350"/>
      <c r="V837" s="350"/>
      <c r="W837" s="350"/>
      <c r="X837" s="350"/>
      <c r="Y837" s="351">
        <v>34</v>
      </c>
      <c r="Z837" s="352"/>
      <c r="AA837" s="352"/>
      <c r="AB837" s="353"/>
      <c r="AC837" s="363" t="s">
        <v>494</v>
      </c>
      <c r="AD837" s="371"/>
      <c r="AE837" s="371"/>
      <c r="AF837" s="371"/>
      <c r="AG837" s="371"/>
      <c r="AH837" s="372">
        <v>1</v>
      </c>
      <c r="AI837" s="373"/>
      <c r="AJ837" s="373"/>
      <c r="AK837" s="373"/>
      <c r="AL837" s="357">
        <v>97</v>
      </c>
      <c r="AM837" s="358"/>
      <c r="AN837" s="358"/>
      <c r="AO837" s="359"/>
      <c r="AP837" s="360" t="s">
        <v>694</v>
      </c>
      <c r="AQ837" s="360"/>
      <c r="AR837" s="360"/>
      <c r="AS837" s="360"/>
      <c r="AT837" s="360"/>
      <c r="AU837" s="360"/>
      <c r="AV837" s="360"/>
      <c r="AW837" s="360"/>
      <c r="AX837" s="360"/>
    </row>
    <row r="838" spans="1:50" ht="29.95" hidden="1" customHeight="1" x14ac:dyDescent="0.2">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29.95" hidden="1" customHeight="1" x14ac:dyDescent="0.2">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9.95" hidden="1" customHeight="1" x14ac:dyDescent="0.2">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9.95" hidden="1" customHeight="1" x14ac:dyDescent="0.2">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9.95" hidden="1" customHeight="1" x14ac:dyDescent="0.2">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9.95" hidden="1" customHeight="1" x14ac:dyDescent="0.2">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9.95" hidden="1" customHeight="1" x14ac:dyDescent="0.2">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9.95" hidden="1" customHeight="1" x14ac:dyDescent="0.2">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9.95" hidden="1" customHeight="1" x14ac:dyDescent="0.2">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9.95" hidden="1" customHeight="1" x14ac:dyDescent="0.2">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9.95" hidden="1" customHeight="1" x14ac:dyDescent="0.2">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9.95" hidden="1" customHeight="1" x14ac:dyDescent="0.2">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9.95" hidden="1" customHeight="1" x14ac:dyDescent="0.2">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9.95" hidden="1" customHeight="1" x14ac:dyDescent="0.2">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9.95" hidden="1" customHeight="1" x14ac:dyDescent="0.2">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29.95" hidden="1" customHeight="1" x14ac:dyDescent="0.2">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9.95" hidden="1" customHeight="1" x14ac:dyDescent="0.2">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9.95" hidden="1" customHeight="1" x14ac:dyDescent="0.2">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9.95" hidden="1" customHeight="1" x14ac:dyDescent="0.2">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9.95" hidden="1" customHeight="1" x14ac:dyDescent="0.2">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9.95" hidden="1" customHeight="1" x14ac:dyDescent="0.2">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9.95" hidden="1" customHeight="1" x14ac:dyDescent="0.2">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29.95" hidden="1" customHeight="1" x14ac:dyDescent="0.2">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29.95" hidden="1" customHeight="1" x14ac:dyDescent="0.2">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29.95" hidden="1" customHeight="1" x14ac:dyDescent="0.2">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9.95" hidden="1" customHeight="1" x14ac:dyDescent="0.2">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9.95" hidden="1" customHeight="1" x14ac:dyDescent="0.2">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9.95" hidden="1" customHeight="1" x14ac:dyDescent="0.2">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9.95" hidden="1" customHeight="1" x14ac:dyDescent="0.2">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4.5" customHeight="1" x14ac:dyDescent="0.2">
      <c r="A870" s="385">
        <v>1</v>
      </c>
      <c r="B870" s="385">
        <v>1</v>
      </c>
      <c r="C870" s="361" t="s">
        <v>686</v>
      </c>
      <c r="D870" s="347"/>
      <c r="E870" s="347"/>
      <c r="F870" s="347"/>
      <c r="G870" s="347"/>
      <c r="H870" s="347"/>
      <c r="I870" s="347"/>
      <c r="J870" s="348">
        <v>8010405010569</v>
      </c>
      <c r="K870" s="349"/>
      <c r="L870" s="349"/>
      <c r="M870" s="349"/>
      <c r="N870" s="349"/>
      <c r="O870" s="349"/>
      <c r="P870" s="362" t="s">
        <v>687</v>
      </c>
      <c r="Q870" s="350"/>
      <c r="R870" s="350"/>
      <c r="S870" s="350"/>
      <c r="T870" s="350"/>
      <c r="U870" s="350"/>
      <c r="V870" s="350"/>
      <c r="W870" s="350"/>
      <c r="X870" s="350"/>
      <c r="Y870" s="351">
        <v>14</v>
      </c>
      <c r="Z870" s="352"/>
      <c r="AA870" s="352"/>
      <c r="AB870" s="353"/>
      <c r="AC870" s="363" t="s">
        <v>494</v>
      </c>
      <c r="AD870" s="371"/>
      <c r="AE870" s="371"/>
      <c r="AF870" s="371"/>
      <c r="AG870" s="371"/>
      <c r="AH870" s="372">
        <v>1</v>
      </c>
      <c r="AI870" s="373"/>
      <c r="AJ870" s="373"/>
      <c r="AK870" s="373"/>
      <c r="AL870" s="357">
        <v>95</v>
      </c>
      <c r="AM870" s="358"/>
      <c r="AN870" s="358"/>
      <c r="AO870" s="359"/>
      <c r="AP870" s="360" t="s">
        <v>695</v>
      </c>
      <c r="AQ870" s="360"/>
      <c r="AR870" s="360"/>
      <c r="AS870" s="360"/>
      <c r="AT870" s="360"/>
      <c r="AU870" s="360"/>
      <c r="AV870" s="360"/>
      <c r="AW870" s="360"/>
      <c r="AX870" s="360"/>
    </row>
    <row r="871" spans="1:50" ht="29.95" hidden="1" customHeight="1" x14ac:dyDescent="0.2">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9.95" hidden="1" customHeight="1" x14ac:dyDescent="0.2">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9.95" hidden="1" customHeight="1" x14ac:dyDescent="0.2">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9.95" hidden="1" customHeight="1" x14ac:dyDescent="0.2">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9.95" hidden="1" customHeight="1" x14ac:dyDescent="0.2">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9.95" hidden="1" customHeight="1" x14ac:dyDescent="0.2">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9.95" hidden="1" customHeight="1" x14ac:dyDescent="0.2">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9.95" hidden="1" customHeight="1" x14ac:dyDescent="0.2">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9.95" hidden="1" customHeight="1" x14ac:dyDescent="0.2">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9.95" hidden="1" customHeight="1" x14ac:dyDescent="0.2">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9.95" hidden="1" customHeight="1" x14ac:dyDescent="0.2">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9.95" hidden="1" customHeight="1" x14ac:dyDescent="0.2">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9.95" hidden="1" customHeight="1" x14ac:dyDescent="0.2">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9.95" hidden="1" customHeight="1" x14ac:dyDescent="0.2">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9.95" hidden="1" customHeight="1" x14ac:dyDescent="0.2">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9.95" hidden="1" customHeight="1" x14ac:dyDescent="0.2">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9.95" hidden="1" customHeight="1" x14ac:dyDescent="0.2">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9.95" hidden="1" customHeight="1" x14ac:dyDescent="0.2">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9.95" hidden="1" customHeight="1" x14ac:dyDescent="0.2">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9.95" hidden="1" customHeight="1" x14ac:dyDescent="0.2">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9.95" hidden="1" customHeight="1" x14ac:dyDescent="0.2">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9.95" hidden="1" customHeight="1" x14ac:dyDescent="0.2">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9.95" hidden="1" customHeight="1" x14ac:dyDescent="0.2">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9.95" hidden="1" customHeight="1" x14ac:dyDescent="0.2">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9.95" hidden="1" customHeight="1" x14ac:dyDescent="0.2">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9.95" hidden="1" customHeight="1" x14ac:dyDescent="0.2">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9.95" hidden="1" customHeight="1" x14ac:dyDescent="0.2">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9.95" hidden="1" customHeight="1" x14ac:dyDescent="0.2">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9.95" hidden="1" customHeight="1" x14ac:dyDescent="0.2">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5.5" customHeight="1" x14ac:dyDescent="0.2">
      <c r="A903" s="385">
        <v>1</v>
      </c>
      <c r="B903" s="385">
        <v>1</v>
      </c>
      <c r="C903" s="361" t="s">
        <v>689</v>
      </c>
      <c r="D903" s="347"/>
      <c r="E903" s="347"/>
      <c r="F903" s="347"/>
      <c r="G903" s="347"/>
      <c r="H903" s="347"/>
      <c r="I903" s="347"/>
      <c r="J903" s="348">
        <v>3010401011971</v>
      </c>
      <c r="K903" s="349"/>
      <c r="L903" s="349"/>
      <c r="M903" s="349"/>
      <c r="N903" s="349"/>
      <c r="O903" s="349"/>
      <c r="P903" s="362" t="s">
        <v>690</v>
      </c>
      <c r="Q903" s="350"/>
      <c r="R903" s="350"/>
      <c r="S903" s="350"/>
      <c r="T903" s="350"/>
      <c r="U903" s="350"/>
      <c r="V903" s="350"/>
      <c r="W903" s="350"/>
      <c r="X903" s="350"/>
      <c r="Y903" s="351">
        <v>50</v>
      </c>
      <c r="Z903" s="352"/>
      <c r="AA903" s="352"/>
      <c r="AB903" s="353"/>
      <c r="AC903" s="363" t="s">
        <v>497</v>
      </c>
      <c r="AD903" s="371"/>
      <c r="AE903" s="371"/>
      <c r="AF903" s="371"/>
      <c r="AG903" s="371"/>
      <c r="AH903" s="372">
        <v>2</v>
      </c>
      <c r="AI903" s="373"/>
      <c r="AJ903" s="373"/>
      <c r="AK903" s="373"/>
      <c r="AL903" s="357" t="s">
        <v>694</v>
      </c>
      <c r="AM903" s="358"/>
      <c r="AN903" s="358"/>
      <c r="AO903" s="359"/>
      <c r="AP903" s="360" t="s">
        <v>694</v>
      </c>
      <c r="AQ903" s="360"/>
      <c r="AR903" s="360"/>
      <c r="AS903" s="360"/>
      <c r="AT903" s="360"/>
      <c r="AU903" s="360"/>
      <c r="AV903" s="360"/>
      <c r="AW903" s="360"/>
      <c r="AX903" s="360"/>
    </row>
    <row r="904" spans="1:50" ht="29.95" hidden="1" customHeight="1" x14ac:dyDescent="0.2">
      <c r="A904" s="385">
        <v>2</v>
      </c>
      <c r="B904" s="38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9.95" hidden="1" customHeight="1" x14ac:dyDescent="0.2">
      <c r="A905" s="385">
        <v>3</v>
      </c>
      <c r="B905" s="385">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9.95" hidden="1" customHeight="1" x14ac:dyDescent="0.2">
      <c r="A906" s="385">
        <v>4</v>
      </c>
      <c r="B906" s="385">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9.95" hidden="1" customHeight="1" x14ac:dyDescent="0.2">
      <c r="A907" s="385">
        <v>5</v>
      </c>
      <c r="B907" s="3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9.95" hidden="1" customHeight="1" x14ac:dyDescent="0.2">
      <c r="A908" s="385">
        <v>6</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9.95" hidden="1" customHeight="1" x14ac:dyDescent="0.2">
      <c r="A909" s="385">
        <v>7</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9.95" hidden="1" customHeight="1" x14ac:dyDescent="0.2">
      <c r="A910" s="385">
        <v>8</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9.95" hidden="1" customHeight="1" x14ac:dyDescent="0.2">
      <c r="A911" s="385">
        <v>9</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9.95" hidden="1" customHeight="1" x14ac:dyDescent="0.2">
      <c r="A912" s="385">
        <v>10</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9.95" hidden="1" customHeight="1" x14ac:dyDescent="0.2">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9.95" hidden="1" customHeight="1" x14ac:dyDescent="0.2">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9.95" hidden="1" customHeight="1" x14ac:dyDescent="0.2">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9.95" hidden="1" customHeight="1" x14ac:dyDescent="0.2">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9.95" hidden="1" customHeight="1" x14ac:dyDescent="0.2">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9.95" hidden="1" customHeight="1" x14ac:dyDescent="0.2">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9.95" hidden="1" customHeight="1" x14ac:dyDescent="0.2">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9.95" hidden="1" customHeight="1" x14ac:dyDescent="0.2">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9.95" hidden="1" customHeight="1" x14ac:dyDescent="0.2">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9.95" hidden="1" customHeight="1" x14ac:dyDescent="0.2">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9.95" hidden="1" customHeight="1" x14ac:dyDescent="0.2">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9.95" hidden="1" customHeight="1" x14ac:dyDescent="0.2">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9.95" hidden="1" customHeight="1" x14ac:dyDescent="0.2">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9.95" hidden="1" customHeight="1" x14ac:dyDescent="0.2">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9.95" hidden="1" customHeight="1" x14ac:dyDescent="0.2">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9.95" hidden="1" customHeight="1" x14ac:dyDescent="0.2">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9.95" hidden="1" customHeight="1" x14ac:dyDescent="0.2">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9.95" hidden="1" customHeight="1" x14ac:dyDescent="0.2">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9.95" hidden="1" customHeight="1" x14ac:dyDescent="0.2">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9.95" hidden="1" customHeight="1" x14ac:dyDescent="0.2">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65.55" customHeight="1" x14ac:dyDescent="0.2">
      <c r="A936" s="385">
        <v>1</v>
      </c>
      <c r="B936" s="385">
        <v>1</v>
      </c>
      <c r="C936" s="361" t="s">
        <v>693</v>
      </c>
      <c r="D936" s="347"/>
      <c r="E936" s="347"/>
      <c r="F936" s="347"/>
      <c r="G936" s="347"/>
      <c r="H936" s="347"/>
      <c r="I936" s="347"/>
      <c r="J936" s="348">
        <v>9011101039249</v>
      </c>
      <c r="K936" s="349"/>
      <c r="L936" s="349"/>
      <c r="M936" s="349"/>
      <c r="N936" s="349"/>
      <c r="O936" s="349"/>
      <c r="P936" s="362" t="s">
        <v>691</v>
      </c>
      <c r="Q936" s="350"/>
      <c r="R936" s="350"/>
      <c r="S936" s="350"/>
      <c r="T936" s="350"/>
      <c r="U936" s="350"/>
      <c r="V936" s="350"/>
      <c r="W936" s="350"/>
      <c r="X936" s="350"/>
      <c r="Y936" s="351">
        <v>16</v>
      </c>
      <c r="Z936" s="352"/>
      <c r="AA936" s="352"/>
      <c r="AB936" s="353"/>
      <c r="AC936" s="363" t="s">
        <v>493</v>
      </c>
      <c r="AD936" s="371"/>
      <c r="AE936" s="371"/>
      <c r="AF936" s="371"/>
      <c r="AG936" s="371"/>
      <c r="AH936" s="372">
        <v>2</v>
      </c>
      <c r="AI936" s="373"/>
      <c r="AJ936" s="373"/>
      <c r="AK936" s="373"/>
      <c r="AL936" s="357">
        <v>80</v>
      </c>
      <c r="AM936" s="358"/>
      <c r="AN936" s="358"/>
      <c r="AO936" s="359"/>
      <c r="AP936" s="360" t="s">
        <v>694</v>
      </c>
      <c r="AQ936" s="360"/>
      <c r="AR936" s="360"/>
      <c r="AS936" s="360"/>
      <c r="AT936" s="360"/>
      <c r="AU936" s="360"/>
      <c r="AV936" s="360"/>
      <c r="AW936" s="360"/>
      <c r="AX936" s="360"/>
    </row>
    <row r="937" spans="1:50" ht="29.95" hidden="1" customHeight="1" x14ac:dyDescent="0.2">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9.95" hidden="1" customHeight="1" x14ac:dyDescent="0.2">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9.95" hidden="1" customHeight="1" x14ac:dyDescent="0.2">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9.95" hidden="1" customHeight="1" x14ac:dyDescent="0.2">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9.95" hidden="1" customHeight="1" x14ac:dyDescent="0.2">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9.95" hidden="1" customHeight="1" x14ac:dyDescent="0.2">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9.95" hidden="1" customHeight="1" x14ac:dyDescent="0.2">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9.95" hidden="1" customHeight="1" x14ac:dyDescent="0.2">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9.95" hidden="1" customHeight="1" x14ac:dyDescent="0.2">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9.95" hidden="1" customHeight="1" x14ac:dyDescent="0.2">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9.95" hidden="1" customHeight="1" x14ac:dyDescent="0.2">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9.95" hidden="1" customHeight="1" x14ac:dyDescent="0.2">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9.95" hidden="1" customHeight="1" x14ac:dyDescent="0.2">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9.95" hidden="1" customHeight="1" x14ac:dyDescent="0.2">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9.95" hidden="1" customHeight="1" x14ac:dyDescent="0.2">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9.95" hidden="1" customHeight="1" x14ac:dyDescent="0.2">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9.95" hidden="1" customHeight="1" x14ac:dyDescent="0.2">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9.95" hidden="1" customHeight="1" x14ac:dyDescent="0.2">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9.95" hidden="1" customHeight="1" x14ac:dyDescent="0.2">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9.95" hidden="1" customHeight="1" x14ac:dyDescent="0.2">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9.95" hidden="1" customHeight="1" x14ac:dyDescent="0.2">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9.95" hidden="1" customHeight="1" x14ac:dyDescent="0.2">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9.95" hidden="1" customHeight="1" x14ac:dyDescent="0.2">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9.95" hidden="1" customHeight="1" x14ac:dyDescent="0.2">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9.95" hidden="1" customHeight="1" x14ac:dyDescent="0.2">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9.95" hidden="1" customHeight="1" x14ac:dyDescent="0.2">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9.95" hidden="1" customHeight="1" x14ac:dyDescent="0.2">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9.95" hidden="1" customHeight="1" x14ac:dyDescent="0.2">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9.95" hidden="1" customHeight="1" x14ac:dyDescent="0.2">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29.95" customHeight="1" x14ac:dyDescent="0.2">
      <c r="A969" s="385">
        <v>1</v>
      </c>
      <c r="B969" s="385">
        <v>1</v>
      </c>
      <c r="C969" s="361" t="s">
        <v>699</v>
      </c>
      <c r="D969" s="347"/>
      <c r="E969" s="347"/>
      <c r="F969" s="347"/>
      <c r="G969" s="347"/>
      <c r="H969" s="347"/>
      <c r="I969" s="347"/>
      <c r="J969" s="348">
        <v>6011101002696</v>
      </c>
      <c r="K969" s="349"/>
      <c r="L969" s="349"/>
      <c r="M969" s="349"/>
      <c r="N969" s="349"/>
      <c r="O969" s="349"/>
      <c r="P969" s="362" t="s">
        <v>698</v>
      </c>
      <c r="Q969" s="350"/>
      <c r="R969" s="350"/>
      <c r="S969" s="350"/>
      <c r="T969" s="350"/>
      <c r="U969" s="350"/>
      <c r="V969" s="350"/>
      <c r="W969" s="350"/>
      <c r="X969" s="350"/>
      <c r="Y969" s="351">
        <v>10</v>
      </c>
      <c r="Z969" s="352"/>
      <c r="AA969" s="352"/>
      <c r="AB969" s="353"/>
      <c r="AC969" s="363" t="s">
        <v>500</v>
      </c>
      <c r="AD969" s="371"/>
      <c r="AE969" s="371"/>
      <c r="AF969" s="371"/>
      <c r="AG969" s="371"/>
      <c r="AH969" s="372" t="s">
        <v>700</v>
      </c>
      <c r="AI969" s="373"/>
      <c r="AJ969" s="373"/>
      <c r="AK969" s="373"/>
      <c r="AL969" s="357" t="s">
        <v>700</v>
      </c>
      <c r="AM969" s="358"/>
      <c r="AN969" s="358"/>
      <c r="AO969" s="359"/>
      <c r="AP969" s="360" t="s">
        <v>701</v>
      </c>
      <c r="AQ969" s="360"/>
      <c r="AR969" s="360"/>
      <c r="AS969" s="360"/>
      <c r="AT969" s="360"/>
      <c r="AU969" s="360"/>
      <c r="AV969" s="360"/>
      <c r="AW969" s="360"/>
      <c r="AX969" s="360"/>
    </row>
    <row r="970" spans="1:50" ht="45.55" customHeight="1" x14ac:dyDescent="0.2">
      <c r="A970" s="385">
        <v>2</v>
      </c>
      <c r="B970" s="385">
        <v>1</v>
      </c>
      <c r="C970" s="361" t="s">
        <v>696</v>
      </c>
      <c r="D970" s="347"/>
      <c r="E970" s="347"/>
      <c r="F970" s="347"/>
      <c r="G970" s="347"/>
      <c r="H970" s="347"/>
      <c r="I970" s="347"/>
      <c r="J970" s="348">
        <v>2010001033161</v>
      </c>
      <c r="K970" s="349"/>
      <c r="L970" s="349"/>
      <c r="M970" s="349"/>
      <c r="N970" s="349"/>
      <c r="O970" s="349"/>
      <c r="P970" s="362" t="s">
        <v>697</v>
      </c>
      <c r="Q970" s="350"/>
      <c r="R970" s="350"/>
      <c r="S970" s="350"/>
      <c r="T970" s="350"/>
      <c r="U970" s="350"/>
      <c r="V970" s="350"/>
      <c r="W970" s="350"/>
      <c r="X970" s="350"/>
      <c r="Y970" s="351">
        <v>2.5</v>
      </c>
      <c r="Z970" s="352"/>
      <c r="AA970" s="352"/>
      <c r="AB970" s="353"/>
      <c r="AC970" s="363" t="s">
        <v>500</v>
      </c>
      <c r="AD970" s="363"/>
      <c r="AE970" s="363"/>
      <c r="AF970" s="363"/>
      <c r="AG970" s="363"/>
      <c r="AH970" s="372" t="s">
        <v>694</v>
      </c>
      <c r="AI970" s="373"/>
      <c r="AJ970" s="373"/>
      <c r="AK970" s="373"/>
      <c r="AL970" s="357" t="s">
        <v>694</v>
      </c>
      <c r="AM970" s="358"/>
      <c r="AN970" s="358"/>
      <c r="AO970" s="359"/>
      <c r="AP970" s="360" t="s">
        <v>694</v>
      </c>
      <c r="AQ970" s="360"/>
      <c r="AR970" s="360"/>
      <c r="AS970" s="360"/>
      <c r="AT970" s="360"/>
      <c r="AU970" s="360"/>
      <c r="AV970" s="360"/>
      <c r="AW970" s="360"/>
      <c r="AX970" s="360"/>
    </row>
    <row r="971" spans="1:50" ht="29.95" customHeight="1" x14ac:dyDescent="0.2">
      <c r="A971" s="385">
        <v>3</v>
      </c>
      <c r="B971" s="385">
        <v>1</v>
      </c>
      <c r="C971" s="361" t="s">
        <v>702</v>
      </c>
      <c r="D971" s="347"/>
      <c r="E971" s="347"/>
      <c r="F971" s="347"/>
      <c r="G971" s="347"/>
      <c r="H971" s="347"/>
      <c r="I971" s="347"/>
      <c r="J971" s="348">
        <v>8700150002453</v>
      </c>
      <c r="K971" s="349"/>
      <c r="L971" s="349"/>
      <c r="M971" s="349"/>
      <c r="N971" s="349"/>
      <c r="O971" s="349"/>
      <c r="P971" s="362" t="s">
        <v>703</v>
      </c>
      <c r="Q971" s="350"/>
      <c r="R971" s="350"/>
      <c r="S971" s="350"/>
      <c r="T971" s="350"/>
      <c r="U971" s="350"/>
      <c r="V971" s="350"/>
      <c r="W971" s="350"/>
      <c r="X971" s="350"/>
      <c r="Y971" s="351">
        <v>2.4</v>
      </c>
      <c r="Z971" s="352"/>
      <c r="AA971" s="352"/>
      <c r="AB971" s="353"/>
      <c r="AC971" s="363" t="s">
        <v>500</v>
      </c>
      <c r="AD971" s="363"/>
      <c r="AE971" s="363"/>
      <c r="AF971" s="363"/>
      <c r="AG971" s="363"/>
      <c r="AH971" s="355" t="s">
        <v>694</v>
      </c>
      <c r="AI971" s="356"/>
      <c r="AJ971" s="356"/>
      <c r="AK971" s="356"/>
      <c r="AL971" s="357" t="s">
        <v>694</v>
      </c>
      <c r="AM971" s="358"/>
      <c r="AN971" s="358"/>
      <c r="AO971" s="359"/>
      <c r="AP971" s="360" t="s">
        <v>695</v>
      </c>
      <c r="AQ971" s="360"/>
      <c r="AR971" s="360"/>
      <c r="AS971" s="360"/>
      <c r="AT971" s="360"/>
      <c r="AU971" s="360"/>
      <c r="AV971" s="360"/>
      <c r="AW971" s="360"/>
      <c r="AX971" s="360"/>
    </row>
    <row r="972" spans="1:50" ht="29.95" customHeight="1" x14ac:dyDescent="0.2">
      <c r="A972" s="385">
        <v>4</v>
      </c>
      <c r="B972" s="385">
        <v>1</v>
      </c>
      <c r="C972" s="361" t="s">
        <v>704</v>
      </c>
      <c r="D972" s="347"/>
      <c r="E972" s="347"/>
      <c r="F972" s="347"/>
      <c r="G972" s="347"/>
      <c r="H972" s="347"/>
      <c r="I972" s="347"/>
      <c r="J972" s="348">
        <v>2010001139553</v>
      </c>
      <c r="K972" s="349"/>
      <c r="L972" s="349"/>
      <c r="M972" s="349"/>
      <c r="N972" s="349"/>
      <c r="O972" s="349"/>
      <c r="P972" s="362" t="s">
        <v>705</v>
      </c>
      <c r="Q972" s="350"/>
      <c r="R972" s="350"/>
      <c r="S972" s="350"/>
      <c r="T972" s="350"/>
      <c r="U972" s="350"/>
      <c r="V972" s="350"/>
      <c r="W972" s="350"/>
      <c r="X972" s="350"/>
      <c r="Y972" s="351">
        <v>1.3</v>
      </c>
      <c r="Z972" s="352"/>
      <c r="AA972" s="352"/>
      <c r="AB972" s="353"/>
      <c r="AC972" s="363" t="s">
        <v>500</v>
      </c>
      <c r="AD972" s="363"/>
      <c r="AE972" s="363"/>
      <c r="AF972" s="363"/>
      <c r="AG972" s="363"/>
      <c r="AH972" s="355" t="s">
        <v>694</v>
      </c>
      <c r="AI972" s="356"/>
      <c r="AJ972" s="356"/>
      <c r="AK972" s="356"/>
      <c r="AL972" s="357" t="s">
        <v>694</v>
      </c>
      <c r="AM972" s="358"/>
      <c r="AN972" s="358"/>
      <c r="AO972" s="359"/>
      <c r="AP972" s="360" t="s">
        <v>695</v>
      </c>
      <c r="AQ972" s="360"/>
      <c r="AR972" s="360"/>
      <c r="AS972" s="360"/>
      <c r="AT972" s="360"/>
      <c r="AU972" s="360"/>
      <c r="AV972" s="360"/>
      <c r="AW972" s="360"/>
      <c r="AX972" s="360"/>
    </row>
    <row r="973" spans="1:50" ht="29.95" customHeight="1" x14ac:dyDescent="0.2">
      <c r="A973" s="385">
        <v>5</v>
      </c>
      <c r="B973" s="385">
        <v>1</v>
      </c>
      <c r="C973" s="361" t="s">
        <v>706</v>
      </c>
      <c r="D973" s="347"/>
      <c r="E973" s="347"/>
      <c r="F973" s="347"/>
      <c r="G973" s="347"/>
      <c r="H973" s="347"/>
      <c r="I973" s="347"/>
      <c r="J973" s="348">
        <v>1010001101101</v>
      </c>
      <c r="K973" s="349"/>
      <c r="L973" s="349"/>
      <c r="M973" s="349"/>
      <c r="N973" s="349"/>
      <c r="O973" s="349"/>
      <c r="P973" s="362" t="s">
        <v>707</v>
      </c>
      <c r="Q973" s="350"/>
      <c r="R973" s="350"/>
      <c r="S973" s="350"/>
      <c r="T973" s="350"/>
      <c r="U973" s="350"/>
      <c r="V973" s="350"/>
      <c r="W973" s="350"/>
      <c r="X973" s="350"/>
      <c r="Y973" s="351">
        <v>1</v>
      </c>
      <c r="Z973" s="352"/>
      <c r="AA973" s="352"/>
      <c r="AB973" s="353"/>
      <c r="AC973" s="354" t="s">
        <v>499</v>
      </c>
      <c r="AD973" s="354"/>
      <c r="AE973" s="354"/>
      <c r="AF973" s="354"/>
      <c r="AG973" s="354"/>
      <c r="AH973" s="355" t="s">
        <v>694</v>
      </c>
      <c r="AI973" s="356"/>
      <c r="AJ973" s="356"/>
      <c r="AK973" s="356"/>
      <c r="AL973" s="357" t="s">
        <v>694</v>
      </c>
      <c r="AM973" s="358"/>
      <c r="AN973" s="358"/>
      <c r="AO973" s="359"/>
      <c r="AP973" s="360" t="s">
        <v>695</v>
      </c>
      <c r="AQ973" s="360"/>
      <c r="AR973" s="360"/>
      <c r="AS973" s="360"/>
      <c r="AT973" s="360"/>
      <c r="AU973" s="360"/>
      <c r="AV973" s="360"/>
      <c r="AW973" s="360"/>
      <c r="AX973" s="360"/>
    </row>
    <row r="974" spans="1:50" ht="29.95" customHeight="1" x14ac:dyDescent="0.2">
      <c r="A974" s="385">
        <v>6</v>
      </c>
      <c r="B974" s="385">
        <v>1</v>
      </c>
      <c r="C974" s="374" t="s">
        <v>708</v>
      </c>
      <c r="D974" s="375"/>
      <c r="E974" s="375"/>
      <c r="F974" s="375"/>
      <c r="G974" s="375"/>
      <c r="H974" s="375"/>
      <c r="I974" s="376"/>
      <c r="J974" s="377" t="s">
        <v>709</v>
      </c>
      <c r="K974" s="378"/>
      <c r="L974" s="378"/>
      <c r="M974" s="378"/>
      <c r="N974" s="378"/>
      <c r="O974" s="379"/>
      <c r="P974" s="380" t="s">
        <v>710</v>
      </c>
      <c r="Q974" s="381"/>
      <c r="R974" s="381"/>
      <c r="S974" s="381"/>
      <c r="T974" s="381"/>
      <c r="U974" s="381"/>
      <c r="V974" s="381"/>
      <c r="W974" s="381"/>
      <c r="X974" s="382"/>
      <c r="Y974" s="351">
        <v>0.7</v>
      </c>
      <c r="Z974" s="352"/>
      <c r="AA974" s="352"/>
      <c r="AB974" s="353"/>
      <c r="AC974" s="354" t="s">
        <v>499</v>
      </c>
      <c r="AD974" s="354"/>
      <c r="AE974" s="354"/>
      <c r="AF974" s="354"/>
      <c r="AG974" s="354"/>
      <c r="AH974" s="355" t="s">
        <v>612</v>
      </c>
      <c r="AI974" s="356"/>
      <c r="AJ974" s="356"/>
      <c r="AK974" s="356"/>
      <c r="AL974" s="357" t="s">
        <v>612</v>
      </c>
      <c r="AM974" s="358"/>
      <c r="AN974" s="358"/>
      <c r="AO974" s="359"/>
      <c r="AP974" s="360" t="s">
        <v>695</v>
      </c>
      <c r="AQ974" s="360"/>
      <c r="AR974" s="360"/>
      <c r="AS974" s="360"/>
      <c r="AT974" s="360"/>
      <c r="AU974" s="360"/>
      <c r="AV974" s="360"/>
      <c r="AW974" s="360"/>
      <c r="AX974" s="360"/>
    </row>
    <row r="975" spans="1:50" ht="29.95" customHeight="1" x14ac:dyDescent="0.2">
      <c r="A975" s="385">
        <v>7</v>
      </c>
      <c r="B975" s="385">
        <v>1</v>
      </c>
      <c r="C975" s="361" t="s">
        <v>711</v>
      </c>
      <c r="D975" s="347"/>
      <c r="E975" s="347"/>
      <c r="F975" s="347"/>
      <c r="G975" s="347"/>
      <c r="H975" s="347"/>
      <c r="I975" s="347"/>
      <c r="J975" s="348">
        <v>3010002049767</v>
      </c>
      <c r="K975" s="349"/>
      <c r="L975" s="349"/>
      <c r="M975" s="349"/>
      <c r="N975" s="349"/>
      <c r="O975" s="349"/>
      <c r="P975" s="362" t="s">
        <v>712</v>
      </c>
      <c r="Q975" s="350"/>
      <c r="R975" s="350"/>
      <c r="S975" s="350"/>
      <c r="T975" s="350"/>
      <c r="U975" s="350"/>
      <c r="V975" s="350"/>
      <c r="W975" s="350"/>
      <c r="X975" s="350"/>
      <c r="Y975" s="351">
        <v>0.6</v>
      </c>
      <c r="Z975" s="352"/>
      <c r="AA975" s="352"/>
      <c r="AB975" s="353"/>
      <c r="AC975" s="354" t="s">
        <v>499</v>
      </c>
      <c r="AD975" s="354"/>
      <c r="AE975" s="354"/>
      <c r="AF975" s="354"/>
      <c r="AG975" s="354"/>
      <c r="AH975" s="355" t="s">
        <v>612</v>
      </c>
      <c r="AI975" s="356"/>
      <c r="AJ975" s="356"/>
      <c r="AK975" s="356"/>
      <c r="AL975" s="357" t="s">
        <v>612</v>
      </c>
      <c r="AM975" s="358"/>
      <c r="AN975" s="358"/>
      <c r="AO975" s="359"/>
      <c r="AP975" s="360" t="s">
        <v>695</v>
      </c>
      <c r="AQ975" s="360"/>
      <c r="AR975" s="360"/>
      <c r="AS975" s="360"/>
      <c r="AT975" s="360"/>
      <c r="AU975" s="360"/>
      <c r="AV975" s="360"/>
      <c r="AW975" s="360"/>
      <c r="AX975" s="360"/>
    </row>
    <row r="976" spans="1:50" ht="54.95" customHeight="1" x14ac:dyDescent="0.2">
      <c r="A976" s="385">
        <v>8</v>
      </c>
      <c r="B976" s="385">
        <v>1</v>
      </c>
      <c r="C976" s="361" t="s">
        <v>713</v>
      </c>
      <c r="D976" s="347"/>
      <c r="E976" s="347"/>
      <c r="F976" s="347"/>
      <c r="G976" s="347"/>
      <c r="H976" s="347"/>
      <c r="I976" s="347"/>
      <c r="J976" s="348" t="s">
        <v>709</v>
      </c>
      <c r="K976" s="349"/>
      <c r="L976" s="349"/>
      <c r="M976" s="349"/>
      <c r="N976" s="349"/>
      <c r="O976" s="349"/>
      <c r="P976" s="362" t="s">
        <v>714</v>
      </c>
      <c r="Q976" s="350"/>
      <c r="R976" s="350"/>
      <c r="S976" s="350"/>
      <c r="T976" s="350"/>
      <c r="U976" s="350"/>
      <c r="V976" s="350"/>
      <c r="W976" s="350"/>
      <c r="X976" s="350"/>
      <c r="Y976" s="351">
        <v>0.6</v>
      </c>
      <c r="Z976" s="352"/>
      <c r="AA976" s="352"/>
      <c r="AB976" s="353"/>
      <c r="AC976" s="354" t="s">
        <v>499</v>
      </c>
      <c r="AD976" s="354"/>
      <c r="AE976" s="354"/>
      <c r="AF976" s="354"/>
      <c r="AG976" s="354"/>
      <c r="AH976" s="355" t="s">
        <v>612</v>
      </c>
      <c r="AI976" s="356"/>
      <c r="AJ976" s="356"/>
      <c r="AK976" s="356"/>
      <c r="AL976" s="357" t="s">
        <v>612</v>
      </c>
      <c r="AM976" s="358"/>
      <c r="AN976" s="358"/>
      <c r="AO976" s="359"/>
      <c r="AP976" s="360" t="s">
        <v>695</v>
      </c>
      <c r="AQ976" s="360"/>
      <c r="AR976" s="360"/>
      <c r="AS976" s="360"/>
      <c r="AT976" s="360"/>
      <c r="AU976" s="360"/>
      <c r="AV976" s="360"/>
      <c r="AW976" s="360"/>
      <c r="AX976" s="360"/>
    </row>
    <row r="977" spans="1:50" ht="29.95" customHeight="1" x14ac:dyDescent="0.2">
      <c r="A977" s="385">
        <v>9</v>
      </c>
      <c r="B977" s="385">
        <v>1</v>
      </c>
      <c r="C977" s="361" t="s">
        <v>715</v>
      </c>
      <c r="D977" s="347"/>
      <c r="E977" s="347"/>
      <c r="F977" s="347"/>
      <c r="G977" s="347"/>
      <c r="H977" s="347"/>
      <c r="I977" s="347"/>
      <c r="J977" s="348" t="s">
        <v>709</v>
      </c>
      <c r="K977" s="349"/>
      <c r="L977" s="349"/>
      <c r="M977" s="349"/>
      <c r="N977" s="349"/>
      <c r="O977" s="349"/>
      <c r="P977" s="362" t="s">
        <v>716</v>
      </c>
      <c r="Q977" s="350"/>
      <c r="R977" s="350"/>
      <c r="S977" s="350"/>
      <c r="T977" s="350"/>
      <c r="U977" s="350"/>
      <c r="V977" s="350"/>
      <c r="W977" s="350"/>
      <c r="X977" s="350"/>
      <c r="Y977" s="351">
        <v>0.4</v>
      </c>
      <c r="Z977" s="352"/>
      <c r="AA977" s="352"/>
      <c r="AB977" s="353"/>
      <c r="AC977" s="354" t="s">
        <v>499</v>
      </c>
      <c r="AD977" s="354"/>
      <c r="AE977" s="354"/>
      <c r="AF977" s="354"/>
      <c r="AG977" s="354"/>
      <c r="AH977" s="355" t="s">
        <v>612</v>
      </c>
      <c r="AI977" s="356"/>
      <c r="AJ977" s="356"/>
      <c r="AK977" s="356"/>
      <c r="AL977" s="357" t="s">
        <v>612</v>
      </c>
      <c r="AM977" s="358"/>
      <c r="AN977" s="358"/>
      <c r="AO977" s="359"/>
      <c r="AP977" s="360" t="s">
        <v>695</v>
      </c>
      <c r="AQ977" s="360"/>
      <c r="AR977" s="360"/>
      <c r="AS977" s="360"/>
      <c r="AT977" s="360"/>
      <c r="AU977" s="360"/>
      <c r="AV977" s="360"/>
      <c r="AW977" s="360"/>
      <c r="AX977" s="360"/>
    </row>
    <row r="978" spans="1:50" ht="29.95" customHeight="1" x14ac:dyDescent="0.2">
      <c r="A978" s="385">
        <v>10</v>
      </c>
      <c r="B978" s="385">
        <v>1</v>
      </c>
      <c r="C978" s="361" t="s">
        <v>717</v>
      </c>
      <c r="D978" s="347"/>
      <c r="E978" s="347"/>
      <c r="F978" s="347"/>
      <c r="G978" s="347"/>
      <c r="H978" s="347"/>
      <c r="I978" s="347"/>
      <c r="J978" s="348" t="s">
        <v>718</v>
      </c>
      <c r="K978" s="349"/>
      <c r="L978" s="349"/>
      <c r="M978" s="349"/>
      <c r="N978" s="349"/>
      <c r="O978" s="349"/>
      <c r="P978" s="362" t="s">
        <v>716</v>
      </c>
      <c r="Q978" s="350"/>
      <c r="R978" s="350"/>
      <c r="S978" s="350"/>
      <c r="T978" s="350"/>
      <c r="U978" s="350"/>
      <c r="V978" s="350"/>
      <c r="W978" s="350"/>
      <c r="X978" s="350"/>
      <c r="Y978" s="351">
        <v>0.4</v>
      </c>
      <c r="Z978" s="352"/>
      <c r="AA978" s="352"/>
      <c r="AB978" s="353"/>
      <c r="AC978" s="354" t="s">
        <v>499</v>
      </c>
      <c r="AD978" s="354"/>
      <c r="AE978" s="354"/>
      <c r="AF978" s="354"/>
      <c r="AG978" s="354"/>
      <c r="AH978" s="355" t="s">
        <v>612</v>
      </c>
      <c r="AI978" s="356"/>
      <c r="AJ978" s="356"/>
      <c r="AK978" s="356"/>
      <c r="AL978" s="357" t="s">
        <v>612</v>
      </c>
      <c r="AM978" s="358"/>
      <c r="AN978" s="358"/>
      <c r="AO978" s="359"/>
      <c r="AP978" s="360" t="s">
        <v>695</v>
      </c>
      <c r="AQ978" s="360"/>
      <c r="AR978" s="360"/>
      <c r="AS978" s="360"/>
      <c r="AT978" s="360"/>
      <c r="AU978" s="360"/>
      <c r="AV978" s="360"/>
      <c r="AW978" s="360"/>
      <c r="AX978" s="360"/>
    </row>
    <row r="979" spans="1:50" ht="29.95" hidden="1" customHeight="1" x14ac:dyDescent="0.2">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9.95" hidden="1" customHeight="1" x14ac:dyDescent="0.2">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9.95" hidden="1" customHeight="1" x14ac:dyDescent="0.2">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9.95" hidden="1" customHeight="1" x14ac:dyDescent="0.2">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9.95" hidden="1" customHeight="1" x14ac:dyDescent="0.2">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9.95" hidden="1" customHeight="1" x14ac:dyDescent="0.2">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9.95" hidden="1" customHeight="1" x14ac:dyDescent="0.2">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9.95" hidden="1" customHeight="1" x14ac:dyDescent="0.2">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9.95" hidden="1" customHeight="1" x14ac:dyDescent="0.2">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9.95" hidden="1" customHeight="1" x14ac:dyDescent="0.2">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9.95" hidden="1" customHeight="1" x14ac:dyDescent="0.2">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9.95" hidden="1" customHeight="1" x14ac:dyDescent="0.2">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9.95" hidden="1" customHeight="1" x14ac:dyDescent="0.2">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9.95" hidden="1" customHeight="1" x14ac:dyDescent="0.2">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9.95" hidden="1" customHeight="1" x14ac:dyDescent="0.2">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9.95" hidden="1" customHeight="1" x14ac:dyDescent="0.2">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9.95" hidden="1" customHeight="1" x14ac:dyDescent="0.2">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9.95" hidden="1" customHeight="1" x14ac:dyDescent="0.2">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9.95" hidden="1" customHeight="1" x14ac:dyDescent="0.2">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9.95" hidden="1" customHeight="1" x14ac:dyDescent="0.2">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9.95" hidden="1" customHeight="1" x14ac:dyDescent="0.2">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9.95" hidden="1" customHeight="1" x14ac:dyDescent="0.2">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9.95" hidden="1" customHeight="1" x14ac:dyDescent="0.2">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9.95" hidden="1" customHeight="1" x14ac:dyDescent="0.2">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9.95" hidden="1" customHeight="1" x14ac:dyDescent="0.2">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9.95" hidden="1" customHeight="1" x14ac:dyDescent="0.2">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9.95" hidden="1" customHeight="1" x14ac:dyDescent="0.2">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9.95" hidden="1" customHeight="1" x14ac:dyDescent="0.2">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9.95" hidden="1" customHeight="1" x14ac:dyDescent="0.2">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9.95" hidden="1" customHeight="1" x14ac:dyDescent="0.2">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9.95" hidden="1" customHeight="1" x14ac:dyDescent="0.2">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9.95" hidden="1" customHeight="1" x14ac:dyDescent="0.2">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9.95" hidden="1" customHeight="1" x14ac:dyDescent="0.2">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9.95" hidden="1" customHeight="1" x14ac:dyDescent="0.2">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9.95" hidden="1" customHeight="1" x14ac:dyDescent="0.2">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9.95" hidden="1" customHeight="1" x14ac:dyDescent="0.2">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9.95" hidden="1" customHeight="1" x14ac:dyDescent="0.2">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9.95" hidden="1" customHeight="1" x14ac:dyDescent="0.2">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9.95" hidden="1" customHeight="1" x14ac:dyDescent="0.2">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9.95" hidden="1" customHeight="1" x14ac:dyDescent="0.2">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9.95" hidden="1" customHeight="1" x14ac:dyDescent="0.2">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9.95" hidden="1" customHeight="1" x14ac:dyDescent="0.2">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9.95" hidden="1" customHeight="1" x14ac:dyDescent="0.2">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9.95" hidden="1" customHeight="1" x14ac:dyDescent="0.2">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9.95" hidden="1" customHeight="1" x14ac:dyDescent="0.2">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9.95" hidden="1" customHeight="1" x14ac:dyDescent="0.2">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9.95" hidden="1" customHeight="1" x14ac:dyDescent="0.2">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9.95" hidden="1" customHeight="1" x14ac:dyDescent="0.2">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9.95" hidden="1" customHeight="1" x14ac:dyDescent="0.2">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9.95" hidden="1" customHeight="1" x14ac:dyDescent="0.2">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9.95" hidden="1" customHeight="1" x14ac:dyDescent="0.2">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9.95" hidden="1" customHeight="1" x14ac:dyDescent="0.2">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9.95" hidden="1" customHeight="1" x14ac:dyDescent="0.2">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9.95" hidden="1" customHeight="1" x14ac:dyDescent="0.2">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9.95" hidden="1" customHeight="1" x14ac:dyDescent="0.2">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9.95" hidden="1" customHeight="1" x14ac:dyDescent="0.2">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9.95" hidden="1" customHeight="1" x14ac:dyDescent="0.2">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9.95" hidden="1" customHeight="1" x14ac:dyDescent="0.2">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9.95" hidden="1" customHeight="1" x14ac:dyDescent="0.2">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9.95" hidden="1" customHeight="1" x14ac:dyDescent="0.2">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9.95" hidden="1" customHeight="1" x14ac:dyDescent="0.2">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9.95" hidden="1" customHeight="1" x14ac:dyDescent="0.2">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9.95" hidden="1" customHeight="1" x14ac:dyDescent="0.2">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9.95" hidden="1" customHeight="1" x14ac:dyDescent="0.2">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9.95" hidden="1" customHeight="1" x14ac:dyDescent="0.2">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9.95" hidden="1" customHeight="1" x14ac:dyDescent="0.2">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9.95" hidden="1" customHeight="1" x14ac:dyDescent="0.2">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9.95" hidden="1" customHeight="1" x14ac:dyDescent="0.2">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9.95" hidden="1" customHeight="1" x14ac:dyDescent="0.2">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9.95" hidden="1" customHeight="1" x14ac:dyDescent="0.2">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9.95" hidden="1" customHeight="1" x14ac:dyDescent="0.2">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9.95" hidden="1" customHeight="1" x14ac:dyDescent="0.2">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9.95" hidden="1" customHeight="1" x14ac:dyDescent="0.2">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9.95" hidden="1" customHeight="1" x14ac:dyDescent="0.2">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9.95" hidden="1" customHeight="1" x14ac:dyDescent="0.2">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9.95" hidden="1" customHeight="1" x14ac:dyDescent="0.2">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9.95" hidden="1" customHeight="1" x14ac:dyDescent="0.2">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9.95" hidden="1" customHeight="1" x14ac:dyDescent="0.2">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9.95" hidden="1" customHeight="1" x14ac:dyDescent="0.2">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9.95" hidden="1" customHeight="1" x14ac:dyDescent="0.2">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9.95" hidden="1" customHeight="1" x14ac:dyDescent="0.2">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9.95" hidden="1" customHeight="1" x14ac:dyDescent="0.2">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9.95" hidden="1" customHeight="1" x14ac:dyDescent="0.2">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9.95" hidden="1" customHeight="1" x14ac:dyDescent="0.2">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9.95" hidden="1" customHeight="1" x14ac:dyDescent="0.2">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9.95" hidden="1" customHeight="1" x14ac:dyDescent="0.2">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9.95" hidden="1" customHeight="1" x14ac:dyDescent="0.2">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9.95" hidden="1" customHeight="1" x14ac:dyDescent="0.2">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9.95" hidden="1" customHeight="1" x14ac:dyDescent="0.2">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9.95" hidden="1" customHeight="1" x14ac:dyDescent="0.2">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9.95" hidden="1" customHeight="1" x14ac:dyDescent="0.2">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9.95" hidden="1" customHeight="1" x14ac:dyDescent="0.2">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9.95" hidden="1" customHeight="1" x14ac:dyDescent="0.2">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9.95" hidden="1" customHeight="1" x14ac:dyDescent="0.2">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9.95" hidden="1" customHeight="1" x14ac:dyDescent="0.2">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9.95" hidden="1" customHeight="1" x14ac:dyDescent="0.2">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9.95" hidden="1" customHeight="1" x14ac:dyDescent="0.2">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9.95" hidden="1" customHeight="1" x14ac:dyDescent="0.2">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9.95" hidden="1" customHeight="1" x14ac:dyDescent="0.2">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9.95" hidden="1" customHeight="1" x14ac:dyDescent="0.2">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9.95" hidden="1" customHeight="1" x14ac:dyDescent="0.2">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9.95" hidden="1" customHeight="1" x14ac:dyDescent="0.2">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9.95" hidden="1" customHeight="1" x14ac:dyDescent="0.2">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9.95" hidden="1" customHeight="1" x14ac:dyDescent="0.2">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9.95" hidden="1" customHeight="1" x14ac:dyDescent="0.2">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9.95" hidden="1" customHeight="1" x14ac:dyDescent="0.2">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9.95" hidden="1" customHeight="1" x14ac:dyDescent="0.2">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9.95" hidden="1" customHeight="1" x14ac:dyDescent="0.2">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9.95" hidden="1" customHeight="1" x14ac:dyDescent="0.2">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9.95" hidden="1" customHeight="1" x14ac:dyDescent="0.2">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86" t="s">
        <v>448</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464</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449</v>
      </c>
      <c r="AQ1101" s="370"/>
      <c r="AR1101" s="370"/>
      <c r="AS1101" s="370"/>
      <c r="AT1101" s="370"/>
      <c r="AU1101" s="370"/>
      <c r="AV1101" s="370"/>
      <c r="AW1101" s="370"/>
      <c r="AX1101" s="370"/>
    </row>
    <row r="1102" spans="1:50" ht="29.95" hidden="1" customHeight="1" x14ac:dyDescent="0.2">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9.95" hidden="1" customHeight="1" x14ac:dyDescent="0.2">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9.95" hidden="1" customHeight="1" x14ac:dyDescent="0.2">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9.95" hidden="1" customHeight="1" x14ac:dyDescent="0.2">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9.95" hidden="1" customHeight="1" x14ac:dyDescent="0.2">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9.95" hidden="1" customHeight="1" x14ac:dyDescent="0.2">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9.95" hidden="1" customHeight="1" x14ac:dyDescent="0.2">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9.95" hidden="1" customHeight="1" x14ac:dyDescent="0.2">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9.95" hidden="1" customHeight="1" x14ac:dyDescent="0.2">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9.95" hidden="1" customHeight="1" x14ac:dyDescent="0.2">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9.95" hidden="1" customHeight="1" x14ac:dyDescent="0.2">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9.95" hidden="1" customHeight="1" x14ac:dyDescent="0.2">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9.95" hidden="1" customHeight="1" x14ac:dyDescent="0.2">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9.95" hidden="1" customHeight="1" x14ac:dyDescent="0.2">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9.95" hidden="1" customHeight="1" x14ac:dyDescent="0.2">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9.95" hidden="1" customHeight="1" x14ac:dyDescent="0.2">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9.95" hidden="1" customHeight="1" x14ac:dyDescent="0.2">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9.95" hidden="1" customHeight="1" x14ac:dyDescent="0.2">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9.95" hidden="1" customHeight="1" x14ac:dyDescent="0.2">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9.95" hidden="1" customHeight="1" x14ac:dyDescent="0.2">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9.95" hidden="1" customHeight="1" x14ac:dyDescent="0.2">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29.95" hidden="1" customHeight="1" x14ac:dyDescent="0.2">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29.95" hidden="1" customHeight="1" x14ac:dyDescent="0.2">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29.95" hidden="1" customHeight="1" x14ac:dyDescent="0.2">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29.95" hidden="1" customHeight="1" x14ac:dyDescent="0.2">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9.95" hidden="1" customHeight="1" x14ac:dyDescent="0.2">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9.95" hidden="1" customHeight="1" x14ac:dyDescent="0.2">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9.95" hidden="1" customHeight="1" x14ac:dyDescent="0.2">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9.95" hidden="1" customHeight="1" x14ac:dyDescent="0.2">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9.95" hidden="1" customHeight="1" x14ac:dyDescent="0.2">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35">
      <formula>IF(RIGHT(TEXT(P14,"0.#"),1)=".",FALSE,TRUE)</formula>
    </cfRule>
    <cfRule type="expression" dxfId="2826" priority="14036">
      <formula>IF(RIGHT(TEXT(P14,"0.#"),1)=".",TRUE,FALSE)</formula>
    </cfRule>
  </conditionalFormatting>
  <conditionalFormatting sqref="AE32">
    <cfRule type="expression" dxfId="2825" priority="14025">
      <formula>IF(RIGHT(TEXT(AE32,"0.#"),1)=".",FALSE,TRUE)</formula>
    </cfRule>
    <cfRule type="expression" dxfId="2824" priority="14026">
      <formula>IF(RIGHT(TEXT(AE32,"0.#"),1)=".",TRUE,FALSE)</formula>
    </cfRule>
  </conditionalFormatting>
  <conditionalFormatting sqref="P18:AX18">
    <cfRule type="expression" dxfId="2823" priority="13911">
      <formula>IF(RIGHT(TEXT(P18,"0.#"),1)=".",FALSE,TRUE)</formula>
    </cfRule>
    <cfRule type="expression" dxfId="2822" priority="13912">
      <formula>IF(RIGHT(TEXT(P18,"0.#"),1)=".",TRUE,FALSE)</formula>
    </cfRule>
  </conditionalFormatting>
  <conditionalFormatting sqref="Y782">
    <cfRule type="expression" dxfId="2821" priority="13907">
      <formula>IF(RIGHT(TEXT(Y782,"0.#"),1)=".",FALSE,TRUE)</formula>
    </cfRule>
    <cfRule type="expression" dxfId="2820" priority="13908">
      <formula>IF(RIGHT(TEXT(Y782,"0.#"),1)=".",TRUE,FALSE)</formula>
    </cfRule>
  </conditionalFormatting>
  <conditionalFormatting sqref="Y791">
    <cfRule type="expression" dxfId="2819" priority="13903">
      <formula>IF(RIGHT(TEXT(Y791,"0.#"),1)=".",FALSE,TRUE)</formula>
    </cfRule>
    <cfRule type="expression" dxfId="2818" priority="13904">
      <formula>IF(RIGHT(TEXT(Y791,"0.#"),1)=".",TRUE,FALSE)</formula>
    </cfRule>
  </conditionalFormatting>
  <conditionalFormatting sqref="Y822:Y829 Y820 Y809:Y816 Y807 Y796:Y803 Y794">
    <cfRule type="expression" dxfId="2817" priority="13685">
      <formula>IF(RIGHT(TEXT(Y794,"0.#"),1)=".",FALSE,TRUE)</formula>
    </cfRule>
    <cfRule type="expression" dxfId="2816" priority="13686">
      <formula>IF(RIGHT(TEXT(Y794,"0.#"),1)=".",TRUE,FALSE)</formula>
    </cfRule>
  </conditionalFormatting>
  <conditionalFormatting sqref="P16:AQ17 P15:AX15 P13:AX13">
    <cfRule type="expression" dxfId="2815" priority="13733">
      <formula>IF(RIGHT(TEXT(P13,"0.#"),1)=".",FALSE,TRUE)</formula>
    </cfRule>
    <cfRule type="expression" dxfId="2814" priority="13734">
      <formula>IF(RIGHT(TEXT(P13,"0.#"),1)=".",TRUE,FALSE)</formula>
    </cfRule>
  </conditionalFormatting>
  <conditionalFormatting sqref="P19:AJ19">
    <cfRule type="expression" dxfId="2813" priority="13731">
      <formula>IF(RIGHT(TEXT(P19,"0.#"),1)=".",FALSE,TRUE)</formula>
    </cfRule>
    <cfRule type="expression" dxfId="2812" priority="13732">
      <formula>IF(RIGHT(TEXT(P19,"0.#"),1)=".",TRUE,FALSE)</formula>
    </cfRule>
  </conditionalFormatting>
  <conditionalFormatting sqref="AE101 AQ101">
    <cfRule type="expression" dxfId="2811" priority="13723">
      <formula>IF(RIGHT(TEXT(AE101,"0.#"),1)=".",FALSE,TRUE)</formula>
    </cfRule>
    <cfRule type="expression" dxfId="2810" priority="13724">
      <formula>IF(RIGHT(TEXT(AE101,"0.#"),1)=".",TRUE,FALSE)</formula>
    </cfRule>
  </conditionalFormatting>
  <conditionalFormatting sqref="Y783 Y781 Y785:Y790">
    <cfRule type="expression" dxfId="2809" priority="13709">
      <formula>IF(RIGHT(TEXT(Y781,"0.#"),1)=".",FALSE,TRUE)</formula>
    </cfRule>
    <cfRule type="expression" dxfId="2808" priority="13710">
      <formula>IF(RIGHT(TEXT(Y781,"0.#"),1)=".",TRUE,FALSE)</formula>
    </cfRule>
  </conditionalFormatting>
  <conditionalFormatting sqref="AU782">
    <cfRule type="expression" dxfId="2807" priority="13707">
      <formula>IF(RIGHT(TEXT(AU782,"0.#"),1)=".",FALSE,TRUE)</formula>
    </cfRule>
    <cfRule type="expression" dxfId="2806" priority="13708">
      <formula>IF(RIGHT(TEXT(AU782,"0.#"),1)=".",TRUE,FALSE)</formula>
    </cfRule>
  </conditionalFormatting>
  <conditionalFormatting sqref="AU791">
    <cfRule type="expression" dxfId="2805" priority="13705">
      <formula>IF(RIGHT(TEXT(AU791,"0.#"),1)=".",FALSE,TRUE)</formula>
    </cfRule>
    <cfRule type="expression" dxfId="2804" priority="13706">
      <formula>IF(RIGHT(TEXT(AU791,"0.#"),1)=".",TRUE,FALSE)</formula>
    </cfRule>
  </conditionalFormatting>
  <conditionalFormatting sqref="AU783:AU790 AU781">
    <cfRule type="expression" dxfId="2803" priority="13703">
      <formula>IF(RIGHT(TEXT(AU781,"0.#"),1)=".",FALSE,TRUE)</formula>
    </cfRule>
    <cfRule type="expression" dxfId="2802" priority="13704">
      <formula>IF(RIGHT(TEXT(AU781,"0.#"),1)=".",TRUE,FALSE)</formula>
    </cfRule>
  </conditionalFormatting>
  <conditionalFormatting sqref="Y821 Y808 Y795">
    <cfRule type="expression" dxfId="2801" priority="13689">
      <formula>IF(RIGHT(TEXT(Y795,"0.#"),1)=".",FALSE,TRUE)</formula>
    </cfRule>
    <cfRule type="expression" dxfId="2800" priority="13690">
      <formula>IF(RIGHT(TEXT(Y795,"0.#"),1)=".",TRUE,FALSE)</formula>
    </cfRule>
  </conditionalFormatting>
  <conditionalFormatting sqref="Y830 Y817 Y804">
    <cfRule type="expression" dxfId="2799" priority="13687">
      <formula>IF(RIGHT(TEXT(Y804,"0.#"),1)=".",FALSE,TRUE)</formula>
    </cfRule>
    <cfRule type="expression" dxfId="2798" priority="13688">
      <formula>IF(RIGHT(TEXT(Y804,"0.#"),1)=".",TRUE,FALSE)</formula>
    </cfRule>
  </conditionalFormatting>
  <conditionalFormatting sqref="AU821 AU808 AU795">
    <cfRule type="expression" dxfId="2797" priority="13683">
      <formula>IF(RIGHT(TEXT(AU795,"0.#"),1)=".",FALSE,TRUE)</formula>
    </cfRule>
    <cfRule type="expression" dxfId="2796" priority="13684">
      <formula>IF(RIGHT(TEXT(AU795,"0.#"),1)=".",TRUE,FALSE)</formula>
    </cfRule>
  </conditionalFormatting>
  <conditionalFormatting sqref="AU830 AU817 AU804">
    <cfRule type="expression" dxfId="2795" priority="13681">
      <formula>IF(RIGHT(TEXT(AU804,"0.#"),1)=".",FALSE,TRUE)</formula>
    </cfRule>
    <cfRule type="expression" dxfId="2794" priority="13682">
      <formula>IF(RIGHT(TEXT(AU804,"0.#"),1)=".",TRUE,FALSE)</formula>
    </cfRule>
  </conditionalFormatting>
  <conditionalFormatting sqref="AU822:AU829 AU820 AU809:AU816 AU807 AU796:AU803 AU794">
    <cfRule type="expression" dxfId="2793" priority="13679">
      <formula>IF(RIGHT(TEXT(AU794,"0.#"),1)=".",FALSE,TRUE)</formula>
    </cfRule>
    <cfRule type="expression" dxfId="2792" priority="13680">
      <formula>IF(RIGHT(TEXT(AU794,"0.#"),1)=".",TRUE,FALSE)</formula>
    </cfRule>
  </conditionalFormatting>
  <conditionalFormatting sqref="AM87">
    <cfRule type="expression" dxfId="2791" priority="13333">
      <formula>IF(RIGHT(TEXT(AM87,"0.#"),1)=".",FALSE,TRUE)</formula>
    </cfRule>
    <cfRule type="expression" dxfId="2790" priority="13334">
      <formula>IF(RIGHT(TEXT(AM87,"0.#"),1)=".",TRUE,FALSE)</formula>
    </cfRule>
  </conditionalFormatting>
  <conditionalFormatting sqref="AE55">
    <cfRule type="expression" dxfId="2789" priority="13401">
      <formula>IF(RIGHT(TEXT(AE55,"0.#"),1)=".",FALSE,TRUE)</formula>
    </cfRule>
    <cfRule type="expression" dxfId="2788" priority="13402">
      <formula>IF(RIGHT(TEXT(AE55,"0.#"),1)=".",TRUE,FALSE)</formula>
    </cfRule>
  </conditionalFormatting>
  <conditionalFormatting sqref="AI55">
    <cfRule type="expression" dxfId="2787" priority="13399">
      <formula>IF(RIGHT(TEXT(AI55,"0.#"),1)=".",FALSE,TRUE)</formula>
    </cfRule>
    <cfRule type="expression" dxfId="2786" priority="13400">
      <formula>IF(RIGHT(TEXT(AI55,"0.#"),1)=".",TRUE,FALSE)</formula>
    </cfRule>
  </conditionalFormatting>
  <conditionalFormatting sqref="AM34">
    <cfRule type="expression" dxfId="2785" priority="13479">
      <formula>IF(RIGHT(TEXT(AM34,"0.#"),1)=".",FALSE,TRUE)</formula>
    </cfRule>
    <cfRule type="expression" dxfId="2784" priority="13480">
      <formula>IF(RIGHT(TEXT(AM34,"0.#"),1)=".",TRUE,FALSE)</formula>
    </cfRule>
  </conditionalFormatting>
  <conditionalFormatting sqref="AE33">
    <cfRule type="expression" dxfId="2783" priority="13493">
      <formula>IF(RIGHT(TEXT(AE33,"0.#"),1)=".",FALSE,TRUE)</formula>
    </cfRule>
    <cfRule type="expression" dxfId="2782" priority="13494">
      <formula>IF(RIGHT(TEXT(AE33,"0.#"),1)=".",TRUE,FALSE)</formula>
    </cfRule>
  </conditionalFormatting>
  <conditionalFormatting sqref="AE34">
    <cfRule type="expression" dxfId="2781" priority="13491">
      <formula>IF(RIGHT(TEXT(AE34,"0.#"),1)=".",FALSE,TRUE)</formula>
    </cfRule>
    <cfRule type="expression" dxfId="2780" priority="13492">
      <formula>IF(RIGHT(TEXT(AE34,"0.#"),1)=".",TRUE,FALSE)</formula>
    </cfRule>
  </conditionalFormatting>
  <conditionalFormatting sqref="AI33">
    <cfRule type="expression" dxfId="2779" priority="13487">
      <formula>IF(RIGHT(TEXT(AI33,"0.#"),1)=".",FALSE,TRUE)</formula>
    </cfRule>
    <cfRule type="expression" dxfId="2778" priority="13488">
      <formula>IF(RIGHT(TEXT(AI33,"0.#"),1)=".",TRUE,FALSE)</formula>
    </cfRule>
  </conditionalFormatting>
  <conditionalFormatting sqref="AI32">
    <cfRule type="expression" dxfId="2777" priority="13485">
      <formula>IF(RIGHT(TEXT(AI32,"0.#"),1)=".",FALSE,TRUE)</formula>
    </cfRule>
    <cfRule type="expression" dxfId="2776" priority="13486">
      <formula>IF(RIGHT(TEXT(AI32,"0.#"),1)=".",TRUE,FALSE)</formula>
    </cfRule>
  </conditionalFormatting>
  <conditionalFormatting sqref="AM32">
    <cfRule type="expression" dxfId="2775" priority="13483">
      <formula>IF(RIGHT(TEXT(AM32,"0.#"),1)=".",FALSE,TRUE)</formula>
    </cfRule>
    <cfRule type="expression" dxfId="2774" priority="13484">
      <formula>IF(RIGHT(TEXT(AM32,"0.#"),1)=".",TRUE,FALSE)</formula>
    </cfRule>
  </conditionalFormatting>
  <conditionalFormatting sqref="AM33">
    <cfRule type="expression" dxfId="2773" priority="13481">
      <formula>IF(RIGHT(TEXT(AM33,"0.#"),1)=".",FALSE,TRUE)</formula>
    </cfRule>
    <cfRule type="expression" dxfId="2772" priority="13482">
      <formula>IF(RIGHT(TEXT(AM33,"0.#"),1)=".",TRUE,FALSE)</formula>
    </cfRule>
  </conditionalFormatting>
  <conditionalFormatting sqref="AQ32:AQ34">
    <cfRule type="expression" dxfId="2771" priority="13473">
      <formula>IF(RIGHT(TEXT(AQ32,"0.#"),1)=".",FALSE,TRUE)</formula>
    </cfRule>
    <cfRule type="expression" dxfId="2770" priority="13474">
      <formula>IF(RIGHT(TEXT(AQ32,"0.#"),1)=".",TRUE,FALSE)</formula>
    </cfRule>
  </conditionalFormatting>
  <conditionalFormatting sqref="AU32:AU34">
    <cfRule type="expression" dxfId="2769" priority="13471">
      <formula>IF(RIGHT(TEXT(AU32,"0.#"),1)=".",FALSE,TRUE)</formula>
    </cfRule>
    <cfRule type="expression" dxfId="2768" priority="13472">
      <formula>IF(RIGHT(TEXT(AU32,"0.#"),1)=".",TRUE,FALSE)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71 AL979: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29:AC29">
    <cfRule type="expression" dxfId="733" priority="33">
      <formula>IF(RIGHT(TEXT(W29,"0.#"),1)=".",FALSE,TRUE)</formula>
    </cfRule>
    <cfRule type="expression" dxfId="732" priority="34">
      <formula>IF(RIGHT(TEXT(W29,"0.#"),1)=".",TRUE,FALSE)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AL972:AO972">
    <cfRule type="expression" dxfId="727" priority="25">
      <formula>IF(AND(AL972&gt;=0, RIGHT(TEXT(AL972,"0.#"),1)&lt;&gt;"."),TRUE,FALSE)</formula>
    </cfRule>
    <cfRule type="expression" dxfId="726" priority="26">
      <formula>IF(AND(AL972&gt;=0, RIGHT(TEXT(AL972,"0.#"),1)="."),TRUE,FALSE)</formula>
    </cfRule>
    <cfRule type="expression" dxfId="725" priority="27">
      <formula>IF(AND(AL972&lt;0, RIGHT(TEXT(AL972,"0.#"),1)&lt;&gt;"."),TRUE,FALSE)</formula>
    </cfRule>
    <cfRule type="expression" dxfId="724" priority="28">
      <formula>IF(AND(AL972&lt;0, RIGHT(TEXT(AL972,"0.#"),1)="."),TRUE,FALSE)</formula>
    </cfRule>
  </conditionalFormatting>
  <conditionalFormatting sqref="AL973:AO973">
    <cfRule type="expression" dxfId="723" priority="21">
      <formula>IF(AND(AL973&gt;=0, RIGHT(TEXT(AL973,"0.#"),1)&lt;&gt;"."),TRUE,FALSE)</formula>
    </cfRule>
    <cfRule type="expression" dxfId="722" priority="22">
      <formula>IF(AND(AL973&gt;=0, RIGHT(TEXT(AL973,"0.#"),1)="."),TRUE,FALSE)</formula>
    </cfRule>
    <cfRule type="expression" dxfId="721" priority="23">
      <formula>IF(AND(AL973&lt;0, RIGHT(TEXT(AL973,"0.#"),1)&lt;&gt;"."),TRUE,FALSE)</formula>
    </cfRule>
    <cfRule type="expression" dxfId="720" priority="24">
      <formula>IF(AND(AL973&lt;0, RIGHT(TEXT(AL973,"0.#"),1)="."),TRUE,FALSE)</formula>
    </cfRule>
  </conditionalFormatting>
  <conditionalFormatting sqref="AL974:AO974">
    <cfRule type="expression" dxfId="719" priority="17">
      <formula>IF(AND(AL974&gt;=0, RIGHT(TEXT(AL974,"0.#"),1)&lt;&gt;"."),TRUE,FALSE)</formula>
    </cfRule>
    <cfRule type="expression" dxfId="718" priority="18">
      <formula>IF(AND(AL974&gt;=0, RIGHT(TEXT(AL974,"0.#"),1)="."),TRUE,FALSE)</formula>
    </cfRule>
    <cfRule type="expression" dxfId="717" priority="19">
      <formula>IF(AND(AL974&lt;0, RIGHT(TEXT(AL974,"0.#"),1)&lt;&gt;"."),TRUE,FALSE)</formula>
    </cfRule>
    <cfRule type="expression" dxfId="716" priority="20">
      <formula>IF(AND(AL974&lt;0, RIGHT(TEXT(AL974,"0.#"),1)="."),TRUE,FALSE)</formula>
    </cfRule>
  </conditionalFormatting>
  <conditionalFormatting sqref="AL975:AO975">
    <cfRule type="expression" dxfId="715" priority="13">
      <formula>IF(AND(AL975&gt;=0, RIGHT(TEXT(AL975,"0.#"),1)&lt;&gt;"."),TRUE,FALSE)</formula>
    </cfRule>
    <cfRule type="expression" dxfId="714" priority="14">
      <formula>IF(AND(AL975&gt;=0, RIGHT(TEXT(AL975,"0.#"),1)="."),TRUE,FALSE)</formula>
    </cfRule>
    <cfRule type="expression" dxfId="713" priority="15">
      <formula>IF(AND(AL975&lt;0, RIGHT(TEXT(AL975,"0.#"),1)&lt;&gt;"."),TRUE,FALSE)</formula>
    </cfRule>
    <cfRule type="expression" dxfId="712" priority="16">
      <formula>IF(AND(AL975&lt;0, RIGHT(TEXT(AL975,"0.#"),1)="."),TRUE,FALSE)</formula>
    </cfRule>
  </conditionalFormatting>
  <conditionalFormatting sqref="AL976:AO976">
    <cfRule type="expression" dxfId="711" priority="9">
      <formula>IF(AND(AL976&gt;=0, RIGHT(TEXT(AL976,"0.#"),1)&lt;&gt;"."),TRUE,FALSE)</formula>
    </cfRule>
    <cfRule type="expression" dxfId="710" priority="10">
      <formula>IF(AND(AL976&gt;=0, RIGHT(TEXT(AL976,"0.#"),1)="."),TRUE,FALSE)</formula>
    </cfRule>
    <cfRule type="expression" dxfId="709" priority="11">
      <formula>IF(AND(AL976&lt;0, RIGHT(TEXT(AL976,"0.#"),1)&lt;&gt;"."),TRUE,FALSE)</formula>
    </cfRule>
    <cfRule type="expression" dxfId="708" priority="12">
      <formula>IF(AND(AL976&lt;0, RIGHT(TEXT(AL976,"0.#"),1)="."),TRUE,FALSE)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135" max="49" man="1"/>
    <brk id="739" max="49" man="1"/>
    <brk id="778" max="49" man="1"/>
    <brk id="8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7" sqref="Q17"/>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6"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6"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6"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6"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6"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6"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6"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560</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9" t="s">
        <v>469</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1"/>
      <c r="Z2" s="838"/>
      <c r="AA2" s="839"/>
      <c r="AB2" s="1035" t="s">
        <v>11</v>
      </c>
      <c r="AC2" s="1036"/>
      <c r="AD2" s="1037"/>
      <c r="AE2" s="1041" t="s">
        <v>552</v>
      </c>
      <c r="AF2" s="1041"/>
      <c r="AG2" s="1041"/>
      <c r="AH2" s="1041"/>
      <c r="AI2" s="1041" t="s">
        <v>549</v>
      </c>
      <c r="AJ2" s="1041"/>
      <c r="AK2" s="1041"/>
      <c r="AL2" s="1041"/>
      <c r="AM2" s="1041" t="s">
        <v>523</v>
      </c>
      <c r="AN2" s="1041"/>
      <c r="AO2" s="1041"/>
      <c r="AP2" s="566"/>
      <c r="AQ2" s="159" t="s">
        <v>354</v>
      </c>
      <c r="AR2" s="130"/>
      <c r="AS2" s="130"/>
      <c r="AT2" s="131"/>
      <c r="AU2" s="542" t="s">
        <v>253</v>
      </c>
      <c r="AV2" s="542"/>
      <c r="AW2" s="542"/>
      <c r="AX2" s="543"/>
    </row>
    <row r="3" spans="1:50" ht="18.8"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6" customHeight="1" x14ac:dyDescent="0.2">
      <c r="A4" s="412"/>
      <c r="B4" s="410"/>
      <c r="C4" s="410"/>
      <c r="D4" s="410"/>
      <c r="E4" s="410"/>
      <c r="F4" s="411"/>
      <c r="G4" s="573"/>
      <c r="H4" s="1008"/>
      <c r="I4" s="1008"/>
      <c r="J4" s="1008"/>
      <c r="K4" s="1008"/>
      <c r="L4" s="1008"/>
      <c r="M4" s="1008"/>
      <c r="N4" s="1008"/>
      <c r="O4" s="1009"/>
      <c r="P4" s="105"/>
      <c r="Q4" s="1016"/>
      <c r="R4" s="1016"/>
      <c r="S4" s="1016"/>
      <c r="T4" s="1016"/>
      <c r="U4" s="1016"/>
      <c r="V4" s="1016"/>
      <c r="W4" s="1016"/>
      <c r="X4" s="1017"/>
      <c r="Y4" s="1026" t="s">
        <v>12</v>
      </c>
      <c r="Z4" s="1027"/>
      <c r="AA4" s="1028"/>
      <c r="AB4" s="470"/>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6" customHeight="1" x14ac:dyDescent="0.2">
      <c r="A5" s="413"/>
      <c r="B5" s="414"/>
      <c r="C5" s="414"/>
      <c r="D5" s="414"/>
      <c r="E5" s="414"/>
      <c r="F5" s="415"/>
      <c r="G5" s="1010"/>
      <c r="H5" s="1011"/>
      <c r="I5" s="1011"/>
      <c r="J5" s="1011"/>
      <c r="K5" s="1011"/>
      <c r="L5" s="1011"/>
      <c r="M5" s="1011"/>
      <c r="N5" s="1011"/>
      <c r="O5" s="1012"/>
      <c r="P5" s="1018"/>
      <c r="Q5" s="1018"/>
      <c r="R5" s="1018"/>
      <c r="S5" s="1018"/>
      <c r="T5" s="1018"/>
      <c r="U5" s="1018"/>
      <c r="V5" s="1018"/>
      <c r="W5" s="1018"/>
      <c r="X5" s="1019"/>
      <c r="Y5" s="424" t="s">
        <v>54</v>
      </c>
      <c r="Z5" s="1023"/>
      <c r="AA5" s="1024"/>
      <c r="AB5" s="532"/>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6" customHeight="1" x14ac:dyDescent="0.2">
      <c r="A6" s="413"/>
      <c r="B6" s="414"/>
      <c r="C6" s="414"/>
      <c r="D6" s="414"/>
      <c r="E6" s="414"/>
      <c r="F6" s="415"/>
      <c r="G6" s="1013"/>
      <c r="H6" s="1014"/>
      <c r="I6" s="1014"/>
      <c r="J6" s="1014"/>
      <c r="K6" s="1014"/>
      <c r="L6" s="1014"/>
      <c r="M6" s="1014"/>
      <c r="N6" s="1014"/>
      <c r="O6" s="1015"/>
      <c r="P6" s="1020"/>
      <c r="Q6" s="1020"/>
      <c r="R6" s="1020"/>
      <c r="S6" s="1020"/>
      <c r="T6" s="1020"/>
      <c r="U6" s="1020"/>
      <c r="V6" s="1020"/>
      <c r="W6" s="1020"/>
      <c r="X6" s="1021"/>
      <c r="Y6" s="1022" t="s">
        <v>13</v>
      </c>
      <c r="Z6" s="1023"/>
      <c r="AA6" s="1024"/>
      <c r="AB6" s="603"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9" t="s">
        <v>469</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1"/>
      <c r="Z9" s="838"/>
      <c r="AA9" s="839"/>
      <c r="AB9" s="1035" t="s">
        <v>11</v>
      </c>
      <c r="AC9" s="1036"/>
      <c r="AD9" s="1037"/>
      <c r="AE9" s="1041" t="s">
        <v>553</v>
      </c>
      <c r="AF9" s="1041"/>
      <c r="AG9" s="1041"/>
      <c r="AH9" s="1041"/>
      <c r="AI9" s="1041" t="s">
        <v>549</v>
      </c>
      <c r="AJ9" s="1041"/>
      <c r="AK9" s="1041"/>
      <c r="AL9" s="1041"/>
      <c r="AM9" s="1041" t="s">
        <v>523</v>
      </c>
      <c r="AN9" s="1041"/>
      <c r="AO9" s="1041"/>
      <c r="AP9" s="566"/>
      <c r="AQ9" s="159" t="s">
        <v>354</v>
      </c>
      <c r="AR9" s="130"/>
      <c r="AS9" s="130"/>
      <c r="AT9" s="131"/>
      <c r="AU9" s="542" t="s">
        <v>253</v>
      </c>
      <c r="AV9" s="542"/>
      <c r="AW9" s="542"/>
      <c r="AX9" s="543"/>
    </row>
    <row r="10" spans="1:50" ht="18.8"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6" customHeight="1" x14ac:dyDescent="0.2">
      <c r="A11" s="412"/>
      <c r="B11" s="410"/>
      <c r="C11" s="410"/>
      <c r="D11" s="410"/>
      <c r="E11" s="410"/>
      <c r="F11" s="411"/>
      <c r="G11" s="573"/>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70"/>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6" customHeight="1" x14ac:dyDescent="0.2">
      <c r="A12" s="413"/>
      <c r="B12" s="414"/>
      <c r="C12" s="414"/>
      <c r="D12" s="414"/>
      <c r="E12" s="414"/>
      <c r="F12" s="415"/>
      <c r="G12" s="1010"/>
      <c r="H12" s="1011"/>
      <c r="I12" s="1011"/>
      <c r="J12" s="1011"/>
      <c r="K12" s="1011"/>
      <c r="L12" s="1011"/>
      <c r="M12" s="1011"/>
      <c r="N12" s="1011"/>
      <c r="O12" s="1012"/>
      <c r="P12" s="1018"/>
      <c r="Q12" s="1018"/>
      <c r="R12" s="1018"/>
      <c r="S12" s="1018"/>
      <c r="T12" s="1018"/>
      <c r="U12" s="1018"/>
      <c r="V12" s="1018"/>
      <c r="W12" s="1018"/>
      <c r="X12" s="1019"/>
      <c r="Y12" s="424" t="s">
        <v>54</v>
      </c>
      <c r="Z12" s="1023"/>
      <c r="AA12" s="1024"/>
      <c r="AB12" s="532"/>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6" customHeight="1" x14ac:dyDescent="0.2">
      <c r="A13" s="416"/>
      <c r="B13" s="417"/>
      <c r="C13" s="417"/>
      <c r="D13" s="417"/>
      <c r="E13" s="417"/>
      <c r="F13" s="41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3"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09" t="s">
        <v>469</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1"/>
      <c r="Z16" s="838"/>
      <c r="AA16" s="839"/>
      <c r="AB16" s="1035" t="s">
        <v>11</v>
      </c>
      <c r="AC16" s="1036"/>
      <c r="AD16" s="1037"/>
      <c r="AE16" s="1041" t="s">
        <v>552</v>
      </c>
      <c r="AF16" s="1041"/>
      <c r="AG16" s="1041"/>
      <c r="AH16" s="1041"/>
      <c r="AI16" s="1041" t="s">
        <v>550</v>
      </c>
      <c r="AJ16" s="1041"/>
      <c r="AK16" s="1041"/>
      <c r="AL16" s="1041"/>
      <c r="AM16" s="1041" t="s">
        <v>523</v>
      </c>
      <c r="AN16" s="1041"/>
      <c r="AO16" s="1041"/>
      <c r="AP16" s="566"/>
      <c r="AQ16" s="159" t="s">
        <v>354</v>
      </c>
      <c r="AR16" s="130"/>
      <c r="AS16" s="130"/>
      <c r="AT16" s="131"/>
      <c r="AU16" s="542" t="s">
        <v>253</v>
      </c>
      <c r="AV16" s="542"/>
      <c r="AW16" s="542"/>
      <c r="AX16" s="543"/>
    </row>
    <row r="17" spans="1:50" ht="18.8"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6" customHeight="1" x14ac:dyDescent="0.2">
      <c r="A18" s="412"/>
      <c r="B18" s="410"/>
      <c r="C18" s="410"/>
      <c r="D18" s="410"/>
      <c r="E18" s="410"/>
      <c r="F18" s="411"/>
      <c r="G18" s="573"/>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70"/>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 customHeight="1" x14ac:dyDescent="0.2">
      <c r="A19" s="413"/>
      <c r="B19" s="414"/>
      <c r="C19" s="414"/>
      <c r="D19" s="414"/>
      <c r="E19" s="414"/>
      <c r="F19" s="415"/>
      <c r="G19" s="1010"/>
      <c r="H19" s="1011"/>
      <c r="I19" s="1011"/>
      <c r="J19" s="1011"/>
      <c r="K19" s="1011"/>
      <c r="L19" s="1011"/>
      <c r="M19" s="1011"/>
      <c r="N19" s="1011"/>
      <c r="O19" s="1012"/>
      <c r="P19" s="1018"/>
      <c r="Q19" s="1018"/>
      <c r="R19" s="1018"/>
      <c r="S19" s="1018"/>
      <c r="T19" s="1018"/>
      <c r="U19" s="1018"/>
      <c r="V19" s="1018"/>
      <c r="W19" s="1018"/>
      <c r="X19" s="1019"/>
      <c r="Y19" s="424" t="s">
        <v>54</v>
      </c>
      <c r="Z19" s="1023"/>
      <c r="AA19" s="1024"/>
      <c r="AB19" s="532"/>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 customHeight="1" x14ac:dyDescent="0.2">
      <c r="A20" s="416"/>
      <c r="B20" s="417"/>
      <c r="C20" s="417"/>
      <c r="D20" s="417"/>
      <c r="E20" s="417"/>
      <c r="F20" s="41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3"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09" t="s">
        <v>469</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1"/>
      <c r="Z23" s="838"/>
      <c r="AA23" s="839"/>
      <c r="AB23" s="1035" t="s">
        <v>11</v>
      </c>
      <c r="AC23" s="1036"/>
      <c r="AD23" s="1037"/>
      <c r="AE23" s="1041" t="s">
        <v>554</v>
      </c>
      <c r="AF23" s="1041"/>
      <c r="AG23" s="1041"/>
      <c r="AH23" s="1041"/>
      <c r="AI23" s="1041" t="s">
        <v>549</v>
      </c>
      <c r="AJ23" s="1041"/>
      <c r="AK23" s="1041"/>
      <c r="AL23" s="1041"/>
      <c r="AM23" s="1041" t="s">
        <v>523</v>
      </c>
      <c r="AN23" s="1041"/>
      <c r="AO23" s="1041"/>
      <c r="AP23" s="566"/>
      <c r="AQ23" s="159" t="s">
        <v>354</v>
      </c>
      <c r="AR23" s="130"/>
      <c r="AS23" s="130"/>
      <c r="AT23" s="131"/>
      <c r="AU23" s="542" t="s">
        <v>253</v>
      </c>
      <c r="AV23" s="542"/>
      <c r="AW23" s="542"/>
      <c r="AX23" s="543"/>
    </row>
    <row r="24" spans="1:50" ht="18.8"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6" customHeight="1" x14ac:dyDescent="0.2">
      <c r="A25" s="412"/>
      <c r="B25" s="410"/>
      <c r="C25" s="410"/>
      <c r="D25" s="410"/>
      <c r="E25" s="410"/>
      <c r="F25" s="411"/>
      <c r="G25" s="573"/>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70"/>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 customHeight="1" x14ac:dyDescent="0.2">
      <c r="A26" s="413"/>
      <c r="B26" s="414"/>
      <c r="C26" s="414"/>
      <c r="D26" s="414"/>
      <c r="E26" s="414"/>
      <c r="F26" s="415"/>
      <c r="G26" s="1010"/>
      <c r="H26" s="1011"/>
      <c r="I26" s="1011"/>
      <c r="J26" s="1011"/>
      <c r="K26" s="1011"/>
      <c r="L26" s="1011"/>
      <c r="M26" s="1011"/>
      <c r="N26" s="1011"/>
      <c r="O26" s="1012"/>
      <c r="P26" s="1018"/>
      <c r="Q26" s="1018"/>
      <c r="R26" s="1018"/>
      <c r="S26" s="1018"/>
      <c r="T26" s="1018"/>
      <c r="U26" s="1018"/>
      <c r="V26" s="1018"/>
      <c r="W26" s="1018"/>
      <c r="X26" s="1019"/>
      <c r="Y26" s="424" t="s">
        <v>54</v>
      </c>
      <c r="Z26" s="1023"/>
      <c r="AA26" s="1024"/>
      <c r="AB26" s="532"/>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 customHeight="1" x14ac:dyDescent="0.2">
      <c r="A27" s="416"/>
      <c r="B27" s="417"/>
      <c r="C27" s="417"/>
      <c r="D27" s="417"/>
      <c r="E27" s="417"/>
      <c r="F27" s="41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3"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09" t="s">
        <v>469</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1"/>
      <c r="Z30" s="838"/>
      <c r="AA30" s="839"/>
      <c r="AB30" s="1035" t="s">
        <v>11</v>
      </c>
      <c r="AC30" s="1036"/>
      <c r="AD30" s="1037"/>
      <c r="AE30" s="1041" t="s">
        <v>552</v>
      </c>
      <c r="AF30" s="1041"/>
      <c r="AG30" s="1041"/>
      <c r="AH30" s="1041"/>
      <c r="AI30" s="1041" t="s">
        <v>549</v>
      </c>
      <c r="AJ30" s="1041"/>
      <c r="AK30" s="1041"/>
      <c r="AL30" s="1041"/>
      <c r="AM30" s="1041" t="s">
        <v>547</v>
      </c>
      <c r="AN30" s="1041"/>
      <c r="AO30" s="1041"/>
      <c r="AP30" s="566"/>
      <c r="AQ30" s="159" t="s">
        <v>354</v>
      </c>
      <c r="AR30" s="130"/>
      <c r="AS30" s="130"/>
      <c r="AT30" s="131"/>
      <c r="AU30" s="542" t="s">
        <v>253</v>
      </c>
      <c r="AV30" s="542"/>
      <c r="AW30" s="542"/>
      <c r="AX30" s="543"/>
    </row>
    <row r="31" spans="1:50" ht="18.8"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6" customHeight="1" x14ac:dyDescent="0.2">
      <c r="A32" s="412"/>
      <c r="B32" s="410"/>
      <c r="C32" s="410"/>
      <c r="D32" s="410"/>
      <c r="E32" s="410"/>
      <c r="F32" s="411"/>
      <c r="G32" s="573"/>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70"/>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 customHeight="1" x14ac:dyDescent="0.2">
      <c r="A33" s="413"/>
      <c r="B33" s="414"/>
      <c r="C33" s="414"/>
      <c r="D33" s="414"/>
      <c r="E33" s="414"/>
      <c r="F33" s="415"/>
      <c r="G33" s="1010"/>
      <c r="H33" s="1011"/>
      <c r="I33" s="1011"/>
      <c r="J33" s="1011"/>
      <c r="K33" s="1011"/>
      <c r="L33" s="1011"/>
      <c r="M33" s="1011"/>
      <c r="N33" s="1011"/>
      <c r="O33" s="1012"/>
      <c r="P33" s="1018"/>
      <c r="Q33" s="1018"/>
      <c r="R33" s="1018"/>
      <c r="S33" s="1018"/>
      <c r="T33" s="1018"/>
      <c r="U33" s="1018"/>
      <c r="V33" s="1018"/>
      <c r="W33" s="1018"/>
      <c r="X33" s="1019"/>
      <c r="Y33" s="424" t="s">
        <v>54</v>
      </c>
      <c r="Z33" s="1023"/>
      <c r="AA33" s="1024"/>
      <c r="AB33" s="532"/>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 customHeight="1" x14ac:dyDescent="0.2">
      <c r="A34" s="416"/>
      <c r="B34" s="417"/>
      <c r="C34" s="417"/>
      <c r="D34" s="417"/>
      <c r="E34" s="417"/>
      <c r="F34" s="41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3"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09" t="s">
        <v>469</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1"/>
      <c r="Z37" s="838"/>
      <c r="AA37" s="839"/>
      <c r="AB37" s="1035" t="s">
        <v>11</v>
      </c>
      <c r="AC37" s="1036"/>
      <c r="AD37" s="1037"/>
      <c r="AE37" s="1041" t="s">
        <v>554</v>
      </c>
      <c r="AF37" s="1041"/>
      <c r="AG37" s="1041"/>
      <c r="AH37" s="1041"/>
      <c r="AI37" s="1041" t="s">
        <v>551</v>
      </c>
      <c r="AJ37" s="1041"/>
      <c r="AK37" s="1041"/>
      <c r="AL37" s="1041"/>
      <c r="AM37" s="1041" t="s">
        <v>548</v>
      </c>
      <c r="AN37" s="1041"/>
      <c r="AO37" s="1041"/>
      <c r="AP37" s="566"/>
      <c r="AQ37" s="159" t="s">
        <v>354</v>
      </c>
      <c r="AR37" s="130"/>
      <c r="AS37" s="130"/>
      <c r="AT37" s="131"/>
      <c r="AU37" s="542" t="s">
        <v>253</v>
      </c>
      <c r="AV37" s="542"/>
      <c r="AW37" s="542"/>
      <c r="AX37" s="543"/>
    </row>
    <row r="38" spans="1:50" ht="18.8"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6" customHeight="1" x14ac:dyDescent="0.2">
      <c r="A39" s="412"/>
      <c r="B39" s="410"/>
      <c r="C39" s="410"/>
      <c r="D39" s="410"/>
      <c r="E39" s="410"/>
      <c r="F39" s="411"/>
      <c r="G39" s="573"/>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70"/>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 customHeight="1" x14ac:dyDescent="0.2">
      <c r="A40" s="413"/>
      <c r="B40" s="414"/>
      <c r="C40" s="414"/>
      <c r="D40" s="414"/>
      <c r="E40" s="414"/>
      <c r="F40" s="415"/>
      <c r="G40" s="1010"/>
      <c r="H40" s="1011"/>
      <c r="I40" s="1011"/>
      <c r="J40" s="1011"/>
      <c r="K40" s="1011"/>
      <c r="L40" s="1011"/>
      <c r="M40" s="1011"/>
      <c r="N40" s="1011"/>
      <c r="O40" s="1012"/>
      <c r="P40" s="1018"/>
      <c r="Q40" s="1018"/>
      <c r="R40" s="1018"/>
      <c r="S40" s="1018"/>
      <c r="T40" s="1018"/>
      <c r="U40" s="1018"/>
      <c r="V40" s="1018"/>
      <c r="W40" s="1018"/>
      <c r="X40" s="1019"/>
      <c r="Y40" s="424" t="s">
        <v>54</v>
      </c>
      <c r="Z40" s="1023"/>
      <c r="AA40" s="1024"/>
      <c r="AB40" s="532"/>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 customHeight="1" x14ac:dyDescent="0.2">
      <c r="A41" s="416"/>
      <c r="B41" s="417"/>
      <c r="C41" s="417"/>
      <c r="D41" s="417"/>
      <c r="E41" s="417"/>
      <c r="F41" s="41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3"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09" t="s">
        <v>469</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1"/>
      <c r="Z44" s="838"/>
      <c r="AA44" s="839"/>
      <c r="AB44" s="1035" t="s">
        <v>11</v>
      </c>
      <c r="AC44" s="1036"/>
      <c r="AD44" s="1037"/>
      <c r="AE44" s="1041" t="s">
        <v>552</v>
      </c>
      <c r="AF44" s="1041"/>
      <c r="AG44" s="1041"/>
      <c r="AH44" s="1041"/>
      <c r="AI44" s="1041" t="s">
        <v>549</v>
      </c>
      <c r="AJ44" s="1041"/>
      <c r="AK44" s="1041"/>
      <c r="AL44" s="1041"/>
      <c r="AM44" s="1041" t="s">
        <v>523</v>
      </c>
      <c r="AN44" s="1041"/>
      <c r="AO44" s="1041"/>
      <c r="AP44" s="566"/>
      <c r="AQ44" s="159" t="s">
        <v>354</v>
      </c>
      <c r="AR44" s="130"/>
      <c r="AS44" s="130"/>
      <c r="AT44" s="131"/>
      <c r="AU44" s="542" t="s">
        <v>253</v>
      </c>
      <c r="AV44" s="542"/>
      <c r="AW44" s="542"/>
      <c r="AX44" s="543"/>
    </row>
    <row r="45" spans="1:50" ht="18.8"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6" customHeight="1" x14ac:dyDescent="0.2">
      <c r="A46" s="412"/>
      <c r="B46" s="410"/>
      <c r="C46" s="410"/>
      <c r="D46" s="410"/>
      <c r="E46" s="410"/>
      <c r="F46" s="411"/>
      <c r="G46" s="573"/>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70"/>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 customHeight="1" x14ac:dyDescent="0.2">
      <c r="A47" s="413"/>
      <c r="B47" s="414"/>
      <c r="C47" s="414"/>
      <c r="D47" s="414"/>
      <c r="E47" s="414"/>
      <c r="F47" s="415"/>
      <c r="G47" s="1010"/>
      <c r="H47" s="1011"/>
      <c r="I47" s="1011"/>
      <c r="J47" s="1011"/>
      <c r="K47" s="1011"/>
      <c r="L47" s="1011"/>
      <c r="M47" s="1011"/>
      <c r="N47" s="1011"/>
      <c r="O47" s="1012"/>
      <c r="P47" s="1018"/>
      <c r="Q47" s="1018"/>
      <c r="R47" s="1018"/>
      <c r="S47" s="1018"/>
      <c r="T47" s="1018"/>
      <c r="U47" s="1018"/>
      <c r="V47" s="1018"/>
      <c r="W47" s="1018"/>
      <c r="X47" s="1019"/>
      <c r="Y47" s="424" t="s">
        <v>54</v>
      </c>
      <c r="Z47" s="1023"/>
      <c r="AA47" s="1024"/>
      <c r="AB47" s="532"/>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 customHeight="1" x14ac:dyDescent="0.2">
      <c r="A48" s="416"/>
      <c r="B48" s="417"/>
      <c r="C48" s="417"/>
      <c r="D48" s="417"/>
      <c r="E48" s="417"/>
      <c r="F48" s="41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3"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9" t="s">
        <v>469</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1"/>
      <c r="Z51" s="838"/>
      <c r="AA51" s="839"/>
      <c r="AB51" s="566" t="s">
        <v>11</v>
      </c>
      <c r="AC51" s="1036"/>
      <c r="AD51" s="1037"/>
      <c r="AE51" s="1041" t="s">
        <v>552</v>
      </c>
      <c r="AF51" s="1041"/>
      <c r="AG51" s="1041"/>
      <c r="AH51" s="1041"/>
      <c r="AI51" s="1041" t="s">
        <v>549</v>
      </c>
      <c r="AJ51" s="1041"/>
      <c r="AK51" s="1041"/>
      <c r="AL51" s="1041"/>
      <c r="AM51" s="1041" t="s">
        <v>523</v>
      </c>
      <c r="AN51" s="1041"/>
      <c r="AO51" s="1041"/>
      <c r="AP51" s="566"/>
      <c r="AQ51" s="159" t="s">
        <v>354</v>
      </c>
      <c r="AR51" s="130"/>
      <c r="AS51" s="130"/>
      <c r="AT51" s="131"/>
      <c r="AU51" s="542" t="s">
        <v>253</v>
      </c>
      <c r="AV51" s="542"/>
      <c r="AW51" s="542"/>
      <c r="AX51" s="543"/>
    </row>
    <row r="52" spans="1:50" ht="18.8"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6" customHeight="1" x14ac:dyDescent="0.2">
      <c r="A53" s="412"/>
      <c r="B53" s="410"/>
      <c r="C53" s="410"/>
      <c r="D53" s="410"/>
      <c r="E53" s="410"/>
      <c r="F53" s="411"/>
      <c r="G53" s="573"/>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70"/>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 customHeight="1" x14ac:dyDescent="0.2">
      <c r="A54" s="413"/>
      <c r="B54" s="414"/>
      <c r="C54" s="414"/>
      <c r="D54" s="414"/>
      <c r="E54" s="414"/>
      <c r="F54" s="415"/>
      <c r="G54" s="1010"/>
      <c r="H54" s="1011"/>
      <c r="I54" s="1011"/>
      <c r="J54" s="1011"/>
      <c r="K54" s="1011"/>
      <c r="L54" s="1011"/>
      <c r="M54" s="1011"/>
      <c r="N54" s="1011"/>
      <c r="O54" s="1012"/>
      <c r="P54" s="1018"/>
      <c r="Q54" s="1018"/>
      <c r="R54" s="1018"/>
      <c r="S54" s="1018"/>
      <c r="T54" s="1018"/>
      <c r="U54" s="1018"/>
      <c r="V54" s="1018"/>
      <c r="W54" s="1018"/>
      <c r="X54" s="1019"/>
      <c r="Y54" s="424" t="s">
        <v>54</v>
      </c>
      <c r="Z54" s="1023"/>
      <c r="AA54" s="1024"/>
      <c r="AB54" s="532"/>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 customHeight="1" x14ac:dyDescent="0.2">
      <c r="A55" s="416"/>
      <c r="B55" s="417"/>
      <c r="C55" s="417"/>
      <c r="D55" s="417"/>
      <c r="E55" s="417"/>
      <c r="F55" s="41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3"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9" t="s">
        <v>469</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1"/>
      <c r="Z58" s="838"/>
      <c r="AA58" s="839"/>
      <c r="AB58" s="1035" t="s">
        <v>11</v>
      </c>
      <c r="AC58" s="1036"/>
      <c r="AD58" s="1037"/>
      <c r="AE58" s="1041" t="s">
        <v>552</v>
      </c>
      <c r="AF58" s="1041"/>
      <c r="AG58" s="1041"/>
      <c r="AH58" s="1041"/>
      <c r="AI58" s="1041" t="s">
        <v>549</v>
      </c>
      <c r="AJ58" s="1041"/>
      <c r="AK58" s="1041"/>
      <c r="AL58" s="1041"/>
      <c r="AM58" s="1041" t="s">
        <v>523</v>
      </c>
      <c r="AN58" s="1041"/>
      <c r="AO58" s="1041"/>
      <c r="AP58" s="566"/>
      <c r="AQ58" s="159" t="s">
        <v>354</v>
      </c>
      <c r="AR58" s="130"/>
      <c r="AS58" s="130"/>
      <c r="AT58" s="131"/>
      <c r="AU58" s="542" t="s">
        <v>253</v>
      </c>
      <c r="AV58" s="542"/>
      <c r="AW58" s="542"/>
      <c r="AX58" s="543"/>
    </row>
    <row r="59" spans="1:50" ht="18.8"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6" customHeight="1" x14ac:dyDescent="0.2">
      <c r="A60" s="412"/>
      <c r="B60" s="410"/>
      <c r="C60" s="410"/>
      <c r="D60" s="410"/>
      <c r="E60" s="410"/>
      <c r="F60" s="411"/>
      <c r="G60" s="573"/>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70"/>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 customHeight="1" x14ac:dyDescent="0.2">
      <c r="A61" s="413"/>
      <c r="B61" s="414"/>
      <c r="C61" s="414"/>
      <c r="D61" s="414"/>
      <c r="E61" s="414"/>
      <c r="F61" s="415"/>
      <c r="G61" s="1010"/>
      <c r="H61" s="1011"/>
      <c r="I61" s="1011"/>
      <c r="J61" s="1011"/>
      <c r="K61" s="1011"/>
      <c r="L61" s="1011"/>
      <c r="M61" s="1011"/>
      <c r="N61" s="1011"/>
      <c r="O61" s="1012"/>
      <c r="P61" s="1018"/>
      <c r="Q61" s="1018"/>
      <c r="R61" s="1018"/>
      <c r="S61" s="1018"/>
      <c r="T61" s="1018"/>
      <c r="U61" s="1018"/>
      <c r="V61" s="1018"/>
      <c r="W61" s="1018"/>
      <c r="X61" s="1019"/>
      <c r="Y61" s="424" t="s">
        <v>54</v>
      </c>
      <c r="Z61" s="1023"/>
      <c r="AA61" s="1024"/>
      <c r="AB61" s="532"/>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 customHeight="1" x14ac:dyDescent="0.2">
      <c r="A62" s="416"/>
      <c r="B62" s="417"/>
      <c r="C62" s="417"/>
      <c r="D62" s="417"/>
      <c r="E62" s="417"/>
      <c r="F62" s="41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3"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09" t="s">
        <v>469</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1"/>
      <c r="Z65" s="838"/>
      <c r="AA65" s="839"/>
      <c r="AB65" s="1035" t="s">
        <v>11</v>
      </c>
      <c r="AC65" s="1036"/>
      <c r="AD65" s="1037"/>
      <c r="AE65" s="1041" t="s">
        <v>552</v>
      </c>
      <c r="AF65" s="1041"/>
      <c r="AG65" s="1041"/>
      <c r="AH65" s="1041"/>
      <c r="AI65" s="1041" t="s">
        <v>549</v>
      </c>
      <c r="AJ65" s="1041"/>
      <c r="AK65" s="1041"/>
      <c r="AL65" s="1041"/>
      <c r="AM65" s="1041" t="s">
        <v>523</v>
      </c>
      <c r="AN65" s="1041"/>
      <c r="AO65" s="1041"/>
      <c r="AP65" s="566"/>
      <c r="AQ65" s="159" t="s">
        <v>354</v>
      </c>
      <c r="AR65" s="130"/>
      <c r="AS65" s="130"/>
      <c r="AT65" s="131"/>
      <c r="AU65" s="542" t="s">
        <v>253</v>
      </c>
      <c r="AV65" s="542"/>
      <c r="AW65" s="542"/>
      <c r="AX65" s="543"/>
    </row>
    <row r="66" spans="1:50" ht="18.8"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6" customHeight="1" x14ac:dyDescent="0.2">
      <c r="A67" s="412"/>
      <c r="B67" s="410"/>
      <c r="C67" s="410"/>
      <c r="D67" s="410"/>
      <c r="E67" s="410"/>
      <c r="F67" s="411"/>
      <c r="G67" s="573"/>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70"/>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 customHeight="1" x14ac:dyDescent="0.2">
      <c r="A68" s="413"/>
      <c r="B68" s="414"/>
      <c r="C68" s="414"/>
      <c r="D68" s="414"/>
      <c r="E68" s="414"/>
      <c r="F68" s="415"/>
      <c r="G68" s="1010"/>
      <c r="H68" s="1011"/>
      <c r="I68" s="1011"/>
      <c r="J68" s="1011"/>
      <c r="K68" s="1011"/>
      <c r="L68" s="1011"/>
      <c r="M68" s="1011"/>
      <c r="N68" s="1011"/>
      <c r="O68" s="1012"/>
      <c r="P68" s="1018"/>
      <c r="Q68" s="1018"/>
      <c r="R68" s="1018"/>
      <c r="S68" s="1018"/>
      <c r="T68" s="1018"/>
      <c r="U68" s="1018"/>
      <c r="V68" s="1018"/>
      <c r="W68" s="1018"/>
      <c r="X68" s="1019"/>
      <c r="Y68" s="424" t="s">
        <v>54</v>
      </c>
      <c r="Z68" s="1023"/>
      <c r="AA68" s="1024"/>
      <c r="AB68" s="532"/>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 customHeight="1" x14ac:dyDescent="0.2">
      <c r="A69" s="416"/>
      <c r="B69" s="417"/>
      <c r="C69" s="417"/>
      <c r="D69" s="417"/>
      <c r="E69" s="417"/>
      <c r="F69" s="418"/>
      <c r="G69" s="1013"/>
      <c r="H69" s="1014"/>
      <c r="I69" s="1014"/>
      <c r="J69" s="1014"/>
      <c r="K69" s="1014"/>
      <c r="L69" s="1014"/>
      <c r="M69" s="1014"/>
      <c r="N69" s="1014"/>
      <c r="O69" s="1015"/>
      <c r="P69" s="1020"/>
      <c r="Q69" s="1020"/>
      <c r="R69" s="1020"/>
      <c r="S69" s="1020"/>
      <c r="T69" s="1020"/>
      <c r="U69" s="1020"/>
      <c r="V69" s="1020"/>
      <c r="W69" s="1020"/>
      <c r="X69" s="1021"/>
      <c r="Y69" s="424" t="s">
        <v>13</v>
      </c>
      <c r="Z69" s="1023"/>
      <c r="AA69" s="1024"/>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60" t="s">
        <v>28</v>
      </c>
      <c r="B2" s="1061"/>
      <c r="C2" s="1061"/>
      <c r="D2" s="1061"/>
      <c r="E2" s="1061"/>
      <c r="F2" s="1062"/>
      <c r="G2" s="604" t="s">
        <v>487</v>
      </c>
      <c r="H2" s="605"/>
      <c r="I2" s="605"/>
      <c r="J2" s="605"/>
      <c r="K2" s="605"/>
      <c r="L2" s="605"/>
      <c r="M2" s="605"/>
      <c r="N2" s="605"/>
      <c r="O2" s="605"/>
      <c r="P2" s="605"/>
      <c r="Q2" s="605"/>
      <c r="R2" s="605"/>
      <c r="S2" s="605"/>
      <c r="T2" s="605"/>
      <c r="U2" s="605"/>
      <c r="V2" s="605"/>
      <c r="W2" s="605"/>
      <c r="X2" s="605"/>
      <c r="Y2" s="605"/>
      <c r="Z2" s="605"/>
      <c r="AA2" s="605"/>
      <c r="AB2" s="606"/>
      <c r="AC2" s="604"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2">
      <c r="A5" s="1054"/>
      <c r="B5" s="1055"/>
      <c r="C5" s="1055"/>
      <c r="D5" s="1055"/>
      <c r="E5" s="1055"/>
      <c r="F5" s="1056"/>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2">
      <c r="A6" s="1054"/>
      <c r="B6" s="1055"/>
      <c r="C6" s="1055"/>
      <c r="D6" s="1055"/>
      <c r="E6" s="1055"/>
      <c r="F6" s="1056"/>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54"/>
      <c r="B7" s="1055"/>
      <c r="C7" s="1055"/>
      <c r="D7" s="1055"/>
      <c r="E7" s="1055"/>
      <c r="F7" s="1056"/>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54"/>
      <c r="B8" s="1055"/>
      <c r="C8" s="1055"/>
      <c r="D8" s="1055"/>
      <c r="E8" s="1055"/>
      <c r="F8" s="1056"/>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54"/>
      <c r="B9" s="1055"/>
      <c r="C9" s="1055"/>
      <c r="D9" s="1055"/>
      <c r="E9" s="1055"/>
      <c r="F9" s="1056"/>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54"/>
      <c r="B10" s="1055"/>
      <c r="C10" s="1055"/>
      <c r="D10" s="1055"/>
      <c r="E10" s="1055"/>
      <c r="F10" s="1056"/>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54"/>
      <c r="B11" s="1055"/>
      <c r="C11" s="1055"/>
      <c r="D11" s="1055"/>
      <c r="E11" s="1055"/>
      <c r="F11" s="1056"/>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54"/>
      <c r="B12" s="1055"/>
      <c r="C12" s="1055"/>
      <c r="D12" s="1055"/>
      <c r="E12" s="1055"/>
      <c r="F12" s="1056"/>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54"/>
      <c r="B13" s="1055"/>
      <c r="C13" s="1055"/>
      <c r="D13" s="1055"/>
      <c r="E13" s="1055"/>
      <c r="F13" s="1056"/>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5">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29.95" customHeight="1" x14ac:dyDescent="0.2">
      <c r="A15" s="1054"/>
      <c r="B15" s="1055"/>
      <c r="C15" s="1055"/>
      <c r="D15" s="1055"/>
      <c r="E15" s="1055"/>
      <c r="F15" s="1056"/>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5" customHeight="1" x14ac:dyDescent="0.2">
      <c r="A16" s="1054"/>
      <c r="B16" s="1055"/>
      <c r="C16" s="1055"/>
      <c r="D16" s="1055"/>
      <c r="E16" s="1055"/>
      <c r="F16" s="1056"/>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2">
      <c r="A18" s="1054"/>
      <c r="B18" s="1055"/>
      <c r="C18" s="1055"/>
      <c r="D18" s="1055"/>
      <c r="E18" s="1055"/>
      <c r="F18" s="1056"/>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2">
      <c r="A19" s="1054"/>
      <c r="B19" s="1055"/>
      <c r="C19" s="1055"/>
      <c r="D19" s="1055"/>
      <c r="E19" s="1055"/>
      <c r="F19" s="1056"/>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2">
      <c r="A20" s="1054"/>
      <c r="B20" s="1055"/>
      <c r="C20" s="1055"/>
      <c r="D20" s="1055"/>
      <c r="E20" s="1055"/>
      <c r="F20" s="1056"/>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2">
      <c r="A21" s="1054"/>
      <c r="B21" s="1055"/>
      <c r="C21" s="1055"/>
      <c r="D21" s="1055"/>
      <c r="E21" s="1055"/>
      <c r="F21" s="1056"/>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2">
      <c r="A22" s="1054"/>
      <c r="B22" s="1055"/>
      <c r="C22" s="1055"/>
      <c r="D22" s="1055"/>
      <c r="E22" s="1055"/>
      <c r="F22" s="1056"/>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2">
      <c r="A23" s="1054"/>
      <c r="B23" s="1055"/>
      <c r="C23" s="1055"/>
      <c r="D23" s="1055"/>
      <c r="E23" s="1055"/>
      <c r="F23" s="1056"/>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2">
      <c r="A24" s="1054"/>
      <c r="B24" s="1055"/>
      <c r="C24" s="1055"/>
      <c r="D24" s="1055"/>
      <c r="E24" s="1055"/>
      <c r="F24" s="1056"/>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2">
      <c r="A25" s="1054"/>
      <c r="B25" s="1055"/>
      <c r="C25" s="1055"/>
      <c r="D25" s="1055"/>
      <c r="E25" s="1055"/>
      <c r="F25" s="1056"/>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2">
      <c r="A26" s="1054"/>
      <c r="B26" s="1055"/>
      <c r="C26" s="1055"/>
      <c r="D26" s="1055"/>
      <c r="E26" s="1055"/>
      <c r="F26" s="1056"/>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5">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29.95" customHeight="1" x14ac:dyDescent="0.2">
      <c r="A28" s="1054"/>
      <c r="B28" s="1055"/>
      <c r="C28" s="1055"/>
      <c r="D28" s="1055"/>
      <c r="E28" s="1055"/>
      <c r="F28" s="1056"/>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2">
      <c r="A29" s="1054"/>
      <c r="B29" s="1055"/>
      <c r="C29" s="1055"/>
      <c r="D29" s="1055"/>
      <c r="E29" s="1055"/>
      <c r="F29" s="1056"/>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2">
      <c r="A31" s="1054"/>
      <c r="B31" s="1055"/>
      <c r="C31" s="1055"/>
      <c r="D31" s="1055"/>
      <c r="E31" s="1055"/>
      <c r="F31" s="1056"/>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2">
      <c r="A32" s="1054"/>
      <c r="B32" s="1055"/>
      <c r="C32" s="1055"/>
      <c r="D32" s="1055"/>
      <c r="E32" s="1055"/>
      <c r="F32" s="1056"/>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2">
      <c r="A33" s="1054"/>
      <c r="B33" s="1055"/>
      <c r="C33" s="1055"/>
      <c r="D33" s="1055"/>
      <c r="E33" s="1055"/>
      <c r="F33" s="1056"/>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2">
      <c r="A34" s="1054"/>
      <c r="B34" s="1055"/>
      <c r="C34" s="1055"/>
      <c r="D34" s="1055"/>
      <c r="E34" s="1055"/>
      <c r="F34" s="1056"/>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2">
      <c r="A35" s="1054"/>
      <c r="B35" s="1055"/>
      <c r="C35" s="1055"/>
      <c r="D35" s="1055"/>
      <c r="E35" s="1055"/>
      <c r="F35" s="1056"/>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2">
      <c r="A36" s="1054"/>
      <c r="B36" s="1055"/>
      <c r="C36" s="1055"/>
      <c r="D36" s="1055"/>
      <c r="E36" s="1055"/>
      <c r="F36" s="1056"/>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2">
      <c r="A37" s="1054"/>
      <c r="B37" s="1055"/>
      <c r="C37" s="1055"/>
      <c r="D37" s="1055"/>
      <c r="E37" s="1055"/>
      <c r="F37" s="1056"/>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2">
      <c r="A38" s="1054"/>
      <c r="B38" s="1055"/>
      <c r="C38" s="1055"/>
      <c r="D38" s="1055"/>
      <c r="E38" s="1055"/>
      <c r="F38" s="1056"/>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2">
      <c r="A39" s="1054"/>
      <c r="B39" s="1055"/>
      <c r="C39" s="1055"/>
      <c r="D39" s="1055"/>
      <c r="E39" s="1055"/>
      <c r="F39" s="1056"/>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5">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29.95" customHeight="1" x14ac:dyDescent="0.2">
      <c r="A41" s="1054"/>
      <c r="B41" s="1055"/>
      <c r="C41" s="1055"/>
      <c r="D41" s="1055"/>
      <c r="E41" s="1055"/>
      <c r="F41" s="1056"/>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2">
      <c r="A42" s="1054"/>
      <c r="B42" s="1055"/>
      <c r="C42" s="1055"/>
      <c r="D42" s="1055"/>
      <c r="E42" s="1055"/>
      <c r="F42" s="1056"/>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2">
      <c r="A44" s="1054"/>
      <c r="B44" s="1055"/>
      <c r="C44" s="1055"/>
      <c r="D44" s="1055"/>
      <c r="E44" s="1055"/>
      <c r="F44" s="1056"/>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2">
      <c r="A45" s="1054"/>
      <c r="B45" s="1055"/>
      <c r="C45" s="1055"/>
      <c r="D45" s="1055"/>
      <c r="E45" s="1055"/>
      <c r="F45" s="1056"/>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2">
      <c r="A46" s="1054"/>
      <c r="B46" s="1055"/>
      <c r="C46" s="1055"/>
      <c r="D46" s="1055"/>
      <c r="E46" s="1055"/>
      <c r="F46" s="1056"/>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2">
      <c r="A47" s="1054"/>
      <c r="B47" s="1055"/>
      <c r="C47" s="1055"/>
      <c r="D47" s="1055"/>
      <c r="E47" s="1055"/>
      <c r="F47" s="1056"/>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2">
      <c r="A48" s="1054"/>
      <c r="B48" s="1055"/>
      <c r="C48" s="1055"/>
      <c r="D48" s="1055"/>
      <c r="E48" s="1055"/>
      <c r="F48" s="1056"/>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2">
      <c r="A49" s="1054"/>
      <c r="B49" s="1055"/>
      <c r="C49" s="1055"/>
      <c r="D49" s="1055"/>
      <c r="E49" s="1055"/>
      <c r="F49" s="1056"/>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2">
      <c r="A50" s="1054"/>
      <c r="B50" s="1055"/>
      <c r="C50" s="1055"/>
      <c r="D50" s="1055"/>
      <c r="E50" s="1055"/>
      <c r="F50" s="1056"/>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2">
      <c r="A51" s="1054"/>
      <c r="B51" s="1055"/>
      <c r="C51" s="1055"/>
      <c r="D51" s="1055"/>
      <c r="E51" s="1055"/>
      <c r="F51" s="1056"/>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2">
      <c r="A52" s="1054"/>
      <c r="B52" s="1055"/>
      <c r="C52" s="1055"/>
      <c r="D52" s="1055"/>
      <c r="E52" s="1055"/>
      <c r="F52" s="1056"/>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29.95" customHeight="1" x14ac:dyDescent="0.2">
      <c r="A55" s="1060" t="s">
        <v>28</v>
      </c>
      <c r="B55" s="1061"/>
      <c r="C55" s="1061"/>
      <c r="D55" s="1061"/>
      <c r="E55" s="1061"/>
      <c r="F55" s="1062"/>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2">
      <c r="A56" s="1054"/>
      <c r="B56" s="1055"/>
      <c r="C56" s="1055"/>
      <c r="D56" s="1055"/>
      <c r="E56" s="1055"/>
      <c r="F56" s="1056"/>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2">
      <c r="A58" s="1054"/>
      <c r="B58" s="1055"/>
      <c r="C58" s="1055"/>
      <c r="D58" s="1055"/>
      <c r="E58" s="1055"/>
      <c r="F58" s="1056"/>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2">
      <c r="A59" s="1054"/>
      <c r="B59" s="1055"/>
      <c r="C59" s="1055"/>
      <c r="D59" s="1055"/>
      <c r="E59" s="1055"/>
      <c r="F59" s="1056"/>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2">
      <c r="A60" s="1054"/>
      <c r="B60" s="1055"/>
      <c r="C60" s="1055"/>
      <c r="D60" s="1055"/>
      <c r="E60" s="1055"/>
      <c r="F60" s="1056"/>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2">
      <c r="A61" s="1054"/>
      <c r="B61" s="1055"/>
      <c r="C61" s="1055"/>
      <c r="D61" s="1055"/>
      <c r="E61" s="1055"/>
      <c r="F61" s="1056"/>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2">
      <c r="A62" s="1054"/>
      <c r="B62" s="1055"/>
      <c r="C62" s="1055"/>
      <c r="D62" s="1055"/>
      <c r="E62" s="1055"/>
      <c r="F62" s="1056"/>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2">
      <c r="A63" s="1054"/>
      <c r="B63" s="1055"/>
      <c r="C63" s="1055"/>
      <c r="D63" s="1055"/>
      <c r="E63" s="1055"/>
      <c r="F63" s="1056"/>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2">
      <c r="A64" s="1054"/>
      <c r="B64" s="1055"/>
      <c r="C64" s="1055"/>
      <c r="D64" s="1055"/>
      <c r="E64" s="1055"/>
      <c r="F64" s="1056"/>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2">
      <c r="A65" s="1054"/>
      <c r="B65" s="1055"/>
      <c r="C65" s="1055"/>
      <c r="D65" s="1055"/>
      <c r="E65" s="1055"/>
      <c r="F65" s="1056"/>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2">
      <c r="A66" s="1054"/>
      <c r="B66" s="1055"/>
      <c r="C66" s="1055"/>
      <c r="D66" s="1055"/>
      <c r="E66" s="1055"/>
      <c r="F66" s="1056"/>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5">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29.95" customHeight="1" x14ac:dyDescent="0.2">
      <c r="A68" s="1054"/>
      <c r="B68" s="1055"/>
      <c r="C68" s="1055"/>
      <c r="D68" s="1055"/>
      <c r="E68" s="1055"/>
      <c r="F68" s="1056"/>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5" customHeight="1" x14ac:dyDescent="0.2">
      <c r="A69" s="1054"/>
      <c r="B69" s="1055"/>
      <c r="C69" s="1055"/>
      <c r="D69" s="1055"/>
      <c r="E69" s="1055"/>
      <c r="F69" s="1056"/>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2">
      <c r="A71" s="1054"/>
      <c r="B71" s="1055"/>
      <c r="C71" s="1055"/>
      <c r="D71" s="1055"/>
      <c r="E71" s="1055"/>
      <c r="F71" s="1056"/>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2">
      <c r="A72" s="1054"/>
      <c r="B72" s="1055"/>
      <c r="C72" s="1055"/>
      <c r="D72" s="1055"/>
      <c r="E72" s="1055"/>
      <c r="F72" s="1056"/>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2">
      <c r="A73" s="1054"/>
      <c r="B73" s="1055"/>
      <c r="C73" s="1055"/>
      <c r="D73" s="1055"/>
      <c r="E73" s="1055"/>
      <c r="F73" s="1056"/>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2">
      <c r="A74" s="1054"/>
      <c r="B74" s="1055"/>
      <c r="C74" s="1055"/>
      <c r="D74" s="1055"/>
      <c r="E74" s="1055"/>
      <c r="F74" s="1056"/>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2">
      <c r="A75" s="1054"/>
      <c r="B75" s="1055"/>
      <c r="C75" s="1055"/>
      <c r="D75" s="1055"/>
      <c r="E75" s="1055"/>
      <c r="F75" s="1056"/>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2">
      <c r="A76" s="1054"/>
      <c r="B76" s="1055"/>
      <c r="C76" s="1055"/>
      <c r="D76" s="1055"/>
      <c r="E76" s="1055"/>
      <c r="F76" s="1056"/>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2">
      <c r="A77" s="1054"/>
      <c r="B77" s="1055"/>
      <c r="C77" s="1055"/>
      <c r="D77" s="1055"/>
      <c r="E77" s="1055"/>
      <c r="F77" s="1056"/>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2">
      <c r="A78" s="1054"/>
      <c r="B78" s="1055"/>
      <c r="C78" s="1055"/>
      <c r="D78" s="1055"/>
      <c r="E78" s="1055"/>
      <c r="F78" s="1056"/>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2">
      <c r="A79" s="1054"/>
      <c r="B79" s="1055"/>
      <c r="C79" s="1055"/>
      <c r="D79" s="1055"/>
      <c r="E79" s="1055"/>
      <c r="F79" s="1056"/>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5">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29.95" customHeight="1" x14ac:dyDescent="0.2">
      <c r="A81" s="1054"/>
      <c r="B81" s="1055"/>
      <c r="C81" s="1055"/>
      <c r="D81" s="1055"/>
      <c r="E81" s="1055"/>
      <c r="F81" s="1056"/>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2">
      <c r="A82" s="1054"/>
      <c r="B82" s="1055"/>
      <c r="C82" s="1055"/>
      <c r="D82" s="1055"/>
      <c r="E82" s="1055"/>
      <c r="F82" s="1056"/>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2">
      <c r="A84" s="1054"/>
      <c r="B84" s="1055"/>
      <c r="C84" s="1055"/>
      <c r="D84" s="1055"/>
      <c r="E84" s="1055"/>
      <c r="F84" s="1056"/>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2">
      <c r="A85" s="1054"/>
      <c r="B85" s="1055"/>
      <c r="C85" s="1055"/>
      <c r="D85" s="1055"/>
      <c r="E85" s="1055"/>
      <c r="F85" s="1056"/>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2">
      <c r="A86" s="1054"/>
      <c r="B86" s="1055"/>
      <c r="C86" s="1055"/>
      <c r="D86" s="1055"/>
      <c r="E86" s="1055"/>
      <c r="F86" s="1056"/>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2">
      <c r="A87" s="1054"/>
      <c r="B87" s="1055"/>
      <c r="C87" s="1055"/>
      <c r="D87" s="1055"/>
      <c r="E87" s="1055"/>
      <c r="F87" s="1056"/>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2">
      <c r="A88" s="1054"/>
      <c r="B88" s="1055"/>
      <c r="C88" s="1055"/>
      <c r="D88" s="1055"/>
      <c r="E88" s="1055"/>
      <c r="F88" s="1056"/>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2">
      <c r="A89" s="1054"/>
      <c r="B89" s="1055"/>
      <c r="C89" s="1055"/>
      <c r="D89" s="1055"/>
      <c r="E89" s="1055"/>
      <c r="F89" s="1056"/>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2">
      <c r="A90" s="1054"/>
      <c r="B90" s="1055"/>
      <c r="C90" s="1055"/>
      <c r="D90" s="1055"/>
      <c r="E90" s="1055"/>
      <c r="F90" s="1056"/>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2">
      <c r="A91" s="1054"/>
      <c r="B91" s="1055"/>
      <c r="C91" s="1055"/>
      <c r="D91" s="1055"/>
      <c r="E91" s="1055"/>
      <c r="F91" s="1056"/>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2">
      <c r="A92" s="1054"/>
      <c r="B92" s="1055"/>
      <c r="C92" s="1055"/>
      <c r="D92" s="1055"/>
      <c r="E92" s="1055"/>
      <c r="F92" s="1056"/>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5">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29.95" customHeight="1" x14ac:dyDescent="0.2">
      <c r="A94" s="1054"/>
      <c r="B94" s="1055"/>
      <c r="C94" s="1055"/>
      <c r="D94" s="1055"/>
      <c r="E94" s="1055"/>
      <c r="F94" s="1056"/>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2">
      <c r="A95" s="1054"/>
      <c r="B95" s="1055"/>
      <c r="C95" s="1055"/>
      <c r="D95" s="1055"/>
      <c r="E95" s="1055"/>
      <c r="F95" s="1056"/>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2">
      <c r="A97" s="1054"/>
      <c r="B97" s="1055"/>
      <c r="C97" s="1055"/>
      <c r="D97" s="1055"/>
      <c r="E97" s="1055"/>
      <c r="F97" s="1056"/>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2">
      <c r="A98" s="1054"/>
      <c r="B98" s="1055"/>
      <c r="C98" s="1055"/>
      <c r="D98" s="1055"/>
      <c r="E98" s="1055"/>
      <c r="F98" s="1056"/>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2">
      <c r="A99" s="1054"/>
      <c r="B99" s="1055"/>
      <c r="C99" s="1055"/>
      <c r="D99" s="1055"/>
      <c r="E99" s="1055"/>
      <c r="F99" s="1056"/>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2">
      <c r="A100" s="1054"/>
      <c r="B100" s="1055"/>
      <c r="C100" s="1055"/>
      <c r="D100" s="1055"/>
      <c r="E100" s="1055"/>
      <c r="F100" s="1056"/>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2">
      <c r="A101" s="1054"/>
      <c r="B101" s="1055"/>
      <c r="C101" s="1055"/>
      <c r="D101" s="1055"/>
      <c r="E101" s="1055"/>
      <c r="F101" s="1056"/>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2">
      <c r="A102" s="1054"/>
      <c r="B102" s="1055"/>
      <c r="C102" s="1055"/>
      <c r="D102" s="1055"/>
      <c r="E102" s="1055"/>
      <c r="F102" s="1056"/>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2">
      <c r="A103" s="1054"/>
      <c r="B103" s="1055"/>
      <c r="C103" s="1055"/>
      <c r="D103" s="1055"/>
      <c r="E103" s="1055"/>
      <c r="F103" s="1056"/>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2">
      <c r="A104" s="1054"/>
      <c r="B104" s="1055"/>
      <c r="C104" s="1055"/>
      <c r="D104" s="1055"/>
      <c r="E104" s="1055"/>
      <c r="F104" s="1056"/>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2">
      <c r="A105" s="1054"/>
      <c r="B105" s="1055"/>
      <c r="C105" s="1055"/>
      <c r="D105" s="1055"/>
      <c r="E105" s="1055"/>
      <c r="F105" s="1056"/>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29.95" customHeight="1" x14ac:dyDescent="0.2">
      <c r="A108" s="1060" t="s">
        <v>28</v>
      </c>
      <c r="B108" s="1061"/>
      <c r="C108" s="1061"/>
      <c r="D108" s="1061"/>
      <c r="E108" s="1061"/>
      <c r="F108" s="1062"/>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2">
      <c r="A109" s="1054"/>
      <c r="B109" s="1055"/>
      <c r="C109" s="1055"/>
      <c r="D109" s="1055"/>
      <c r="E109" s="1055"/>
      <c r="F109" s="1056"/>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2">
      <c r="A111" s="1054"/>
      <c r="B111" s="1055"/>
      <c r="C111" s="1055"/>
      <c r="D111" s="1055"/>
      <c r="E111" s="1055"/>
      <c r="F111" s="1056"/>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2">
      <c r="A112" s="1054"/>
      <c r="B112" s="1055"/>
      <c r="C112" s="1055"/>
      <c r="D112" s="1055"/>
      <c r="E112" s="1055"/>
      <c r="F112" s="1056"/>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2">
      <c r="A113" s="1054"/>
      <c r="B113" s="1055"/>
      <c r="C113" s="1055"/>
      <c r="D113" s="1055"/>
      <c r="E113" s="1055"/>
      <c r="F113" s="1056"/>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2">
      <c r="A114" s="1054"/>
      <c r="B114" s="1055"/>
      <c r="C114" s="1055"/>
      <c r="D114" s="1055"/>
      <c r="E114" s="1055"/>
      <c r="F114" s="1056"/>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2">
      <c r="A115" s="1054"/>
      <c r="B115" s="1055"/>
      <c r="C115" s="1055"/>
      <c r="D115" s="1055"/>
      <c r="E115" s="1055"/>
      <c r="F115" s="1056"/>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2">
      <c r="A116" s="1054"/>
      <c r="B116" s="1055"/>
      <c r="C116" s="1055"/>
      <c r="D116" s="1055"/>
      <c r="E116" s="1055"/>
      <c r="F116" s="1056"/>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2">
      <c r="A117" s="1054"/>
      <c r="B117" s="1055"/>
      <c r="C117" s="1055"/>
      <c r="D117" s="1055"/>
      <c r="E117" s="1055"/>
      <c r="F117" s="1056"/>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2">
      <c r="A118" s="1054"/>
      <c r="B118" s="1055"/>
      <c r="C118" s="1055"/>
      <c r="D118" s="1055"/>
      <c r="E118" s="1055"/>
      <c r="F118" s="1056"/>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2">
      <c r="A119" s="1054"/>
      <c r="B119" s="1055"/>
      <c r="C119" s="1055"/>
      <c r="D119" s="1055"/>
      <c r="E119" s="1055"/>
      <c r="F119" s="1056"/>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5">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29.95" customHeight="1" x14ac:dyDescent="0.2">
      <c r="A121" s="1054"/>
      <c r="B121" s="1055"/>
      <c r="C121" s="1055"/>
      <c r="D121" s="1055"/>
      <c r="E121" s="1055"/>
      <c r="F121" s="1056"/>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5" customHeight="1" x14ac:dyDescent="0.2">
      <c r="A122" s="1054"/>
      <c r="B122" s="1055"/>
      <c r="C122" s="1055"/>
      <c r="D122" s="1055"/>
      <c r="E122" s="1055"/>
      <c r="F122" s="1056"/>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2">
      <c r="A124" s="1054"/>
      <c r="B124" s="1055"/>
      <c r="C124" s="1055"/>
      <c r="D124" s="1055"/>
      <c r="E124" s="1055"/>
      <c r="F124" s="1056"/>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2">
      <c r="A125" s="1054"/>
      <c r="B125" s="1055"/>
      <c r="C125" s="1055"/>
      <c r="D125" s="1055"/>
      <c r="E125" s="1055"/>
      <c r="F125" s="1056"/>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2">
      <c r="A126" s="1054"/>
      <c r="B126" s="1055"/>
      <c r="C126" s="1055"/>
      <c r="D126" s="1055"/>
      <c r="E126" s="1055"/>
      <c r="F126" s="1056"/>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2">
      <c r="A127" s="1054"/>
      <c r="B127" s="1055"/>
      <c r="C127" s="1055"/>
      <c r="D127" s="1055"/>
      <c r="E127" s="1055"/>
      <c r="F127" s="1056"/>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2">
      <c r="A128" s="1054"/>
      <c r="B128" s="1055"/>
      <c r="C128" s="1055"/>
      <c r="D128" s="1055"/>
      <c r="E128" s="1055"/>
      <c r="F128" s="1056"/>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2">
      <c r="A129" s="1054"/>
      <c r="B129" s="1055"/>
      <c r="C129" s="1055"/>
      <c r="D129" s="1055"/>
      <c r="E129" s="1055"/>
      <c r="F129" s="1056"/>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2">
      <c r="A130" s="1054"/>
      <c r="B130" s="1055"/>
      <c r="C130" s="1055"/>
      <c r="D130" s="1055"/>
      <c r="E130" s="1055"/>
      <c r="F130" s="1056"/>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2">
      <c r="A131" s="1054"/>
      <c r="B131" s="1055"/>
      <c r="C131" s="1055"/>
      <c r="D131" s="1055"/>
      <c r="E131" s="1055"/>
      <c r="F131" s="1056"/>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2">
      <c r="A132" s="1054"/>
      <c r="B132" s="1055"/>
      <c r="C132" s="1055"/>
      <c r="D132" s="1055"/>
      <c r="E132" s="1055"/>
      <c r="F132" s="1056"/>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5">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29.95" customHeight="1" x14ac:dyDescent="0.2">
      <c r="A134" s="1054"/>
      <c r="B134" s="1055"/>
      <c r="C134" s="1055"/>
      <c r="D134" s="1055"/>
      <c r="E134" s="1055"/>
      <c r="F134" s="1056"/>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2">
      <c r="A135" s="1054"/>
      <c r="B135" s="1055"/>
      <c r="C135" s="1055"/>
      <c r="D135" s="1055"/>
      <c r="E135" s="1055"/>
      <c r="F135" s="1056"/>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2">
      <c r="A137" s="1054"/>
      <c r="B137" s="1055"/>
      <c r="C137" s="1055"/>
      <c r="D137" s="1055"/>
      <c r="E137" s="1055"/>
      <c r="F137" s="1056"/>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2">
      <c r="A138" s="1054"/>
      <c r="B138" s="1055"/>
      <c r="C138" s="1055"/>
      <c r="D138" s="1055"/>
      <c r="E138" s="1055"/>
      <c r="F138" s="1056"/>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2">
      <c r="A139" s="1054"/>
      <c r="B139" s="1055"/>
      <c r="C139" s="1055"/>
      <c r="D139" s="1055"/>
      <c r="E139" s="1055"/>
      <c r="F139" s="1056"/>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2">
      <c r="A140" s="1054"/>
      <c r="B140" s="1055"/>
      <c r="C140" s="1055"/>
      <c r="D140" s="1055"/>
      <c r="E140" s="1055"/>
      <c r="F140" s="1056"/>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2">
      <c r="A141" s="1054"/>
      <c r="B141" s="1055"/>
      <c r="C141" s="1055"/>
      <c r="D141" s="1055"/>
      <c r="E141" s="1055"/>
      <c r="F141" s="1056"/>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2">
      <c r="A142" s="1054"/>
      <c r="B142" s="1055"/>
      <c r="C142" s="1055"/>
      <c r="D142" s="1055"/>
      <c r="E142" s="1055"/>
      <c r="F142" s="1056"/>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2">
      <c r="A143" s="1054"/>
      <c r="B143" s="1055"/>
      <c r="C143" s="1055"/>
      <c r="D143" s="1055"/>
      <c r="E143" s="1055"/>
      <c r="F143" s="1056"/>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2">
      <c r="A144" s="1054"/>
      <c r="B144" s="1055"/>
      <c r="C144" s="1055"/>
      <c r="D144" s="1055"/>
      <c r="E144" s="1055"/>
      <c r="F144" s="1056"/>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2">
      <c r="A145" s="1054"/>
      <c r="B145" s="1055"/>
      <c r="C145" s="1055"/>
      <c r="D145" s="1055"/>
      <c r="E145" s="1055"/>
      <c r="F145" s="1056"/>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5">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29.95" customHeight="1" x14ac:dyDescent="0.2">
      <c r="A147" s="1054"/>
      <c r="B147" s="1055"/>
      <c r="C147" s="1055"/>
      <c r="D147" s="1055"/>
      <c r="E147" s="1055"/>
      <c r="F147" s="1056"/>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2">
      <c r="A148" s="1054"/>
      <c r="B148" s="1055"/>
      <c r="C148" s="1055"/>
      <c r="D148" s="1055"/>
      <c r="E148" s="1055"/>
      <c r="F148" s="1056"/>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2">
      <c r="A150" s="1054"/>
      <c r="B150" s="1055"/>
      <c r="C150" s="1055"/>
      <c r="D150" s="1055"/>
      <c r="E150" s="1055"/>
      <c r="F150" s="1056"/>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2">
      <c r="A151" s="1054"/>
      <c r="B151" s="1055"/>
      <c r="C151" s="1055"/>
      <c r="D151" s="1055"/>
      <c r="E151" s="1055"/>
      <c r="F151" s="1056"/>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2">
      <c r="A152" s="1054"/>
      <c r="B152" s="1055"/>
      <c r="C152" s="1055"/>
      <c r="D152" s="1055"/>
      <c r="E152" s="1055"/>
      <c r="F152" s="1056"/>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2">
      <c r="A153" s="1054"/>
      <c r="B153" s="1055"/>
      <c r="C153" s="1055"/>
      <c r="D153" s="1055"/>
      <c r="E153" s="1055"/>
      <c r="F153" s="1056"/>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2">
      <c r="A154" s="1054"/>
      <c r="B154" s="1055"/>
      <c r="C154" s="1055"/>
      <c r="D154" s="1055"/>
      <c r="E154" s="1055"/>
      <c r="F154" s="1056"/>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2">
      <c r="A155" s="1054"/>
      <c r="B155" s="1055"/>
      <c r="C155" s="1055"/>
      <c r="D155" s="1055"/>
      <c r="E155" s="1055"/>
      <c r="F155" s="1056"/>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2">
      <c r="A156" s="1054"/>
      <c r="B156" s="1055"/>
      <c r="C156" s="1055"/>
      <c r="D156" s="1055"/>
      <c r="E156" s="1055"/>
      <c r="F156" s="1056"/>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2">
      <c r="A157" s="1054"/>
      <c r="B157" s="1055"/>
      <c r="C157" s="1055"/>
      <c r="D157" s="1055"/>
      <c r="E157" s="1055"/>
      <c r="F157" s="1056"/>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2">
      <c r="A158" s="1054"/>
      <c r="B158" s="1055"/>
      <c r="C158" s="1055"/>
      <c r="D158" s="1055"/>
      <c r="E158" s="1055"/>
      <c r="F158" s="1056"/>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29.95" customHeight="1" x14ac:dyDescent="0.2">
      <c r="A161" s="1060" t="s">
        <v>28</v>
      </c>
      <c r="B161" s="1061"/>
      <c r="C161" s="1061"/>
      <c r="D161" s="1061"/>
      <c r="E161" s="1061"/>
      <c r="F161" s="1062"/>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2">
      <c r="A162" s="1054"/>
      <c r="B162" s="1055"/>
      <c r="C162" s="1055"/>
      <c r="D162" s="1055"/>
      <c r="E162" s="1055"/>
      <c r="F162" s="1056"/>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2">
      <c r="A164" s="1054"/>
      <c r="B164" s="1055"/>
      <c r="C164" s="1055"/>
      <c r="D164" s="1055"/>
      <c r="E164" s="1055"/>
      <c r="F164" s="1056"/>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2">
      <c r="A165" s="1054"/>
      <c r="B165" s="1055"/>
      <c r="C165" s="1055"/>
      <c r="D165" s="1055"/>
      <c r="E165" s="1055"/>
      <c r="F165" s="1056"/>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2">
      <c r="A166" s="1054"/>
      <c r="B166" s="1055"/>
      <c r="C166" s="1055"/>
      <c r="D166" s="1055"/>
      <c r="E166" s="1055"/>
      <c r="F166" s="1056"/>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2">
      <c r="A167" s="1054"/>
      <c r="B167" s="1055"/>
      <c r="C167" s="1055"/>
      <c r="D167" s="1055"/>
      <c r="E167" s="1055"/>
      <c r="F167" s="1056"/>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2">
      <c r="A168" s="1054"/>
      <c r="B168" s="1055"/>
      <c r="C168" s="1055"/>
      <c r="D168" s="1055"/>
      <c r="E168" s="1055"/>
      <c r="F168" s="1056"/>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2">
      <c r="A169" s="1054"/>
      <c r="B169" s="1055"/>
      <c r="C169" s="1055"/>
      <c r="D169" s="1055"/>
      <c r="E169" s="1055"/>
      <c r="F169" s="1056"/>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2">
      <c r="A170" s="1054"/>
      <c r="B170" s="1055"/>
      <c r="C170" s="1055"/>
      <c r="D170" s="1055"/>
      <c r="E170" s="1055"/>
      <c r="F170" s="1056"/>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2">
      <c r="A171" s="1054"/>
      <c r="B171" s="1055"/>
      <c r="C171" s="1055"/>
      <c r="D171" s="1055"/>
      <c r="E171" s="1055"/>
      <c r="F171" s="1056"/>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2">
      <c r="A172" s="1054"/>
      <c r="B172" s="1055"/>
      <c r="C172" s="1055"/>
      <c r="D172" s="1055"/>
      <c r="E172" s="1055"/>
      <c r="F172" s="1056"/>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5">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29.95" customHeight="1" x14ac:dyDescent="0.2">
      <c r="A174" s="1054"/>
      <c r="B174" s="1055"/>
      <c r="C174" s="1055"/>
      <c r="D174" s="1055"/>
      <c r="E174" s="1055"/>
      <c r="F174" s="1056"/>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5" customHeight="1" x14ac:dyDescent="0.2">
      <c r="A175" s="1054"/>
      <c r="B175" s="1055"/>
      <c r="C175" s="1055"/>
      <c r="D175" s="1055"/>
      <c r="E175" s="1055"/>
      <c r="F175" s="1056"/>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2">
      <c r="A177" s="1054"/>
      <c r="B177" s="1055"/>
      <c r="C177" s="1055"/>
      <c r="D177" s="1055"/>
      <c r="E177" s="1055"/>
      <c r="F177" s="1056"/>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2">
      <c r="A178" s="1054"/>
      <c r="B178" s="1055"/>
      <c r="C178" s="1055"/>
      <c r="D178" s="1055"/>
      <c r="E178" s="1055"/>
      <c r="F178" s="1056"/>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2">
      <c r="A179" s="1054"/>
      <c r="B179" s="1055"/>
      <c r="C179" s="1055"/>
      <c r="D179" s="1055"/>
      <c r="E179" s="1055"/>
      <c r="F179" s="1056"/>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2">
      <c r="A180" s="1054"/>
      <c r="B180" s="1055"/>
      <c r="C180" s="1055"/>
      <c r="D180" s="1055"/>
      <c r="E180" s="1055"/>
      <c r="F180" s="1056"/>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2">
      <c r="A181" s="1054"/>
      <c r="B181" s="1055"/>
      <c r="C181" s="1055"/>
      <c r="D181" s="1055"/>
      <c r="E181" s="1055"/>
      <c r="F181" s="1056"/>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2">
      <c r="A182" s="1054"/>
      <c r="B182" s="1055"/>
      <c r="C182" s="1055"/>
      <c r="D182" s="1055"/>
      <c r="E182" s="1055"/>
      <c r="F182" s="1056"/>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2">
      <c r="A183" s="1054"/>
      <c r="B183" s="1055"/>
      <c r="C183" s="1055"/>
      <c r="D183" s="1055"/>
      <c r="E183" s="1055"/>
      <c r="F183" s="1056"/>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2">
      <c r="A184" s="1054"/>
      <c r="B184" s="1055"/>
      <c r="C184" s="1055"/>
      <c r="D184" s="1055"/>
      <c r="E184" s="1055"/>
      <c r="F184" s="1056"/>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2">
      <c r="A185" s="1054"/>
      <c r="B185" s="1055"/>
      <c r="C185" s="1055"/>
      <c r="D185" s="1055"/>
      <c r="E185" s="1055"/>
      <c r="F185" s="1056"/>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5">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29.95" customHeight="1" x14ac:dyDescent="0.2">
      <c r="A187" s="1054"/>
      <c r="B187" s="1055"/>
      <c r="C187" s="1055"/>
      <c r="D187" s="1055"/>
      <c r="E187" s="1055"/>
      <c r="F187" s="1056"/>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2">
      <c r="A188" s="1054"/>
      <c r="B188" s="1055"/>
      <c r="C188" s="1055"/>
      <c r="D188" s="1055"/>
      <c r="E188" s="1055"/>
      <c r="F188" s="1056"/>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2">
      <c r="A190" s="1054"/>
      <c r="B190" s="1055"/>
      <c r="C190" s="1055"/>
      <c r="D190" s="1055"/>
      <c r="E190" s="1055"/>
      <c r="F190" s="1056"/>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2">
      <c r="A191" s="1054"/>
      <c r="B191" s="1055"/>
      <c r="C191" s="1055"/>
      <c r="D191" s="1055"/>
      <c r="E191" s="1055"/>
      <c r="F191" s="1056"/>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2">
      <c r="A192" s="1054"/>
      <c r="B192" s="1055"/>
      <c r="C192" s="1055"/>
      <c r="D192" s="1055"/>
      <c r="E192" s="1055"/>
      <c r="F192" s="1056"/>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2">
      <c r="A193" s="1054"/>
      <c r="B193" s="1055"/>
      <c r="C193" s="1055"/>
      <c r="D193" s="1055"/>
      <c r="E193" s="1055"/>
      <c r="F193" s="1056"/>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2">
      <c r="A194" s="1054"/>
      <c r="B194" s="1055"/>
      <c r="C194" s="1055"/>
      <c r="D194" s="1055"/>
      <c r="E194" s="1055"/>
      <c r="F194" s="1056"/>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2">
      <c r="A195" s="1054"/>
      <c r="B195" s="1055"/>
      <c r="C195" s="1055"/>
      <c r="D195" s="1055"/>
      <c r="E195" s="1055"/>
      <c r="F195" s="1056"/>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2">
      <c r="A196" s="1054"/>
      <c r="B196" s="1055"/>
      <c r="C196" s="1055"/>
      <c r="D196" s="1055"/>
      <c r="E196" s="1055"/>
      <c r="F196" s="1056"/>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2">
      <c r="A197" s="1054"/>
      <c r="B197" s="1055"/>
      <c r="C197" s="1055"/>
      <c r="D197" s="1055"/>
      <c r="E197" s="1055"/>
      <c r="F197" s="1056"/>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2">
      <c r="A198" s="1054"/>
      <c r="B198" s="1055"/>
      <c r="C198" s="1055"/>
      <c r="D198" s="1055"/>
      <c r="E198" s="1055"/>
      <c r="F198" s="1056"/>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5">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29.95" customHeight="1" x14ac:dyDescent="0.2">
      <c r="A200" s="1054"/>
      <c r="B200" s="1055"/>
      <c r="C200" s="1055"/>
      <c r="D200" s="1055"/>
      <c r="E200" s="1055"/>
      <c r="F200" s="1056"/>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2">
      <c r="A201" s="1054"/>
      <c r="B201" s="1055"/>
      <c r="C201" s="1055"/>
      <c r="D201" s="1055"/>
      <c r="E201" s="1055"/>
      <c r="F201" s="1056"/>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2">
      <c r="A203" s="1054"/>
      <c r="B203" s="1055"/>
      <c r="C203" s="1055"/>
      <c r="D203" s="1055"/>
      <c r="E203" s="1055"/>
      <c r="F203" s="1056"/>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2">
      <c r="A204" s="1054"/>
      <c r="B204" s="1055"/>
      <c r="C204" s="1055"/>
      <c r="D204" s="1055"/>
      <c r="E204" s="1055"/>
      <c r="F204" s="1056"/>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2">
      <c r="A205" s="1054"/>
      <c r="B205" s="1055"/>
      <c r="C205" s="1055"/>
      <c r="D205" s="1055"/>
      <c r="E205" s="1055"/>
      <c r="F205" s="1056"/>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2">
      <c r="A206" s="1054"/>
      <c r="B206" s="1055"/>
      <c r="C206" s="1055"/>
      <c r="D206" s="1055"/>
      <c r="E206" s="1055"/>
      <c r="F206" s="1056"/>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2">
      <c r="A207" s="1054"/>
      <c r="B207" s="1055"/>
      <c r="C207" s="1055"/>
      <c r="D207" s="1055"/>
      <c r="E207" s="1055"/>
      <c r="F207" s="1056"/>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2">
      <c r="A208" s="1054"/>
      <c r="B208" s="1055"/>
      <c r="C208" s="1055"/>
      <c r="D208" s="1055"/>
      <c r="E208" s="1055"/>
      <c r="F208" s="1056"/>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2">
      <c r="A209" s="1054"/>
      <c r="B209" s="1055"/>
      <c r="C209" s="1055"/>
      <c r="D209" s="1055"/>
      <c r="E209" s="1055"/>
      <c r="F209" s="1056"/>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2">
      <c r="A210" s="1054"/>
      <c r="B210" s="1055"/>
      <c r="C210" s="1055"/>
      <c r="D210" s="1055"/>
      <c r="E210" s="1055"/>
      <c r="F210" s="1056"/>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2">
      <c r="A211" s="1054"/>
      <c r="B211" s="1055"/>
      <c r="C211" s="1055"/>
      <c r="D211" s="1055"/>
      <c r="E211" s="1055"/>
      <c r="F211" s="1056"/>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29.95" customHeight="1" x14ac:dyDescent="0.2">
      <c r="A214" s="1051" t="s">
        <v>28</v>
      </c>
      <c r="B214" s="1052"/>
      <c r="C214" s="1052"/>
      <c r="D214" s="1052"/>
      <c r="E214" s="1052"/>
      <c r="F214" s="1053"/>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2">
      <c r="A215" s="1054"/>
      <c r="B215" s="1055"/>
      <c r="C215" s="1055"/>
      <c r="D215" s="1055"/>
      <c r="E215" s="1055"/>
      <c r="F215" s="1056"/>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2">
      <c r="A217" s="1054"/>
      <c r="B217" s="1055"/>
      <c r="C217" s="1055"/>
      <c r="D217" s="1055"/>
      <c r="E217" s="1055"/>
      <c r="F217" s="1056"/>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2">
      <c r="A218" s="1054"/>
      <c r="B218" s="1055"/>
      <c r="C218" s="1055"/>
      <c r="D218" s="1055"/>
      <c r="E218" s="1055"/>
      <c r="F218" s="1056"/>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2">
      <c r="A219" s="1054"/>
      <c r="B219" s="1055"/>
      <c r="C219" s="1055"/>
      <c r="D219" s="1055"/>
      <c r="E219" s="1055"/>
      <c r="F219" s="1056"/>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2">
      <c r="A220" s="1054"/>
      <c r="B220" s="1055"/>
      <c r="C220" s="1055"/>
      <c r="D220" s="1055"/>
      <c r="E220" s="1055"/>
      <c r="F220" s="1056"/>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2">
      <c r="A221" s="1054"/>
      <c r="B221" s="1055"/>
      <c r="C221" s="1055"/>
      <c r="D221" s="1055"/>
      <c r="E221" s="1055"/>
      <c r="F221" s="1056"/>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2">
      <c r="A222" s="1054"/>
      <c r="B222" s="1055"/>
      <c r="C222" s="1055"/>
      <c r="D222" s="1055"/>
      <c r="E222" s="1055"/>
      <c r="F222" s="1056"/>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2">
      <c r="A223" s="1054"/>
      <c r="B223" s="1055"/>
      <c r="C223" s="1055"/>
      <c r="D223" s="1055"/>
      <c r="E223" s="1055"/>
      <c r="F223" s="1056"/>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2">
      <c r="A224" s="1054"/>
      <c r="B224" s="1055"/>
      <c r="C224" s="1055"/>
      <c r="D224" s="1055"/>
      <c r="E224" s="1055"/>
      <c r="F224" s="1056"/>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2">
      <c r="A225" s="1054"/>
      <c r="B225" s="1055"/>
      <c r="C225" s="1055"/>
      <c r="D225" s="1055"/>
      <c r="E225" s="1055"/>
      <c r="F225" s="1056"/>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5">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29.95" customHeight="1" x14ac:dyDescent="0.2">
      <c r="A227" s="1054"/>
      <c r="B227" s="1055"/>
      <c r="C227" s="1055"/>
      <c r="D227" s="1055"/>
      <c r="E227" s="1055"/>
      <c r="F227" s="1056"/>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5" customHeight="1" x14ac:dyDescent="0.2">
      <c r="A228" s="1054"/>
      <c r="B228" s="1055"/>
      <c r="C228" s="1055"/>
      <c r="D228" s="1055"/>
      <c r="E228" s="1055"/>
      <c r="F228" s="1056"/>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2">
      <c r="A230" s="1054"/>
      <c r="B230" s="1055"/>
      <c r="C230" s="1055"/>
      <c r="D230" s="1055"/>
      <c r="E230" s="1055"/>
      <c r="F230" s="1056"/>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2">
      <c r="A231" s="1054"/>
      <c r="B231" s="1055"/>
      <c r="C231" s="1055"/>
      <c r="D231" s="1055"/>
      <c r="E231" s="1055"/>
      <c r="F231" s="1056"/>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2">
      <c r="A232" s="1054"/>
      <c r="B232" s="1055"/>
      <c r="C232" s="1055"/>
      <c r="D232" s="1055"/>
      <c r="E232" s="1055"/>
      <c r="F232" s="1056"/>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2">
      <c r="A233" s="1054"/>
      <c r="B233" s="1055"/>
      <c r="C233" s="1055"/>
      <c r="D233" s="1055"/>
      <c r="E233" s="1055"/>
      <c r="F233" s="1056"/>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2">
      <c r="A234" s="1054"/>
      <c r="B234" s="1055"/>
      <c r="C234" s="1055"/>
      <c r="D234" s="1055"/>
      <c r="E234" s="1055"/>
      <c r="F234" s="1056"/>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2">
      <c r="A235" s="1054"/>
      <c r="B235" s="1055"/>
      <c r="C235" s="1055"/>
      <c r="D235" s="1055"/>
      <c r="E235" s="1055"/>
      <c r="F235" s="1056"/>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2">
      <c r="A236" s="1054"/>
      <c r="B236" s="1055"/>
      <c r="C236" s="1055"/>
      <c r="D236" s="1055"/>
      <c r="E236" s="1055"/>
      <c r="F236" s="1056"/>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2">
      <c r="A237" s="1054"/>
      <c r="B237" s="1055"/>
      <c r="C237" s="1055"/>
      <c r="D237" s="1055"/>
      <c r="E237" s="1055"/>
      <c r="F237" s="1056"/>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2">
      <c r="A238" s="1054"/>
      <c r="B238" s="1055"/>
      <c r="C238" s="1055"/>
      <c r="D238" s="1055"/>
      <c r="E238" s="1055"/>
      <c r="F238" s="1056"/>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5">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29.95" customHeight="1" x14ac:dyDescent="0.2">
      <c r="A240" s="1054"/>
      <c r="B240" s="1055"/>
      <c r="C240" s="1055"/>
      <c r="D240" s="1055"/>
      <c r="E240" s="1055"/>
      <c r="F240" s="1056"/>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2">
      <c r="A241" s="1054"/>
      <c r="B241" s="1055"/>
      <c r="C241" s="1055"/>
      <c r="D241" s="1055"/>
      <c r="E241" s="1055"/>
      <c r="F241" s="1056"/>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2">
      <c r="A243" s="1054"/>
      <c r="B243" s="1055"/>
      <c r="C243" s="1055"/>
      <c r="D243" s="1055"/>
      <c r="E243" s="1055"/>
      <c r="F243" s="1056"/>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2">
      <c r="A244" s="1054"/>
      <c r="B244" s="1055"/>
      <c r="C244" s="1055"/>
      <c r="D244" s="1055"/>
      <c r="E244" s="1055"/>
      <c r="F244" s="1056"/>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2">
      <c r="A245" s="1054"/>
      <c r="B245" s="1055"/>
      <c r="C245" s="1055"/>
      <c r="D245" s="1055"/>
      <c r="E245" s="1055"/>
      <c r="F245" s="1056"/>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2">
      <c r="A246" s="1054"/>
      <c r="B246" s="1055"/>
      <c r="C246" s="1055"/>
      <c r="D246" s="1055"/>
      <c r="E246" s="1055"/>
      <c r="F246" s="1056"/>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2">
      <c r="A247" s="1054"/>
      <c r="B247" s="1055"/>
      <c r="C247" s="1055"/>
      <c r="D247" s="1055"/>
      <c r="E247" s="1055"/>
      <c r="F247" s="1056"/>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2">
      <c r="A248" s="1054"/>
      <c r="B248" s="1055"/>
      <c r="C248" s="1055"/>
      <c r="D248" s="1055"/>
      <c r="E248" s="1055"/>
      <c r="F248" s="1056"/>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2">
      <c r="A249" s="1054"/>
      <c r="B249" s="1055"/>
      <c r="C249" s="1055"/>
      <c r="D249" s="1055"/>
      <c r="E249" s="1055"/>
      <c r="F249" s="1056"/>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2">
      <c r="A250" s="1054"/>
      <c r="B250" s="1055"/>
      <c r="C250" s="1055"/>
      <c r="D250" s="1055"/>
      <c r="E250" s="1055"/>
      <c r="F250" s="1056"/>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2">
      <c r="A251" s="1054"/>
      <c r="B251" s="1055"/>
      <c r="C251" s="1055"/>
      <c r="D251" s="1055"/>
      <c r="E251" s="1055"/>
      <c r="F251" s="1056"/>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5">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29.95" customHeight="1" x14ac:dyDescent="0.2">
      <c r="A253" s="1054"/>
      <c r="B253" s="1055"/>
      <c r="C253" s="1055"/>
      <c r="D253" s="1055"/>
      <c r="E253" s="1055"/>
      <c r="F253" s="1056"/>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2">
      <c r="A254" s="1054"/>
      <c r="B254" s="1055"/>
      <c r="C254" s="1055"/>
      <c r="D254" s="1055"/>
      <c r="E254" s="1055"/>
      <c r="F254" s="1056"/>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2">
      <c r="A256" s="1054"/>
      <c r="B256" s="1055"/>
      <c r="C256" s="1055"/>
      <c r="D256" s="1055"/>
      <c r="E256" s="1055"/>
      <c r="F256" s="1056"/>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2">
      <c r="A257" s="1054"/>
      <c r="B257" s="1055"/>
      <c r="C257" s="1055"/>
      <c r="D257" s="1055"/>
      <c r="E257" s="1055"/>
      <c r="F257" s="1056"/>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2">
      <c r="A258" s="1054"/>
      <c r="B258" s="1055"/>
      <c r="C258" s="1055"/>
      <c r="D258" s="1055"/>
      <c r="E258" s="1055"/>
      <c r="F258" s="1056"/>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2">
      <c r="A259" s="1054"/>
      <c r="B259" s="1055"/>
      <c r="C259" s="1055"/>
      <c r="D259" s="1055"/>
      <c r="E259" s="1055"/>
      <c r="F259" s="1056"/>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2">
      <c r="A260" s="1054"/>
      <c r="B260" s="1055"/>
      <c r="C260" s="1055"/>
      <c r="D260" s="1055"/>
      <c r="E260" s="1055"/>
      <c r="F260" s="1056"/>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2">
      <c r="A261" s="1054"/>
      <c r="B261" s="1055"/>
      <c r="C261" s="1055"/>
      <c r="D261" s="1055"/>
      <c r="E261" s="1055"/>
      <c r="F261" s="1056"/>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2">
      <c r="A262" s="1054"/>
      <c r="B262" s="1055"/>
      <c r="C262" s="1055"/>
      <c r="D262" s="1055"/>
      <c r="E262" s="1055"/>
      <c r="F262" s="1056"/>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2">
      <c r="A263" s="1054"/>
      <c r="B263" s="1055"/>
      <c r="C263" s="1055"/>
      <c r="D263" s="1055"/>
      <c r="E263" s="1055"/>
      <c r="F263" s="1056"/>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2">
      <c r="A264" s="1054"/>
      <c r="B264" s="1055"/>
      <c r="C264" s="1055"/>
      <c r="D264" s="1055"/>
      <c r="E264" s="1055"/>
      <c r="F264" s="1056"/>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9"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 customHeight="1" x14ac:dyDescent="0.2">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 customHeight="1" x14ac:dyDescent="0.2">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 customHeight="1" x14ac:dyDescent="0.2">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 customHeight="1" x14ac:dyDescent="0.2">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 customHeight="1" x14ac:dyDescent="0.2">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岩本 宏幸</cp:lastModifiedBy>
  <cp:lastPrinted>2019-08-19T04:44:18Z</cp:lastPrinted>
  <dcterms:created xsi:type="dcterms:W3CDTF">2012-03-13T00:50:25Z</dcterms:created>
  <dcterms:modified xsi:type="dcterms:W3CDTF">2019-08-19T04:44:20Z</dcterms:modified>
</cp:coreProperties>
</file>