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<sst xmlns="http://schemas.openxmlformats.org/spreadsheetml/2006/main" count="2998" uniqueCount="687">
  <si>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</si>
  <si>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</si>
  <si>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</si>
  <si>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</si>
  <si>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</si>
  <si>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</si>
  <si>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</si>
  <si>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</si>
  <si>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</si>
  <si>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</si>
  <si>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</si>
  <si>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</si>
  <si>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</si>
  <si>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</si>
  <si>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</si>
  <si>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</si>
  <si>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</si>
  <si>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</si>
  <si>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</si>
  <si>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</si>
  <si>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</si>
  <si>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</si>
  <si>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</si>
  <si>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</si>
  <si>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</si>
  <si>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</si>
  <si>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</si>
  <si>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</si>
  <si>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</si>
  <si>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</si>
  <si>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</si>
  <si>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</si>
  <si>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</si>
  <si>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</si>
  <si>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</si>
  <si>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</si>
  <si>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</si>
  <si>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</si>
  <si>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</si>
  <si>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</si>
  <si>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</si>
  <si>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</si>
  <si>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</si>
  <si>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</si>
  <si>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</si>
  <si>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</si>
  <si>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</si>
  <si>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</si>
  <si>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</si>
  <si>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</si>
  <si>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</si>
  <si>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</si>
  <si>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</si>
  <si>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</si>
  <si>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</si>
  <si>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</si>
  <si>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</si>
  <si>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</si>
  <si>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</si>
  <si>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</si>
  <si>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</si>
  <si>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</si>
  <si>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</si>
  <si>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</si>
  <si>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</si>
  <si>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</si>
  <si>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</si>
  <si>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</si>
  <si>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</si>
  <si>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</si>
  <si>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</si>
  <si>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</si>
  <si>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</si>
  <si>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</si>
  <si>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</si>
  <si>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</si>
  <si>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</si>
  <si>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</si>
  <si>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</si>
  <si>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</si>
  <si>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</si>
  <si>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</si>
  <si>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</si>
  <si>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</si>
  <si>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</si>
  <si>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</si>
  <si>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</si>
  <si>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</si>
  <si>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</si>
  <si>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</si>
  <si>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</si>
  <si>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</si>
  <si>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</si>
  <si>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</si>
  <si>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</si>
  <si>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</si>
  <si>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</si>
  <si>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</si>
  <si>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</si>
  <si>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</si>
  <si>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</si>
  <si>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</si>
  <si>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</si>
  <si>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</si>
  <si>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</si>
  <si>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</si>
  <si>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</si>
  <si>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</si>
  <si>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</si>
  <si>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</si>
  <si>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</si>
  <si>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</si>
  <si>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</si>
  <si>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</si>
  <si>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</si>
  <si>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</si>
  <si>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</si>
  <si>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</si>
  <si>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</si>
  <si>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</si>
  <si>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</si>
  <si>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</si>
  <si>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</si>
  <si>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</si>
  <si>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</si>
  <si>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</si>
  <si>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</si>
  <si>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</si>
  <si>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</si>
  <si>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</si>
  <si>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</si>
  <si>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</si>
  <si>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</si>
  <si>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</si>
  <si>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</si>
  <si>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</si>
  <si>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</si>
  <si>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</si>
  <si>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</si>
  <si>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</si>
  <si>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</si>
  <si>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</si>
  <si>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</si>
  <si>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</si>
  <si>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</si>
  <si>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</si>
  <si>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</si>
  <si>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</si>
  <si>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</si>
  <si>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</si>
  <si>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</si>
  <si>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</si>
  <si>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</si>
  <si>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</si>
  <si>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</si>
  <si>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</si>
  <si>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</si>
  <si>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</si>
  <si>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</si>
  <si>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</si>
  <si>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</si>
  <si>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</si>
  <si>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</si>
  <si>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</si>
  <si>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</si>
  <si>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</si>
  <si>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</si>
  <si>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</si>
  <si>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</si>
  <si>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</si>
  <si>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</si>
  <si>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</si>
  <si>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</si>
  <si>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</si>
  <si>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</si>
  <si>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</si>
  <si>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</si>
  <si>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</si>
  <si>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</si>
  <si>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</si>
  <si>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</si>
  <si>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</si>
  <si>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</si>
  <si>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</si>
  <si>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</si>
  <si>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</si>
  <si>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</si>
  <si>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</si>
  <si>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</si>
  <si>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</si>
  <si>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</si>
  <si>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</si>
  <si>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</si>
  <si>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</si>
  <si>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</si>
  <si>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</si>
  <si>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</si>
  <si>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</si>
  <si>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</si>
  <si>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</si>
  <si>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</si>
  <si>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</si>
  <si>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</si>
  <si>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</si>
  <si>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</si>
  <si>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</si>
  <si>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</si>
  <si>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</si>
  <si>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</si>
  <si>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</si>
  <si>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</si>
  <si>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</si>
  <si>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</si>
  <si>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</si>
  <si>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</si>
  <si>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</si>
  <si>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</si>
  <si>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</si>
  <si>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</si>
  <si>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</si>
  <si>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</si>
  <si>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</si>
  <si>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</si>
  <si>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</si>
  <si>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</si>
  <si>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</si>
  <si>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</si>
  <si>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</si>
  <si>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</si>
  <si>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</si>
  <si>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</si>
  <si>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</si>
  <si>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</si>
  <si>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</si>
  <si>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</si>
  <si>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</si>
  <si>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</si>
  <si>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</si>
  <si>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</si>
  <si>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</si>
  <si>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</si>
  <si>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</si>
  <si>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</si>
  <si>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</si>
  <si>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</si>
  <si>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</si>
  <si>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</si>
  <si>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</si>
  <si>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</si>
  <si>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</si>
  <si>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</si>
  <si>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</si>
  <si>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</si>
  <si>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</si>
  <si>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</si>
  <si>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</si>
  <si>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</si>
  <si>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</si>
  <si>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</si>
  <si>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</si>
  <si>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</si>
  <si>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</si>
  <si>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</si>
  <si>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</si>
  <si>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</si>
  <si>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</si>
  <si>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</si>
  <si>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</si>
  <si>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</si>
  <si>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</si>
  <si>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</si>
  <si>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</si>
  <si>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</si>
  <si>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</si>
  <si>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</si>
  <si>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</si>
  <si>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</si>
  <si>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</si>
  <si>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</si>
  <si>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</si>
  <si>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</si>
  <si>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</si>
  <si>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</si>
  <si>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</si>
  <si>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</si>
  <si>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</si>
  <si>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</si>
  <si>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</si>
  <si>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</si>
  <si>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</si>
  <si>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</si>
  <si>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</si>
  <si>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</si>
  <si>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</si>
  <si>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</si>
  <si>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</si>
  <si>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</si>
  <si>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</si>
  <si>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</si>
  <si>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</si>
  <si>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</si>
  <si>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</si>
  <si>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</si>
  <si>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</si>
  <si>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</si>
  <si>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</si>
  <si>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</si>
  <si>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</si>
  <si>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</si>
  <si>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</si>
  <si>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</si>
  <si>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</si>
  <si>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</si>
  <si>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</si>
  <si>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</si>
  <si>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</si>
  <si>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</si>
  <si>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</si>
  <si>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</si>
  <si>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</si>
  <si>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</si>
  <si>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</si>
  <si>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</si>
  <si>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</si>
  <si>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</si>
  <si>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</si>
  <si>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</si>
  <si>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</si>
  <si>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</si>
  <si>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</si>
  <si>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</si>
  <si>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</si>
  <si>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</si>
  <si>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</si>
  <si>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</si>
  <si>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</si>
  <si>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</si>
  <si>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</si>
  <si>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</si>
  <si>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</si>
  <si>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</si>
  <si>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</si>
  <si>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</si>
  <si>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</si>
  <si>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</si>
  <si>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</si>
  <si>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</si>
  <si>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</si>
  <si>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</si>
  <si>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</si>
  <si>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</si>
  <si>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</si>
  <si>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</si>
  <si>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</si>
  <si>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</si>
  <si>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</si>
  <si>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</si>
  <si>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</si>
  <si>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</si>
  <si>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</si>
  <si>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</si>
  <si>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</si>
  <si>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</si>
  <si>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</si>
  <si>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</si>
  <si>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</si>
  <si>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</si>
  <si>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</si>
  <si>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</si>
  <si>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</si>
  <si>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</si>
  <si>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</si>
  <si>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</si>
  <si>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</si>
  <si>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</si>
  <si>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</si>
  <si>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</si>
  <si>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</si>
  <si>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</si>
  <si>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</si>
  <si>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</si>
  <si>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</si>
  <si>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</si>
  <si>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</si>
  <si>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</si>
  <si>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</si>
  <si>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</si>
  <si>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</si>
  <si>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</si>
  <si>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</si>
  <si>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</si>
  <si>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</si>
  <si>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</si>
  <si>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</si>
  <si>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</si>
  <si>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</si>
  <si>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</si>
  <si>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</si>
  <si>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</si>
  <si>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</si>
  <si>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</si>
  <si>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</si>
  <si>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</si>
  <si>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</si>
  <si>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</si>
  <si>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</si>
  <si>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</si>
  <si>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</si>
  <si>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</si>
  <si>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</si>
  <si>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</si>
  <si>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</si>
  <si>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</si>
  <si>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</si>
  <si>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</si>
  <si>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</si>
  <si>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</si>
  <si>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</si>
  <si>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</si>
  <si>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</si>
  <si>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</si>
  <si>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</si>
  <si>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</si>
  <si>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</si>
  <si>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</si>
  <si>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</si>
  <si>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</si>
  <si>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</si>
  <si>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</si>
  <si>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</si>
  <si>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</si>
  <si>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</si>
  <si>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</si>
  <si>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</si>
  <si>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</si>
  <si>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</si>
  <si>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</si>
  <si>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</si>
  <si>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</si>
  <si>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</si>
  <si>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</si>
  <si>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</si>
  <si>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</si>
  <si>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</si>
  <si>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</si>
  <si>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</si>
  <si>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</si>
  <si>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</si>
  <si>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</si>
  <si>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</si>
  <si>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</si>
  <si>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</si>
  <si>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</si>
  <si>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</si>
  <si>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</si>
  <si>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</si>
  <si>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</si>
  <si>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</si>
  <si>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</si>
  <si>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</si>
  <si>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</si>
  <si>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</si>
  <si>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</si>
  <si>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</si>
  <si>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</si>
  <si>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</si>
  <si>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</si>
  <si>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</si>
  <si>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</si>
  <si>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</si>
  <si>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</si>
  <si>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</si>
  <si>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</si>
  <si>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</si>
  <si>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</si>
  <si>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</si>
  <si>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</si>
  <si>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</si>
  <si>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</si>
  <si>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</si>
  <si>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</si>
  <si>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</si>
  <si>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</si>
  <si>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</si>
  <si>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</si>
  <si>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</si>
  <si>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</si>
  <si>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</si>
  <si>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</si>
  <si>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</si>
  <si>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</si>
  <si>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</si>
  <si>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</si>
  <si>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</si>
  <si>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</si>
  <si>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</si>
  <si>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</si>
  <si>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</si>
  <si>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</si>
  <si>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</si>
  <si>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</si>
  <si>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</si>
  <si>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</si>
  <si>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</si>
  <si>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</si>
  <si>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</si>
  <si>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</si>
  <si>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</si>
  <si>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</si>
  <si>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</si>
  <si>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</si>
  <si>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</si>
  <si>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</si>
  <si>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</si>
  <si>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</si>
  <si>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</si>
  <si>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</si>
  <si>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</si>
  <si>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</si>
  <si>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</si>
  <si>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</si>
  <si>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</si>
  <si>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</si>
  <si>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</si>
  <si>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</si>
  <si>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</si>
  <si>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</si>
  <si>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</si>
  <si>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</si>
  <si>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</si>
  <si>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</si>
  <si>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</si>
  <si>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</si>
  <si>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</si>
  <si>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</si>
  <si>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</si>
  <si>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</si>
  <si>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</si>
  <si>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</si>
  <si>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</si>
  <si>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</si>
  <si>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</si>
  <si>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</si>
  <si>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</si>
  <si>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</si>
  <si>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</si>
  <si>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</si>
  <si>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</si>
  <si>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</si>
  <si>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</si>
  <si>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</si>
  <si>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</si>
  <si>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</si>
  <si>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</si>
  <si>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</si>
  <si>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</si>
  <si>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</si>
  <si>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</si>
  <si>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</si>
  <si>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</si>
  <si>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</si>
  <si>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</si>
  <si>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</si>
  <si>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</si>
  <si>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</si>
  <si>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</si>
  <si>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</si>
  <si>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</si>
  <si>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</si>
  <si>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</si>
  <si>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木質バイオマス資源の持続的活用による再生可能エネルギー導入計画策定事業（経済産業省連携）</t>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</si>
  <si>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</si>
  <si>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</si>
  <si>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植田　明浩</t>
    <rPh sb="0" eb="2">
      <t>カチョウ</t>
    </rPh>
    <rPh sb="3" eb="5">
      <t>ウエダ</t>
    </rPh>
    <rPh sb="6" eb="7">
      <t>メイ</t>
    </rPh>
    <rPh sb="7" eb="8">
      <t>ヒロシ</t>
    </rPh>
    <phoneticPr fontId="5"/>
  </si>
  <si>
    <t>○</t>
  </si>
  <si>
    <t>特別会計に関する法律第85条第３項第１号ホ
特別会計に関する法律施行令第50条第７項第11号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5" eb="46">
      <t>ゴウ</t>
    </rPh>
    <phoneticPr fontId="5"/>
  </si>
  <si>
    <t>第四次環境基本計画（平成24年４月27日閣議決定）</t>
    <phoneticPr fontId="5"/>
  </si>
  <si>
    <t>　地球温暖化対策の推進に関する法律に基づく地方公共団体実行計画等の確実な実施を図るため、特に森林等に賦存するバイオマス資源を持続的に活用することを目標とした地方公共団体が行う計画策定に対して支援を行う。これにより、地域の低炭素化を実現するとともに、地域内で資源を循環させることにより森林等の保全・再生を可能にし、自然共生社会の構築の実現も図る。
　本事業により、地域内での年間利用可能な木質バイオマス資源量を把握するとともに、これを活用する設備の設計を行う。併せて適切に木質バイオマス資源を活用する計画を策定することにより、森林等の保全・再生が可能となる。
（補助率：定額）</t>
    <phoneticPr fontId="5"/>
  </si>
  <si>
    <t>　地球温暖化対策として地方公共団体が行う、木質バイオマス資源を持続的に活用した低炭素地域づくりを実現するための計画策定を支援し、地域の化石燃料由来の二酸化炭素排出量の削減を図る。また、森林等に賦存する木質バイオマス資源を利用することにより地域内で、森林等の保全・再生活動も促進され、「低炭素・循環・自然共生」の統合的達成を図る。</t>
    <phoneticPr fontId="5"/>
  </si>
  <si>
    <t>-</t>
    <phoneticPr fontId="5"/>
  </si>
  <si>
    <t>地方公共団体が策定した計画に基づく導入設備の件数</t>
    <phoneticPr fontId="5"/>
  </si>
  <si>
    <t>箇所</t>
    <rPh sb="0" eb="2">
      <t>カショ</t>
    </rPh>
    <phoneticPr fontId="5"/>
  </si>
  <si>
    <t>-</t>
    <phoneticPr fontId="5"/>
  </si>
  <si>
    <t>-</t>
    <phoneticPr fontId="5"/>
  </si>
  <si>
    <t>-</t>
    <phoneticPr fontId="5"/>
  </si>
  <si>
    <t>地方公共団体が策定した再生可能エネルギー導入計画</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</si>
  <si>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</si>
  <si>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</si>
  <si>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</si>
  <si>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地方公共団体の採択件数（市町村20件）</t>
    <rPh sb="0" eb="2">
      <t>チホウ</t>
    </rPh>
    <rPh sb="2" eb="4">
      <t>コウキョウ</t>
    </rPh>
    <rPh sb="4" eb="6">
      <t>ダンタイ</t>
    </rPh>
    <rPh sb="7" eb="9">
      <t>サイタク</t>
    </rPh>
    <rPh sb="9" eb="11">
      <t>ケンスウ</t>
    </rPh>
    <rPh sb="12" eb="15">
      <t>シチョウソン</t>
    </rPh>
    <rPh sb="17" eb="18">
      <t>ケン</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</si>
  <si>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</si>
  <si>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</si>
  <si>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</si>
  <si>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313.7/25</t>
  </si>
  <si>
    <t>429.6/34</t>
    <phoneticPr fontId="5"/>
  </si>
  <si>
    <t>285.2/20</t>
    <phoneticPr fontId="5"/>
  </si>
  <si>
    <t>-</t>
    <phoneticPr fontId="5"/>
  </si>
  <si>
    <t>執行額／地方公共団体採択件数　　　　　　　　　　　　　　</t>
    <rPh sb="0" eb="2">
      <t>シッコウ</t>
    </rPh>
    <rPh sb="2" eb="3">
      <t>ガク</t>
    </rPh>
    <rPh sb="4" eb="6">
      <t>チホウ</t>
    </rPh>
    <rPh sb="6" eb="8">
      <t>コウキョウ</t>
    </rPh>
    <rPh sb="8" eb="10">
      <t>ダンタイ</t>
    </rPh>
    <rPh sb="10" eb="12">
      <t>サイタク</t>
    </rPh>
    <rPh sb="12" eb="14">
      <t>ケンスウ</t>
    </rPh>
    <phoneticPr fontId="5"/>
  </si>
  <si>
    <t>-</t>
    <phoneticPr fontId="5"/>
  </si>
  <si>
    <t>１．地球温暖化対策の推進</t>
    <phoneticPr fontId="5"/>
  </si>
  <si>
    <t>エネルギー起源二酸化炭素の排出量（ＣＯ２換算ﾄﾝ）</t>
    <phoneticPr fontId="5"/>
  </si>
  <si>
    <t>百万ｔ-CO2</t>
    <rPh sb="0" eb="2">
      <t>ヒャクマン</t>
    </rPh>
    <phoneticPr fontId="5"/>
  </si>
  <si>
    <t>地球温暖化対策の計画的な推進による低炭素づくりを推進する中で、地球温暖化対策計画（案）における対策の削減を図る手段の中に「再生可能エネルギーの最大限の導入」が明示されている。本事業は、その施策に基づき実施することで、再生可能エネルギー設備の導入支援を図り、再生可能エネルギー熱等の導入拡大を目指す。</t>
    <phoneticPr fontId="5"/>
  </si>
  <si>
    <t>パリ協定で約束したCO2削減の目標達成のため、事業の必要性は高い。また、第四次環境基本計画（平成24年4月閣議決定）において示されている「自然共生社会、循環型社会、低炭素社会」の総合的な取組の推進を目的としている。</t>
    <rPh sb="2" eb="4">
      <t>キョウテイ</t>
    </rPh>
    <rPh sb="5" eb="7">
      <t>ヤクソク</t>
    </rPh>
    <rPh sb="12" eb="14">
      <t>サクゲン</t>
    </rPh>
    <rPh sb="15" eb="17">
      <t>モクヒョウ</t>
    </rPh>
    <rPh sb="17" eb="19">
      <t>タッセイ</t>
    </rPh>
    <rPh sb="23" eb="25">
      <t>ジギョウ</t>
    </rPh>
    <rPh sb="26" eb="29">
      <t>ヒツヨウセイ</t>
    </rPh>
    <rPh sb="30" eb="31">
      <t>タカ</t>
    </rPh>
    <rPh sb="36" eb="37">
      <t>ダイ</t>
    </rPh>
    <rPh sb="37" eb="38">
      <t>4</t>
    </rPh>
    <rPh sb="38" eb="39">
      <t>ジ</t>
    </rPh>
    <rPh sb="39" eb="41">
      <t>カンキョウ</t>
    </rPh>
    <rPh sb="41" eb="43">
      <t>キホン</t>
    </rPh>
    <rPh sb="43" eb="45">
      <t>ケイカク</t>
    </rPh>
    <rPh sb="46" eb="48">
      <t>ヘイセイ</t>
    </rPh>
    <rPh sb="50" eb="51">
      <t>ネン</t>
    </rPh>
    <rPh sb="52" eb="53">
      <t>ガツ</t>
    </rPh>
    <rPh sb="53" eb="55">
      <t>カクギ</t>
    </rPh>
    <rPh sb="55" eb="57">
      <t>ケッテイ</t>
    </rPh>
    <rPh sb="62" eb="63">
      <t>シメ</t>
    </rPh>
    <rPh sb="69" eb="71">
      <t>シゼン</t>
    </rPh>
    <rPh sb="71" eb="73">
      <t>キョウセイ</t>
    </rPh>
    <rPh sb="73" eb="75">
      <t>シャカイ</t>
    </rPh>
    <rPh sb="76" eb="79">
      <t>ジュンカンガタ</t>
    </rPh>
    <rPh sb="79" eb="81">
      <t>シャカイ</t>
    </rPh>
    <rPh sb="82" eb="85">
      <t>テイタンソ</t>
    </rPh>
    <rPh sb="85" eb="87">
      <t>シャカイ</t>
    </rPh>
    <rPh sb="89" eb="91">
      <t>ソウゴウ</t>
    </rPh>
    <rPh sb="91" eb="92">
      <t>テキ</t>
    </rPh>
    <rPh sb="93" eb="95">
      <t>トリクミ</t>
    </rPh>
    <rPh sb="96" eb="98">
      <t>スイシン</t>
    </rPh>
    <rPh sb="99" eb="101">
      <t>モクテキ</t>
    </rPh>
    <phoneticPr fontId="5"/>
  </si>
  <si>
    <t>第四次環境基本計画（平成24年4月閣議決定）において示されている「自然共生社会、循環型社会、低炭素社会」の総合的な取組の推進には国が地方公共団体へ支援を行うように示されており、国主導で行うべき事業である。</t>
    <rPh sb="64" eb="65">
      <t>クニ</t>
    </rPh>
    <rPh sb="66" eb="68">
      <t>チホウ</t>
    </rPh>
    <rPh sb="68" eb="70">
      <t>コウキョウ</t>
    </rPh>
    <rPh sb="70" eb="72">
      <t>ダンタイ</t>
    </rPh>
    <rPh sb="73" eb="75">
      <t>シエン</t>
    </rPh>
    <rPh sb="76" eb="77">
      <t>オコナ</t>
    </rPh>
    <rPh sb="81" eb="82">
      <t>シメ</t>
    </rPh>
    <rPh sb="88" eb="89">
      <t>クニ</t>
    </rPh>
    <rPh sb="89" eb="91">
      <t>シュドウ</t>
    </rPh>
    <rPh sb="92" eb="93">
      <t>オコナ</t>
    </rPh>
    <rPh sb="96" eb="98">
      <t>ジギョウ</t>
    </rPh>
    <phoneticPr fontId="5"/>
  </si>
  <si>
    <t>温対法第20条第2項に基づく実行計画等の確実な実施に向け、ソフト面での支援を行う必要があり、かつ将来的には地方創生にもつながる事業であることから、政策体系のなかで優先度の高い事業である。</t>
    <rPh sb="0" eb="3">
      <t>オンタイホウ</t>
    </rPh>
    <rPh sb="3" eb="4">
      <t>ダイ</t>
    </rPh>
    <rPh sb="6" eb="7">
      <t>ジョウ</t>
    </rPh>
    <rPh sb="7" eb="8">
      <t>ダイ</t>
    </rPh>
    <rPh sb="9" eb="10">
      <t>コウ</t>
    </rPh>
    <rPh sb="11" eb="12">
      <t>モト</t>
    </rPh>
    <rPh sb="14" eb="16">
      <t>ジッコウ</t>
    </rPh>
    <rPh sb="16" eb="18">
      <t>ケイカク</t>
    </rPh>
    <rPh sb="18" eb="19">
      <t>トウ</t>
    </rPh>
    <rPh sb="20" eb="22">
      <t>カクジツ</t>
    </rPh>
    <rPh sb="23" eb="25">
      <t>ジッシ</t>
    </rPh>
    <rPh sb="26" eb="27">
      <t>ム</t>
    </rPh>
    <rPh sb="32" eb="33">
      <t>メン</t>
    </rPh>
    <rPh sb="35" eb="37">
      <t>シエン</t>
    </rPh>
    <rPh sb="38" eb="39">
      <t>オコナ</t>
    </rPh>
    <rPh sb="40" eb="42">
      <t>ヒツヨウ</t>
    </rPh>
    <rPh sb="48" eb="51">
      <t>ショウライテキ</t>
    </rPh>
    <rPh sb="53" eb="55">
      <t>チホウ</t>
    </rPh>
    <rPh sb="55" eb="57">
      <t>ソウセイ</t>
    </rPh>
    <rPh sb="63" eb="65">
      <t>ジギョウ</t>
    </rPh>
    <rPh sb="73" eb="75">
      <t>セイサク</t>
    </rPh>
    <rPh sb="75" eb="77">
      <t>タイケイ</t>
    </rPh>
    <rPh sb="81" eb="84">
      <t>ユウセンド</t>
    </rPh>
    <rPh sb="85" eb="86">
      <t>タカ</t>
    </rPh>
    <rPh sb="87" eb="89">
      <t>ジギョウ</t>
    </rPh>
    <phoneticPr fontId="5"/>
  </si>
  <si>
    <t>無</t>
  </si>
  <si>
    <t>一般社団法人環境技術普及促進協会が、地方公共団体から応募された本事業の採択・不採択(案)を決定するための外部有識者委員会を設置し、適切な事業審査を行い、その結果を国に報告し、国が承認する仕組みとしている。</t>
    <rPh sb="0" eb="2">
      <t>イッパン</t>
    </rPh>
    <rPh sb="2" eb="4">
      <t>シャダン</t>
    </rPh>
    <rPh sb="4" eb="6">
      <t>ホウジン</t>
    </rPh>
    <rPh sb="6" eb="8">
      <t>カンキョウ</t>
    </rPh>
    <rPh sb="8" eb="10">
      <t>ギジュツ</t>
    </rPh>
    <rPh sb="10" eb="12">
      <t>フキュウ</t>
    </rPh>
    <rPh sb="12" eb="14">
      <t>ソクシン</t>
    </rPh>
    <rPh sb="14" eb="16">
      <t>キョウカイ</t>
    </rPh>
    <rPh sb="18" eb="20">
      <t>チホウ</t>
    </rPh>
    <rPh sb="20" eb="22">
      <t>コウキョウ</t>
    </rPh>
    <rPh sb="22" eb="24">
      <t>ダンタイ</t>
    </rPh>
    <rPh sb="26" eb="28">
      <t>オウボ</t>
    </rPh>
    <rPh sb="31" eb="32">
      <t>ホン</t>
    </rPh>
    <rPh sb="32" eb="34">
      <t>ジギョウ</t>
    </rPh>
    <rPh sb="35" eb="37">
      <t>サイタク</t>
    </rPh>
    <rPh sb="38" eb="41">
      <t>フサイタク</t>
    </rPh>
    <rPh sb="42" eb="43">
      <t>アン</t>
    </rPh>
    <rPh sb="45" eb="47">
      <t>ケッテイ</t>
    </rPh>
    <rPh sb="52" eb="54">
      <t>ガイブ</t>
    </rPh>
    <rPh sb="54" eb="57">
      <t>ユウシキシャ</t>
    </rPh>
    <rPh sb="57" eb="59">
      <t>イイン</t>
    </rPh>
    <rPh sb="59" eb="60">
      <t>カイ</t>
    </rPh>
    <rPh sb="61" eb="63">
      <t>セッチ</t>
    </rPh>
    <rPh sb="65" eb="67">
      <t>テキセツ</t>
    </rPh>
    <rPh sb="68" eb="70">
      <t>ジギョウ</t>
    </rPh>
    <rPh sb="70" eb="72">
      <t>シンサ</t>
    </rPh>
    <rPh sb="73" eb="74">
      <t>オコナ</t>
    </rPh>
    <rPh sb="78" eb="80">
      <t>ケッカ</t>
    </rPh>
    <rPh sb="81" eb="82">
      <t>クニ</t>
    </rPh>
    <rPh sb="83" eb="85">
      <t>ホウコク</t>
    </rPh>
    <rPh sb="87" eb="88">
      <t>クニ</t>
    </rPh>
    <rPh sb="89" eb="91">
      <t>ショウニン</t>
    </rPh>
    <rPh sb="93" eb="95">
      <t>シク</t>
    </rPh>
    <phoneticPr fontId="5"/>
  </si>
  <si>
    <t>‐</t>
  </si>
  <si>
    <t>地方公共団体に対し、経費算出に使用した外部発注に係る仕様書及び見積書の提出を求めている。また、不明なその他の経費の計上については、各地方公共団体に積算内容を確認した上で、減額等の対応行っている。</t>
    <phoneticPr fontId="5"/>
  </si>
  <si>
    <t>一般社団法人環境技術普及促進協会における支出が合理的かつ適正に実施されるよう、４半期毎に指導等を行っている。</t>
    <rPh sb="0" eb="10">
      <t>イッパンシャダンホウジンカンキョウギジュツ</t>
    </rPh>
    <rPh sb="10" eb="12">
      <t>フキュウ</t>
    </rPh>
    <rPh sb="12" eb="16">
      <t>ソクシンキョウカイ</t>
    </rPh>
    <phoneticPr fontId="5"/>
  </si>
  <si>
    <t>地方公共団体に対し、経費算出に使用した外部発注に係る仕様書及び見積書の提出を求め、真に必要な費用以外の経費の計上については、各地方公共団体に見積内容等を確認した上で、減額等の対応行っている。</t>
    <phoneticPr fontId="5"/>
  </si>
  <si>
    <t>事業執行に係る経費について外部有識者による審査を実施することにより、コスト削減等を行っている。</t>
    <rPh sb="0" eb="2">
      <t>ジギョウ</t>
    </rPh>
    <rPh sb="2" eb="4">
      <t>シッコウ</t>
    </rPh>
    <rPh sb="5" eb="6">
      <t>カカ</t>
    </rPh>
    <rPh sb="7" eb="9">
      <t>ケイヒ</t>
    </rPh>
    <rPh sb="13" eb="15">
      <t>ガイブ</t>
    </rPh>
    <rPh sb="15" eb="18">
      <t>ユウシキシャ</t>
    </rPh>
    <rPh sb="21" eb="23">
      <t>シンサ</t>
    </rPh>
    <rPh sb="24" eb="26">
      <t>ジッシ</t>
    </rPh>
    <rPh sb="39" eb="40">
      <t>トウ</t>
    </rPh>
    <rPh sb="41" eb="42">
      <t>オコナ</t>
    </rPh>
    <phoneticPr fontId="5"/>
  </si>
  <si>
    <t>必要最低限の手段・方法を採用している。</t>
    <rPh sb="0" eb="2">
      <t>ヒツヨウ</t>
    </rPh>
    <rPh sb="2" eb="5">
      <t>サイテイゲン</t>
    </rPh>
    <rPh sb="6" eb="8">
      <t>シュダン</t>
    </rPh>
    <rPh sb="9" eb="11">
      <t>ホウホウ</t>
    </rPh>
    <rPh sb="12" eb="14">
      <t>サイヨウ</t>
    </rPh>
    <phoneticPr fontId="5"/>
  </si>
  <si>
    <t>策定した計画を基に施設の導入を検討するものであり、成果物の活用は十分図られている。</t>
    <rPh sb="0" eb="2">
      <t>サクテイ</t>
    </rPh>
    <rPh sb="4" eb="6">
      <t>ケイカク</t>
    </rPh>
    <rPh sb="7" eb="8">
      <t>モト</t>
    </rPh>
    <rPh sb="9" eb="11">
      <t>シセツ</t>
    </rPh>
    <rPh sb="12" eb="14">
      <t>ドウニュウ</t>
    </rPh>
    <rPh sb="15" eb="17">
      <t>ケントウ</t>
    </rPh>
    <rPh sb="32" eb="34">
      <t>ジュウブン</t>
    </rPh>
    <rPh sb="34" eb="35">
      <t>ハカ</t>
    </rPh>
    <phoneticPr fontId="5"/>
  </si>
  <si>
    <t>本事業の採択件数（実績）は、毎年の見込み件数を下回っているが、最終的な成果目標はクリアできると判断している。（事業実施後３年以内の設備導入が事業実施の条件であり、平成31年度以降から確実に設備導入実績を計上できる）</t>
    <rPh sb="23" eb="24">
      <t>シタ</t>
    </rPh>
    <rPh sb="96" eb="98">
      <t>ドウニュウ</t>
    </rPh>
    <phoneticPr fontId="5"/>
  </si>
  <si>
    <t>経済産業省</t>
  </si>
  <si>
    <t>地域で自立したバイオマスエネルギーの活用モデルを確立するための実証事業</t>
  </si>
  <si>
    <t>経済産業省の事業は、主として民間企業事業者を対象としており、地域におけるバイオマスエネルギー利用の拡大に資する経済的に自立したシステムを確立するため、設備導入のための技術指針を策定することを目的としている。一方、環境省の事業は、地方公共団体を対象としており、森林等に賦存する木質バイオマス資源を持続的に活用することを目標とした計画策定に対して支援を行うことを目的としている。本事業は、地球温暖化対策はもとより、森林等の保全・再生を可能にし、自然共生社会の構築を目的としている。これらの事業は政策目的、実施内容が異なり、重複はない。</t>
    <rPh sb="75" eb="77">
      <t>セツビ</t>
    </rPh>
    <rPh sb="77" eb="79">
      <t>ドウニュウ</t>
    </rPh>
    <rPh sb="179" eb="181">
      <t>モクテキ</t>
    </rPh>
    <rPh sb="187" eb="188">
      <t>ホン</t>
    </rPh>
    <rPh sb="192" eb="194">
      <t>チキュウ</t>
    </rPh>
    <rPh sb="194" eb="197">
      <t>オンダンカ</t>
    </rPh>
    <rPh sb="197" eb="199">
      <t>タイサク</t>
    </rPh>
    <phoneticPr fontId="5"/>
  </si>
  <si>
    <t>平成33年度までに地方公共団体が策定した計画に基づく導入設備の件数を79件とする。</t>
    <phoneticPr fontId="5"/>
  </si>
  <si>
    <t>間接補助事業者から毎年度報告される事業報告書を活用し、政策実施段階までのフォローに努める。</t>
    <phoneticPr fontId="5"/>
  </si>
  <si>
    <t>計画策定が完了し設備導入を検討している地方自治体があり、今後、成果実績が上がる見込みであるため、平成33年度の目標達成に向け引き続きフォローを実施する。</t>
    <phoneticPr fontId="5"/>
  </si>
  <si>
    <t>新28-0022</t>
    <phoneticPr fontId="5"/>
  </si>
  <si>
    <t>ー</t>
    <phoneticPr fontId="5"/>
  </si>
  <si>
    <t>ー</t>
    <phoneticPr fontId="5"/>
  </si>
  <si>
    <t>A.一般社団法人環境技術普及促進協会</t>
    <rPh sb="2" eb="14">
      <t>イッパンシャダンホウジンカンキョウギジュツフキュウ</t>
    </rPh>
    <rPh sb="14" eb="16">
      <t>ソクシン</t>
    </rPh>
    <rPh sb="16" eb="18">
      <t>キョウカイ</t>
    </rPh>
    <phoneticPr fontId="5"/>
  </si>
  <si>
    <t>木質バイオマス資源の持続的活用計画の策定等</t>
    <rPh sb="20" eb="21">
      <t>トウ</t>
    </rPh>
    <phoneticPr fontId="5"/>
  </si>
  <si>
    <t xml:space="preserve"> 一般社団法人環境技術普及促進協会</t>
    <phoneticPr fontId="5"/>
  </si>
  <si>
    <t>補助金等交付</t>
  </si>
  <si>
    <t>-</t>
    <phoneticPr fontId="5"/>
  </si>
  <si>
    <t>-</t>
    <phoneticPr fontId="5"/>
  </si>
  <si>
    <t>-</t>
    <phoneticPr fontId="5"/>
  </si>
  <si>
    <t>-</t>
    <phoneticPr fontId="5"/>
  </si>
  <si>
    <t>-</t>
    <phoneticPr fontId="5"/>
  </si>
  <si>
    <t>-</t>
    <phoneticPr fontId="5"/>
  </si>
  <si>
    <t>-</t>
    <phoneticPr fontId="5"/>
  </si>
  <si>
    <t>-</t>
    <phoneticPr fontId="5"/>
  </si>
  <si>
    <t>補助金</t>
    <rPh sb="0" eb="3">
      <t>ホジョキン</t>
    </rPh>
    <phoneticPr fontId="5"/>
  </si>
  <si>
    <t>人件費</t>
    <rPh sb="0" eb="3">
      <t>ジンケンヒ</t>
    </rPh>
    <phoneticPr fontId="5"/>
  </si>
  <si>
    <t>旅費</t>
    <rPh sb="0" eb="2">
      <t>リョヒ</t>
    </rPh>
    <phoneticPr fontId="5"/>
  </si>
  <si>
    <t>謝金等</t>
    <rPh sb="0" eb="2">
      <t>シャキン</t>
    </rPh>
    <rPh sb="2" eb="3">
      <t>トウ</t>
    </rPh>
    <phoneticPr fontId="5"/>
  </si>
  <si>
    <t>その他</t>
    <rPh sb="2" eb="3">
      <t>タ</t>
    </rPh>
    <phoneticPr fontId="5"/>
  </si>
  <si>
    <t>間接補助事業者の公募、選定、補助金交付事務等</t>
    <phoneticPr fontId="5"/>
  </si>
  <si>
    <t>間接補助事業者への補助金の交付</t>
    <phoneticPr fontId="5"/>
  </si>
  <si>
    <t>補助金交付事務等に係る職員人件費</t>
    <rPh sb="0" eb="3">
      <t>ホジョキン</t>
    </rPh>
    <rPh sb="3" eb="5">
      <t>コウフ</t>
    </rPh>
    <rPh sb="5" eb="8">
      <t>ジムトウ</t>
    </rPh>
    <rPh sb="9" eb="10">
      <t>カカ</t>
    </rPh>
    <rPh sb="11" eb="13">
      <t>ショクイン</t>
    </rPh>
    <rPh sb="13" eb="16">
      <t>ジンケンヒ</t>
    </rPh>
    <phoneticPr fontId="5"/>
  </si>
  <si>
    <t>職員旅費及び委員等旅費</t>
    <rPh sb="0" eb="2">
      <t>ショクイン</t>
    </rPh>
    <rPh sb="2" eb="4">
      <t>リョヒ</t>
    </rPh>
    <rPh sb="4" eb="5">
      <t>オヨ</t>
    </rPh>
    <rPh sb="6" eb="8">
      <t>イイン</t>
    </rPh>
    <rPh sb="8" eb="9">
      <t>トウ</t>
    </rPh>
    <rPh sb="9" eb="11">
      <t>リョヒ</t>
    </rPh>
    <phoneticPr fontId="5"/>
  </si>
  <si>
    <t>中間報告会謝金</t>
    <rPh sb="0" eb="2">
      <t>チュウカン</t>
    </rPh>
    <rPh sb="2" eb="5">
      <t>ホウコクカイ</t>
    </rPh>
    <rPh sb="5" eb="7">
      <t>シャキン</t>
    </rPh>
    <phoneticPr fontId="5"/>
  </si>
  <si>
    <t>家賃等</t>
    <rPh sb="0" eb="2">
      <t>ヤチン</t>
    </rPh>
    <rPh sb="2" eb="3">
      <t>トウ</t>
    </rPh>
    <phoneticPr fontId="5"/>
  </si>
  <si>
    <t>家賃等賃料</t>
    <rPh sb="0" eb="2">
      <t>ヤチン</t>
    </rPh>
    <rPh sb="2" eb="3">
      <t>トウ</t>
    </rPh>
    <rPh sb="3" eb="5">
      <t>チンリョウ</t>
    </rPh>
    <phoneticPr fontId="5"/>
  </si>
  <si>
    <t>通信費、光熱費他</t>
    <rPh sb="0" eb="3">
      <t>ツウシンヒ</t>
    </rPh>
    <rPh sb="4" eb="7">
      <t>コウネツヒ</t>
    </rPh>
    <rPh sb="7" eb="8">
      <t>ホカ</t>
    </rPh>
    <phoneticPr fontId="5"/>
  </si>
  <si>
    <t>静岡県浜松市</t>
    <rPh sb="0" eb="3">
      <t>シズオカケン</t>
    </rPh>
    <rPh sb="3" eb="6">
      <t>ハママツシ</t>
    </rPh>
    <phoneticPr fontId="5"/>
  </si>
  <si>
    <t>大阪府岸和田市</t>
    <rPh sb="0" eb="3">
      <t>オオサカフ</t>
    </rPh>
    <rPh sb="3" eb="7">
      <t>キシワダシ</t>
    </rPh>
    <phoneticPr fontId="5"/>
  </si>
  <si>
    <t>鹿児島県錦江町</t>
    <rPh sb="0" eb="4">
      <t>カゴシマケン</t>
    </rPh>
    <rPh sb="4" eb="7">
      <t>キンコウチョウ</t>
    </rPh>
    <phoneticPr fontId="5"/>
  </si>
  <si>
    <t>長崎県対馬市</t>
    <rPh sb="0" eb="3">
      <t>ナガサキケン</t>
    </rPh>
    <rPh sb="3" eb="6">
      <t>ツシマシ</t>
    </rPh>
    <phoneticPr fontId="5"/>
  </si>
  <si>
    <t>山梨県道志村</t>
    <rPh sb="0" eb="3">
      <t>ヤマナシケン</t>
    </rPh>
    <rPh sb="3" eb="5">
      <t>ドウシ</t>
    </rPh>
    <rPh sb="5" eb="6">
      <t>ムラ</t>
    </rPh>
    <phoneticPr fontId="5"/>
  </si>
  <si>
    <t>大分県竹田市</t>
    <rPh sb="0" eb="3">
      <t>オオイタケン</t>
    </rPh>
    <rPh sb="3" eb="6">
      <t>タケタシ</t>
    </rPh>
    <phoneticPr fontId="5"/>
  </si>
  <si>
    <t>千葉県いすみ市</t>
    <rPh sb="0" eb="3">
      <t>チバケン</t>
    </rPh>
    <rPh sb="6" eb="7">
      <t>シ</t>
    </rPh>
    <phoneticPr fontId="5"/>
  </si>
  <si>
    <t>熊本県山江村</t>
    <rPh sb="0" eb="3">
      <t>クマモトケン</t>
    </rPh>
    <rPh sb="3" eb="5">
      <t>ヤマエ</t>
    </rPh>
    <rPh sb="5" eb="6">
      <t>ムラ</t>
    </rPh>
    <phoneticPr fontId="5"/>
  </si>
  <si>
    <t>北海道平取町</t>
    <rPh sb="0" eb="2">
      <t>ホッカイ</t>
    </rPh>
    <rPh sb="2" eb="3">
      <t>ドウ</t>
    </rPh>
    <rPh sb="3" eb="5">
      <t>ビラトリ</t>
    </rPh>
    <rPh sb="5" eb="6">
      <t>チョウ</t>
    </rPh>
    <phoneticPr fontId="5"/>
  </si>
  <si>
    <t>-</t>
    <phoneticPr fontId="5"/>
  </si>
  <si>
    <t>-</t>
    <phoneticPr fontId="5"/>
  </si>
  <si>
    <t>自然災害の発生等に伴い平成30年度の採択件数（実績）が採択見込み件数を下回ったため。</t>
    <rPh sb="7" eb="8">
      <t>トウ</t>
    </rPh>
    <phoneticPr fontId="5"/>
  </si>
  <si>
    <t>自然災害の発生等に伴い平成30年度の採択件数（実績）が採択見込み件数を下回ったため。</t>
    <rPh sb="0" eb="2">
      <t>シゼン</t>
    </rPh>
    <rPh sb="2" eb="4">
      <t>サイガイ</t>
    </rPh>
    <rPh sb="5" eb="7">
      <t>ハッセイ</t>
    </rPh>
    <rPh sb="7" eb="8">
      <t>トウ</t>
    </rPh>
    <rPh sb="9" eb="10">
      <t>トモナ</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</si>
  <si>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</si>
  <si>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</si>
  <si>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</si>
  <si>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</si>
  <si>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</si>
  <si>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</si>
  <si>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</si>
  <si>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</si>
  <si>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</si>
  <si>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</si>
  <si>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</si>
  <si>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</si>
  <si>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</si>
  <si>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B.静岡県浜松市</t>
    <phoneticPr fontId="5"/>
  </si>
  <si>
    <t>木質バイオマス導入計画策定業務委託費</t>
    <phoneticPr fontId="5"/>
  </si>
  <si>
    <t>委託費</t>
    <phoneticPr fontId="5"/>
  </si>
  <si>
    <t>旅費</t>
    <rPh sb="0" eb="2">
      <t>リョヒ</t>
    </rPh>
    <phoneticPr fontId="5"/>
  </si>
  <si>
    <t>先進事例視察旅費</t>
    <phoneticPr fontId="5"/>
  </si>
  <si>
    <t>0077</t>
    <phoneticPr fontId="5"/>
  </si>
  <si>
    <t>外部有識者点検対象外</t>
    <rPh sb="0" eb="10">
      <t>ガイブユウシキシャテンケンタイショウガイ</t>
    </rPh>
    <phoneticPr fontId="5"/>
  </si>
  <si>
    <t>終了予定</t>
  </si>
  <si>
    <t>平成30年度で終了の事業。これまでの経験及び成果を有効に活用し、目標達成に向けフォローすること。</t>
    <phoneticPr fontId="5"/>
  </si>
  <si>
    <t>これまでの経験及び成果を有効に活用し、目標達成に向けフォローを行う。</t>
    <rPh sb="31" eb="32">
      <t>オコナ</t>
    </rPh>
    <phoneticPr fontId="5"/>
  </si>
  <si>
    <t>山形県飯豊町</t>
    <rPh sb="0" eb="3">
      <t>ヤマガタケン</t>
    </rPh>
    <rPh sb="3" eb="4">
      <t>イイ</t>
    </rPh>
    <rPh sb="4" eb="5">
      <t>トヨ</t>
    </rPh>
    <rPh sb="5" eb="6">
      <t>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</si>
</sst>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43473</xdr:colOff>
      <xdr:row>742</xdr:row>
      <xdr:rowOff>340903</xdr:rowOff>
    </xdr:from>
    <xdr:ext cx="1172116" cy="275717"/>
    <xdr:sp macro="" textlink="">
      <xdr:nvSpPr>
        <xdr:cNvPr id="25" name="テキスト ボックス 24"/>
        <xdr:cNvSpPr txBox="1"/>
      </xdr:nvSpPr>
      <xdr:spPr>
        <a:xfrm>
          <a:off x="4188135" y="45546038"/>
          <a:ext cx="1172116"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23</xdr:col>
      <xdr:colOff>10345</xdr:colOff>
      <xdr:row>749</xdr:row>
      <xdr:rowOff>102226</xdr:rowOff>
    </xdr:from>
    <xdr:ext cx="1172116" cy="275717"/>
    <xdr:sp macro="" textlink="">
      <xdr:nvSpPr>
        <xdr:cNvPr id="26" name="テキスト ボックス 25"/>
        <xdr:cNvSpPr txBox="1"/>
      </xdr:nvSpPr>
      <xdr:spPr>
        <a:xfrm>
          <a:off x="4155007" y="47770131"/>
          <a:ext cx="1172116"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26</xdr:col>
      <xdr:colOff>87195</xdr:colOff>
      <xdr:row>742</xdr:row>
      <xdr:rowOff>107277</xdr:rowOff>
    </xdr:from>
    <xdr:to>
      <xdr:col>26</xdr:col>
      <xdr:colOff>88923</xdr:colOff>
      <xdr:row>742</xdr:row>
      <xdr:rowOff>340903</xdr:rowOff>
    </xdr:to>
    <xdr:cxnSp macro="">
      <xdr:nvCxnSpPr>
        <xdr:cNvPr id="27" name="直線矢印コネクタ 26"/>
        <xdr:cNvCxnSpPr>
          <a:stCxn id="33" idx="2"/>
          <a:endCxn id="25" idx="0"/>
        </xdr:cNvCxnSpPr>
      </xdr:nvCxnSpPr>
      <xdr:spPr>
        <a:xfrm>
          <a:off x="4772465" y="45312412"/>
          <a:ext cx="1728" cy="23362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26</xdr:col>
      <xdr:colOff>57137</xdr:colOff>
      <xdr:row>748</xdr:row>
      <xdr:rowOff>201601</xdr:rowOff>
    </xdr:from>
    <xdr:to>
      <xdr:col>26</xdr:col>
      <xdr:colOff>59741</xdr:colOff>
      <xdr:row>749</xdr:row>
      <xdr:rowOff>124537</xdr:rowOff>
    </xdr:to>
    <xdr:cxnSp macro="">
      <xdr:nvCxnSpPr>
        <xdr:cNvPr id="28" name="直線矢印コネクタ 27"/>
        <xdr:cNvCxnSpPr/>
      </xdr:nvCxnSpPr>
      <xdr:spPr>
        <a:xfrm flipH="1">
          <a:off x="4742407" y="47517682"/>
          <a:ext cx="2604" cy="274760"/>
        </a:xfrm>
        <a:prstGeom prst="straightConnector1">
          <a:avLst/>
        </a:prstGeom>
        <a:noFill/>
        <a:ln w="9525" cap="flat" cmpd="sng" algn="ctr">
          <a:solidFill>
            <a:sysClr val="windowText" lastClr="000000"/>
          </a:solidFill>
          <a:prstDash val="solid"/>
          <a:tailEnd type="arrow"/>
        </a:ln>
        <a:effectLst/>
      </xdr:spPr>
    </xdr:cxnSp>
    <xdr:clientData/>
  </xdr:twoCellAnchor>
  <xdr:oneCellAnchor>
    <xdr:from>
      <xdr:col>20</xdr:col>
      <xdr:colOff>108559</xdr:colOff>
      <xdr:row>747</xdr:row>
      <xdr:rowOff>94323</xdr:rowOff>
    </xdr:from>
    <xdr:ext cx="2064796" cy="459100"/>
    <xdr:sp macro="" textlink="">
      <xdr:nvSpPr>
        <xdr:cNvPr id="29" name="テキスト ボックス 28"/>
        <xdr:cNvSpPr txBox="1"/>
      </xdr:nvSpPr>
      <xdr:spPr>
        <a:xfrm>
          <a:off x="3712613" y="47058580"/>
          <a:ext cx="2064796" cy="459100"/>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間接補助事業者の公募、選定、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補助金交付事務等を行う</a:t>
          </a:r>
        </a:p>
      </xdr:txBody>
    </xdr:sp>
    <xdr:clientData/>
  </xdr:oneCellAnchor>
  <xdr:twoCellAnchor>
    <xdr:from>
      <xdr:col>19</xdr:col>
      <xdr:colOff>102974</xdr:colOff>
      <xdr:row>747</xdr:row>
      <xdr:rowOff>58760</xdr:rowOff>
    </xdr:from>
    <xdr:to>
      <xdr:col>33</xdr:col>
      <xdr:colOff>52528</xdr:colOff>
      <xdr:row>748</xdr:row>
      <xdr:rowOff>243326</xdr:rowOff>
    </xdr:to>
    <xdr:sp macro="" textlink="">
      <xdr:nvSpPr>
        <xdr:cNvPr id="30" name="大かっこ 29"/>
        <xdr:cNvSpPr/>
      </xdr:nvSpPr>
      <xdr:spPr>
        <a:xfrm>
          <a:off x="3526825" y="47023017"/>
          <a:ext cx="2472392" cy="53639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20</xdr:col>
      <xdr:colOff>109134</xdr:colOff>
      <xdr:row>753</xdr:row>
      <xdr:rowOff>330135</xdr:rowOff>
    </xdr:from>
    <xdr:ext cx="2342029" cy="728382"/>
    <xdr:sp macro="" textlink="">
      <xdr:nvSpPr>
        <xdr:cNvPr id="31" name="テキスト ボックス 30"/>
        <xdr:cNvSpPr txBox="1"/>
      </xdr:nvSpPr>
      <xdr:spPr>
        <a:xfrm>
          <a:off x="3713188" y="49405338"/>
          <a:ext cx="2342029" cy="728382"/>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木質バイオマス資源の持続的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活用計画の策定や導入設備の設計</a:t>
          </a:r>
        </a:p>
      </xdr:txBody>
    </xdr:sp>
    <xdr:clientData/>
  </xdr:oneCellAnchor>
  <xdr:twoCellAnchor>
    <xdr:from>
      <xdr:col>19</xdr:col>
      <xdr:colOff>148329</xdr:colOff>
      <xdr:row>754</xdr:row>
      <xdr:rowOff>54137</xdr:rowOff>
    </xdr:from>
    <xdr:to>
      <xdr:col>33</xdr:col>
      <xdr:colOff>97883</xdr:colOff>
      <xdr:row>755</xdr:row>
      <xdr:rowOff>238704</xdr:rowOff>
    </xdr:to>
    <xdr:sp macro="" textlink="">
      <xdr:nvSpPr>
        <xdr:cNvPr id="32" name="大かっこ 31"/>
        <xdr:cNvSpPr/>
      </xdr:nvSpPr>
      <xdr:spPr>
        <a:xfrm>
          <a:off x="3572180" y="49481164"/>
          <a:ext cx="2472392" cy="5363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22</xdr:col>
      <xdr:colOff>160306</xdr:colOff>
      <xdr:row>741</xdr:row>
      <xdr:rowOff>0</xdr:rowOff>
    </xdr:from>
    <xdr:ext cx="1295400" cy="459100"/>
    <xdr:sp macro="" textlink="">
      <xdr:nvSpPr>
        <xdr:cNvPr id="33" name="テキスト ボックス 32"/>
        <xdr:cNvSpPr txBox="1"/>
      </xdr:nvSpPr>
      <xdr:spPr>
        <a:xfrm>
          <a:off x="4124765" y="44853311"/>
          <a:ext cx="1295400" cy="459100"/>
        </a:xfrm>
        <a:prstGeom prst="rect">
          <a:avLst/>
        </a:prstGeom>
        <a:solidFill>
          <a:sysClr val="window" lastClr="FFFFFF"/>
        </a:solidFill>
        <a:ln>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20</xdr:col>
      <xdr:colOff>43501</xdr:colOff>
      <xdr:row>743</xdr:row>
      <xdr:rowOff>267485</xdr:rowOff>
    </xdr:from>
    <xdr:ext cx="2229971" cy="924790"/>
    <xdr:sp macro="" textlink="">
      <xdr:nvSpPr>
        <xdr:cNvPr id="34" name="テキスト ボックス 33"/>
        <xdr:cNvSpPr txBox="1"/>
      </xdr:nvSpPr>
      <xdr:spPr>
        <a:xfrm>
          <a:off x="3647555" y="45824444"/>
          <a:ext cx="2229971" cy="924790"/>
        </a:xfrm>
        <a:prstGeom prst="rect">
          <a:avLst/>
        </a:prstGeom>
        <a:solidFill>
          <a:sysClr val="window" lastClr="FFFFFF"/>
        </a:solid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環境技術普及促進協会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20</xdr:col>
      <xdr:colOff>56502</xdr:colOff>
      <xdr:row>750</xdr:row>
      <xdr:rowOff>78150</xdr:rowOff>
    </xdr:from>
    <xdr:ext cx="2268000" cy="1173208"/>
    <xdr:sp macro="" textlink="">
      <xdr:nvSpPr>
        <xdr:cNvPr id="35" name="テキスト ボックス 34"/>
        <xdr:cNvSpPr txBox="1"/>
      </xdr:nvSpPr>
      <xdr:spPr>
        <a:xfrm>
          <a:off x="3660556" y="48097880"/>
          <a:ext cx="2268000" cy="1173208"/>
        </a:xfrm>
        <a:prstGeom prst="rect">
          <a:avLst/>
        </a:prstGeom>
        <a:solidFill>
          <a:sysClr val="window" lastClr="FFFFFF"/>
        </a:solid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5" t="s">
        <v>0</v>
      </c>
      <c r="AK2" s="935"/>
      <c r="AL2" s="935"/>
      <c r="AM2" s="935"/>
      <c r="AN2" s="935"/>
      <c r="AO2" s="936"/>
      <c r="AP2" s="936"/>
      <c r="AQ2" s="936"/>
      <c r="AR2" s="79" t="str">
        <f>IF(OR(AO2="　", AO2=""), "", "-")</f>
        <v/>
      </c>
      <c r="AS2" s="937">
        <v>48</v>
      </c>
      <c r="AT2" s="937"/>
      <c r="AU2" s="937"/>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75</v>
      </c>
      <c r="H5" s="841"/>
      <c r="I5" s="841"/>
      <c r="J5" s="841"/>
      <c r="K5" s="841"/>
      <c r="L5" s="841"/>
      <c r="M5" s="842" t="s">
        <v>66</v>
      </c>
      <c r="N5" s="843"/>
      <c r="O5" s="843"/>
      <c r="P5" s="843"/>
      <c r="Q5" s="843"/>
      <c r="R5" s="844"/>
      <c r="S5" s="845" t="s">
        <v>79</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38" t="str">
        <f>入力規則等!A28</f>
        <v>地球温暖化対策、地方創生</v>
      </c>
      <c r="H8" s="721"/>
      <c r="I8" s="721"/>
      <c r="J8" s="721"/>
      <c r="K8" s="721"/>
      <c r="L8" s="721"/>
      <c r="M8" s="721"/>
      <c r="N8" s="721"/>
      <c r="O8" s="721"/>
      <c r="P8" s="721"/>
      <c r="Q8" s="721"/>
      <c r="R8" s="721"/>
      <c r="S8" s="721"/>
      <c r="T8" s="721"/>
      <c r="U8" s="721"/>
      <c r="V8" s="721"/>
      <c r="W8" s="721"/>
      <c r="X8" s="939"/>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7"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0" t="s">
        <v>24</v>
      </c>
      <c r="B12" s="941"/>
      <c r="C12" s="941"/>
      <c r="D12" s="941"/>
      <c r="E12" s="941"/>
      <c r="F12" s="942"/>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400</v>
      </c>
      <c r="Q13" s="659"/>
      <c r="R13" s="659"/>
      <c r="S13" s="659"/>
      <c r="T13" s="659"/>
      <c r="U13" s="659"/>
      <c r="V13" s="660"/>
      <c r="W13" s="658">
        <v>500</v>
      </c>
      <c r="X13" s="659"/>
      <c r="Y13" s="659"/>
      <c r="Z13" s="659"/>
      <c r="AA13" s="659"/>
      <c r="AB13" s="659"/>
      <c r="AC13" s="660"/>
      <c r="AD13" s="658">
        <v>500</v>
      </c>
      <c r="AE13" s="659"/>
      <c r="AF13" s="659"/>
      <c r="AG13" s="659"/>
      <c r="AH13" s="659"/>
      <c r="AI13" s="659"/>
      <c r="AJ13" s="660"/>
      <c r="AK13" s="658" t="s">
        <v>667</v>
      </c>
      <c r="AL13" s="659"/>
      <c r="AM13" s="659"/>
      <c r="AN13" s="659"/>
      <c r="AO13" s="659"/>
      <c r="AP13" s="659"/>
      <c r="AQ13" s="660"/>
      <c r="AR13" s="658" t="s">
        <v>668</v>
      </c>
      <c r="AS13" s="659"/>
      <c r="AT13" s="659"/>
      <c r="AU13" s="659"/>
      <c r="AV13" s="659"/>
      <c r="AW13" s="659"/>
      <c r="AX13" s="660"/>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579</v>
      </c>
      <c r="X14" s="659"/>
      <c r="Y14" s="659"/>
      <c r="Z14" s="659"/>
      <c r="AA14" s="659"/>
      <c r="AB14" s="659"/>
      <c r="AC14" s="660"/>
      <c r="AD14" s="658" t="s">
        <v>579</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579</v>
      </c>
      <c r="Q15" s="659"/>
      <c r="R15" s="659"/>
      <c r="S15" s="659"/>
      <c r="T15" s="659"/>
      <c r="U15" s="659"/>
      <c r="V15" s="660"/>
      <c r="W15" s="658" t="s">
        <v>579</v>
      </c>
      <c r="X15" s="659"/>
      <c r="Y15" s="659"/>
      <c r="Z15" s="659"/>
      <c r="AA15" s="659"/>
      <c r="AB15" s="659"/>
      <c r="AC15" s="660"/>
      <c r="AD15" s="658" t="s">
        <v>579</v>
      </c>
      <c r="AE15" s="659"/>
      <c r="AF15" s="659"/>
      <c r="AG15" s="659"/>
      <c r="AH15" s="659"/>
      <c r="AI15" s="659"/>
      <c r="AJ15" s="660"/>
      <c r="AK15" s="658" t="s">
        <v>579</v>
      </c>
      <c r="AL15" s="659"/>
      <c r="AM15" s="659"/>
      <c r="AN15" s="659"/>
      <c r="AO15" s="659"/>
      <c r="AP15" s="659"/>
      <c r="AQ15" s="660"/>
      <c r="AR15" s="658" t="s">
        <v>583</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579</v>
      </c>
      <c r="Q16" s="659"/>
      <c r="R16" s="659"/>
      <c r="S16" s="659"/>
      <c r="T16" s="659"/>
      <c r="U16" s="659"/>
      <c r="V16" s="660"/>
      <c r="W16" s="658" t="s">
        <v>579</v>
      </c>
      <c r="X16" s="659"/>
      <c r="Y16" s="659"/>
      <c r="Z16" s="659"/>
      <c r="AA16" s="659"/>
      <c r="AB16" s="659"/>
      <c r="AC16" s="660"/>
      <c r="AD16" s="658" t="s">
        <v>579</v>
      </c>
      <c r="AE16" s="659"/>
      <c r="AF16" s="659"/>
      <c r="AG16" s="659"/>
      <c r="AH16" s="659"/>
      <c r="AI16" s="659"/>
      <c r="AJ16" s="660"/>
      <c r="AK16" s="658" t="s">
        <v>579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579</v>
      </c>
      <c r="Q17" s="659"/>
      <c r="R17" s="659"/>
      <c r="S17" s="659"/>
      <c r="T17" s="659"/>
      <c r="U17" s="659"/>
      <c r="V17" s="660"/>
      <c r="W17" s="658" t="s">
        <v>579</v>
      </c>
      <c r="X17" s="659"/>
      <c r="Y17" s="659"/>
      <c r="Z17" s="659"/>
      <c r="AA17" s="659"/>
      <c r="AB17" s="659"/>
      <c r="AC17" s="660"/>
      <c r="AD17" s="658" t="s">
        <v>579</v>
      </c>
      <c r="AE17" s="659"/>
      <c r="AF17" s="659"/>
      <c r="AG17" s="659"/>
      <c r="AH17" s="659"/>
      <c r="AI17" s="659"/>
      <c r="AJ17" s="660"/>
      <c r="AK17" s="658" t="s">
        <v>579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400</v>
      </c>
      <c r="Q18" s="880"/>
      <c r="R18" s="880"/>
      <c r="S18" s="880"/>
      <c r="T18" s="880"/>
      <c r="U18" s="880"/>
      <c r="V18" s="881"/>
      <c r="W18" s="879">
        <f>SUM(W13:AC17)</f>
        <v>500</v>
      </c>
      <c r="X18" s="880"/>
      <c r="Y18" s="880"/>
      <c r="Z18" s="880"/>
      <c r="AA18" s="880"/>
      <c r="AB18" s="880"/>
      <c r="AC18" s="881"/>
      <c r="AD18" s="879">
        <f>SUM(AD13:AJ17)</f>
        <v>500</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314</v>
      </c>
      <c r="Q19" s="659"/>
      <c r="R19" s="659"/>
      <c r="S19" s="659"/>
      <c r="T19" s="659"/>
      <c r="U19" s="659"/>
      <c r="V19" s="660"/>
      <c r="W19" s="658">
        <v>430</v>
      </c>
      <c r="X19" s="659"/>
      <c r="Y19" s="659"/>
      <c r="Z19" s="659"/>
      <c r="AA19" s="659"/>
      <c r="AB19" s="659"/>
      <c r="AC19" s="660"/>
      <c r="AD19" s="658">
        <v>285</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0.78500000000000003</v>
      </c>
      <c r="Q20" s="318"/>
      <c r="R20" s="318"/>
      <c r="S20" s="318"/>
      <c r="T20" s="318"/>
      <c r="U20" s="318"/>
      <c r="V20" s="318"/>
      <c r="W20" s="318">
        <f t="shared" ref="W20" si="0">IF(W18=0, "-", SUM(W19)/W18)</f>
        <v>0.86</v>
      </c>
      <c r="X20" s="318"/>
      <c r="Y20" s="318"/>
      <c r="Z20" s="318"/>
      <c r="AA20" s="318"/>
      <c r="AB20" s="318"/>
      <c r="AC20" s="318"/>
      <c r="AD20" s="318">
        <f t="shared" ref="AD20" si="1">IF(AD18=0, "-", SUM(AD19)/AD18)</f>
        <v>0.56999999999999995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3"/>
      <c r="G21" s="316" t="s">
        <v>478</v>
      </c>
      <c r="H21" s="317"/>
      <c r="I21" s="317"/>
      <c r="J21" s="317"/>
      <c r="K21" s="317"/>
      <c r="L21" s="317"/>
      <c r="M21" s="317"/>
      <c r="N21" s="317"/>
      <c r="O21" s="317"/>
      <c r="P21" s="318">
        <f>IF(P19=0, "-", SUM(P19)/SUM(P13,P14))</f>
        <v>0.78500000000000003</v>
      </c>
      <c r="Q21" s="318"/>
      <c r="R21" s="318"/>
      <c r="S21" s="318"/>
      <c r="T21" s="318"/>
      <c r="U21" s="318"/>
      <c r="V21" s="318"/>
      <c r="W21" s="318">
        <f t="shared" ref="W21" si="2">IF(W19=0, "-", SUM(W19)/SUM(W13,W14))</f>
        <v>0.86</v>
      </c>
      <c r="X21" s="318"/>
      <c r="Y21" s="318"/>
      <c r="Z21" s="318"/>
      <c r="AA21" s="318"/>
      <c r="AB21" s="318"/>
      <c r="AC21" s="318"/>
      <c r="AD21" s="318">
        <f t="shared" ref="AD21" si="3">IF(AD19=0, "-", SUM(AD19)/SUM(AD13,AD14))</f>
        <v>0.56999999999999995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1" t="s">
        <v>559</v>
      </c>
      <c r="B22" s="962"/>
      <c r="C22" s="962"/>
      <c r="D22" s="962"/>
      <c r="E22" s="962"/>
      <c r="F22" s="963"/>
      <c r="G22" s="948"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49" t="s">
        <v>668</v>
      </c>
      <c r="H23" s="950"/>
      <c r="I23" s="950"/>
      <c r="J23" s="950"/>
      <c r="K23" s="950"/>
      <c r="L23" s="950"/>
      <c r="M23" s="950"/>
      <c r="N23" s="950"/>
      <c r="O23" s="951"/>
      <c r="P23" s="658" t="s">
        <v>566</v>
      </c>
      <c r="Q23" s="659"/>
      <c r="R23" s="659"/>
      <c r="S23" s="659"/>
      <c r="T23" s="659"/>
      <c r="U23" s="659"/>
      <c r="V23" s="660"/>
      <c r="W23" s="658" t="s">
        <v>566</v>
      </c>
      <c r="X23" s="659"/>
      <c r="Y23" s="659"/>
      <c r="Z23" s="659"/>
      <c r="AA23" s="659"/>
      <c r="AB23" s="659"/>
      <c r="AC23" s="660"/>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8"/>
      <c r="Q24" s="659"/>
      <c r="R24" s="659"/>
      <c r="S24" s="659"/>
      <c r="T24" s="659"/>
      <c r="U24" s="659"/>
      <c r="V24" s="660"/>
      <c r="W24" s="658"/>
      <c r="X24" s="659"/>
      <c r="Y24" s="659"/>
      <c r="Z24" s="659"/>
      <c r="AA24" s="659"/>
      <c r="AB24" s="659"/>
      <c r="AC24" s="66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8"/>
      <c r="Q25" s="659"/>
      <c r="R25" s="659"/>
      <c r="S25" s="659"/>
      <c r="T25" s="659"/>
      <c r="U25" s="659"/>
      <c r="V25" s="660"/>
      <c r="W25" s="658"/>
      <c r="X25" s="659"/>
      <c r="Y25" s="659"/>
      <c r="Z25" s="659"/>
      <c r="AA25" s="659"/>
      <c r="AB25" s="659"/>
      <c r="AC25" s="66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8"/>
      <c r="Q26" s="659"/>
      <c r="R26" s="659"/>
      <c r="S26" s="659"/>
      <c r="T26" s="659"/>
      <c r="U26" s="659"/>
      <c r="V26" s="660"/>
      <c r="W26" s="658"/>
      <c r="X26" s="659"/>
      <c r="Y26" s="659"/>
      <c r="Z26" s="659"/>
      <c r="AA26" s="659"/>
      <c r="AB26" s="659"/>
      <c r="AC26" s="66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8"/>
      <c r="Q27" s="659"/>
      <c r="R27" s="659"/>
      <c r="S27" s="659"/>
      <c r="T27" s="659"/>
      <c r="U27" s="659"/>
      <c r="V27" s="660"/>
      <c r="W27" s="658"/>
      <c r="X27" s="659"/>
      <c r="Y27" s="659"/>
      <c r="Z27" s="659"/>
      <c r="AA27" s="659"/>
      <c r="AB27" s="659"/>
      <c r="AC27" s="66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461</v>
      </c>
      <c r="H28" s="956"/>
      <c r="I28" s="956"/>
      <c r="J28" s="956"/>
      <c r="K28" s="956"/>
      <c r="L28" s="956"/>
      <c r="M28" s="956"/>
      <c r="N28" s="956"/>
      <c r="O28" s="957"/>
      <c r="P28" s="879" t="e">
        <f>P29-SUM(P23:P27)</f>
        <v>#VALUE!</v>
      </c>
      <c r="Q28" s="880"/>
      <c r="R28" s="880"/>
      <c r="S28" s="880"/>
      <c r="T28" s="880"/>
      <c r="U28" s="880"/>
      <c r="V28" s="881"/>
      <c r="W28" s="879" t="e">
        <f>W29-SUM(W23:W27)</f>
        <v>#VALUE!</v>
      </c>
      <c r="X28" s="880"/>
      <c r="Y28" s="880"/>
      <c r="Z28" s="880"/>
      <c r="AA28" s="880"/>
      <c r="AB28" s="880"/>
      <c r="AC28" s="881"/>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458</v>
      </c>
      <c r="H29" s="959"/>
      <c r="I29" s="959"/>
      <c r="J29" s="959"/>
      <c r="K29" s="959"/>
      <c r="L29" s="959"/>
      <c r="M29" s="959"/>
      <c r="N29" s="959"/>
      <c r="O29" s="960"/>
      <c r="P29" s="658" t="str">
        <f>AK13</f>
        <v>-</v>
      </c>
      <c r="Q29" s="659"/>
      <c r="R29" s="659"/>
      <c r="S29" s="659"/>
      <c r="T29" s="659"/>
      <c r="U29" s="659"/>
      <c r="V29" s="660"/>
      <c r="W29" s="931" t="str">
        <f>AR13</f>
        <v>-</v>
      </c>
      <c r="X29" s="932"/>
      <c r="Y29" s="932"/>
      <c r="Z29" s="932"/>
      <c r="AA29" s="932"/>
      <c r="AB29" s="932"/>
      <c r="AC29" s="933"/>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33</v>
      </c>
      <c r="AV31" s="199"/>
      <c r="AW31" s="398" t="s">
        <v>300</v>
      </c>
      <c r="AX31" s="399"/>
    </row>
    <row r="32" spans="1:50" ht="23.25" customHeight="1" x14ac:dyDescent="0.15">
      <c r="A32" s="403"/>
      <c r="B32" s="401"/>
      <c r="C32" s="401"/>
      <c r="D32" s="401"/>
      <c r="E32" s="401"/>
      <c r="F32" s="402"/>
      <c r="G32" s="564" t="s">
        <v>619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0</v>
      </c>
      <c r="AF32" s="219"/>
      <c r="AG32" s="219"/>
      <c r="AH32" s="219"/>
      <c r="AI32" s="218">
        <v>0</v>
      </c>
      <c r="AJ32" s="219"/>
      <c r="AK32" s="219"/>
      <c r="AL32" s="219"/>
      <c r="AM32" s="218">
        <v>0</v>
      </c>
      <c r="AN32" s="219"/>
      <c r="AO32" s="219"/>
      <c r="AP32" s="219"/>
      <c r="AQ32" s="340" t="s">
        <v>583</v>
      </c>
      <c r="AR32" s="207"/>
      <c r="AS32" s="207"/>
      <c r="AT32" s="341"/>
      <c r="AU32" s="219" t="s">
        <v>583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582</v>
      </c>
      <c r="AF33" s="219"/>
      <c r="AG33" s="219"/>
      <c r="AH33" s="219"/>
      <c r="AI33" s="218" t="s">
        <v>583</v>
      </c>
      <c r="AJ33" s="219"/>
      <c r="AK33" s="219"/>
      <c r="AL33" s="219"/>
      <c r="AM33" s="218" t="s">
        <v>584</v>
      </c>
      <c r="AN33" s="219"/>
      <c r="AO33" s="219"/>
      <c r="AP33" s="219"/>
      <c r="AQ33" s="340">
        <v>22</v>
      </c>
      <c r="AR33" s="207"/>
      <c r="AS33" s="207"/>
      <c r="AT33" s="341"/>
      <c r="AU33" s="219">
        <v>79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0</v>
      </c>
      <c r="AF34" s="219"/>
      <c r="AG34" s="219"/>
      <c r="AH34" s="219"/>
      <c r="AI34" s="218">
        <v>0</v>
      </c>
      <c r="AJ34" s="219"/>
      <c r="AK34" s="219"/>
      <c r="AL34" s="219"/>
      <c r="AM34" s="218">
        <v>0</v>
      </c>
      <c r="AN34" s="219"/>
      <c r="AO34" s="219"/>
      <c r="AP34" s="219"/>
      <c r="AQ34" s="340" t="s">
        <v>583</v>
      </c>
      <c r="AR34" s="207"/>
      <c r="AS34" s="207"/>
      <c r="AT34" s="341"/>
      <c r="AU34" s="219" t="s">
        <v>583</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583</v>
      </c>
      <c r="AR66" s="199"/>
      <c r="AS66" s="242" t="s">
        <v>355</v>
      </c>
      <c r="AT66" s="243"/>
      <c r="AU66" s="199" t="s">
        <v>584</v>
      </c>
      <c r="AV66" s="199"/>
      <c r="AW66" s="242" t="s">
        <v>472</v>
      </c>
      <c r="AX66" s="254"/>
    </row>
    <row r="67" spans="1:50" ht="45" customHeight="1" x14ac:dyDescent="0.15">
      <c r="A67" s="475"/>
      <c r="B67" s="476"/>
      <c r="C67" s="476"/>
      <c r="D67" s="476"/>
      <c r="E67" s="476"/>
      <c r="F67" s="477"/>
      <c r="G67" s="255" t="s">
        <v>356</v>
      </c>
      <c r="H67" s="258" t="s">
        <v>586</v>
      </c>
      <c r="I67" s="259"/>
      <c r="J67" s="259"/>
      <c r="K67" s="259"/>
      <c r="L67" s="259"/>
      <c r="M67" s="259"/>
      <c r="N67" s="259"/>
      <c r="O67" s="260"/>
      <c r="P67" s="258" t="s">
        <v>584</v>
      </c>
      <c r="Q67" s="259"/>
      <c r="R67" s="259"/>
      <c r="S67" s="259"/>
      <c r="T67" s="259"/>
      <c r="U67" s="259"/>
      <c r="V67" s="260"/>
      <c r="W67" s="264"/>
      <c r="X67" s="265"/>
      <c r="Y67" s="270" t="s">
        <v>12</v>
      </c>
      <c r="Z67" s="270"/>
      <c r="AA67" s="271"/>
      <c r="AB67" s="272" t="s">
        <v>495</v>
      </c>
      <c r="AC67" s="272"/>
      <c r="AD67" s="272"/>
      <c r="AE67" s="218" t="s">
        <v>583</v>
      </c>
      <c r="AF67" s="219"/>
      <c r="AG67" s="219"/>
      <c r="AH67" s="219"/>
      <c r="AI67" s="218" t="s">
        <v>583</v>
      </c>
      <c r="AJ67" s="219"/>
      <c r="AK67" s="219"/>
      <c r="AL67" s="219"/>
      <c r="AM67" s="218" t="s">
        <v>588</v>
      </c>
      <c r="AN67" s="219"/>
      <c r="AO67" s="219"/>
      <c r="AP67" s="219"/>
      <c r="AQ67" s="218" t="s">
        <v>583</v>
      </c>
      <c r="AR67" s="219"/>
      <c r="AS67" s="219"/>
      <c r="AT67" s="220"/>
      <c r="AU67" s="219" t="s">
        <v>583</v>
      </c>
      <c r="AV67" s="219"/>
      <c r="AW67" s="219"/>
      <c r="AX67" s="221"/>
    </row>
    <row r="68" spans="1:50" ht="4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587</v>
      </c>
      <c r="AF68" s="219"/>
      <c r="AG68" s="219"/>
      <c r="AH68" s="219"/>
      <c r="AI68" s="218" t="s">
        <v>583</v>
      </c>
      <c r="AJ68" s="219"/>
      <c r="AK68" s="219"/>
      <c r="AL68" s="219"/>
      <c r="AM68" s="218" t="s">
        <v>584</v>
      </c>
      <c r="AN68" s="219"/>
      <c r="AO68" s="219"/>
      <c r="AP68" s="219"/>
      <c r="AQ68" s="218" t="s">
        <v>588</v>
      </c>
      <c r="AR68" s="219"/>
      <c r="AS68" s="219"/>
      <c r="AT68" s="220"/>
      <c r="AU68" s="219" t="s">
        <v>583</v>
      </c>
      <c r="AV68" s="219"/>
      <c r="AW68" s="219"/>
      <c r="AX68" s="221"/>
    </row>
    <row r="69" spans="1:50" ht="4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583</v>
      </c>
      <c r="AF69" s="274"/>
      <c r="AG69" s="274"/>
      <c r="AH69" s="274"/>
      <c r="AI69" s="273" t="s">
        <v>583</v>
      </c>
      <c r="AJ69" s="274"/>
      <c r="AK69" s="274"/>
      <c r="AL69" s="274"/>
      <c r="AM69" s="273" t="s">
        <v>584</v>
      </c>
      <c r="AN69" s="274"/>
      <c r="AO69" s="274"/>
      <c r="AP69" s="274"/>
      <c r="AQ69" s="218" t="s">
        <v>583</v>
      </c>
      <c r="AR69" s="219"/>
      <c r="AS69" s="219"/>
      <c r="AT69" s="220"/>
      <c r="AU69" s="219" t="s">
        <v>583</v>
      </c>
      <c r="AV69" s="219"/>
      <c r="AW69" s="219"/>
      <c r="AX69" s="221"/>
    </row>
    <row r="70" spans="1:50" ht="18.600000000000001" customHeight="1" x14ac:dyDescent="0.15">
      <c r="A70" s="475" t="s">
        <v>479</v>
      </c>
      <c r="B70" s="476"/>
      <c r="C70" s="476"/>
      <c r="D70" s="476"/>
      <c r="E70" s="476"/>
      <c r="F70" s="477"/>
      <c r="G70" s="256" t="s">
        <v>357</v>
      </c>
      <c r="H70" s="307" t="s">
        <v>584</v>
      </c>
      <c r="I70" s="307"/>
      <c r="J70" s="307"/>
      <c r="K70" s="307"/>
      <c r="L70" s="307"/>
      <c r="M70" s="307"/>
      <c r="N70" s="307"/>
      <c r="O70" s="307"/>
      <c r="P70" s="307" t="s">
        <v>583</v>
      </c>
      <c r="Q70" s="307"/>
      <c r="R70" s="307"/>
      <c r="S70" s="307"/>
      <c r="T70" s="307"/>
      <c r="U70" s="307"/>
      <c r="V70" s="307"/>
      <c r="W70" s="310" t="s">
        <v>494</v>
      </c>
      <c r="X70" s="311"/>
      <c r="Y70" s="270" t="s">
        <v>12</v>
      </c>
      <c r="Z70" s="270"/>
      <c r="AA70" s="271"/>
      <c r="AB70" s="272" t="s">
        <v>495</v>
      </c>
      <c r="AC70" s="272"/>
      <c r="AD70" s="272"/>
      <c r="AE70" s="218" t="s">
        <v>583</v>
      </c>
      <c r="AF70" s="219"/>
      <c r="AG70" s="219"/>
      <c r="AH70" s="219"/>
      <c r="AI70" s="218" t="s">
        <v>583</v>
      </c>
      <c r="AJ70" s="219"/>
      <c r="AK70" s="219"/>
      <c r="AL70" s="219"/>
      <c r="AM70" s="218" t="s">
        <v>584</v>
      </c>
      <c r="AN70" s="219"/>
      <c r="AO70" s="219"/>
      <c r="AP70" s="219"/>
      <c r="AQ70" s="218" t="s">
        <v>583</v>
      </c>
      <c r="AR70" s="219"/>
      <c r="AS70" s="219"/>
      <c r="AT70" s="220"/>
      <c r="AU70" s="219" t="s">
        <v>584</v>
      </c>
      <c r="AV70" s="219"/>
      <c r="AW70" s="219"/>
      <c r="AX70" s="221"/>
    </row>
    <row r="71" spans="1:50" ht="18.60000000000000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584</v>
      </c>
      <c r="AF71" s="219"/>
      <c r="AG71" s="219"/>
      <c r="AH71" s="219"/>
      <c r="AI71" s="218" t="s">
        <v>583</v>
      </c>
      <c r="AJ71" s="219"/>
      <c r="AK71" s="219"/>
      <c r="AL71" s="219"/>
      <c r="AM71" s="218" t="s">
        <v>584</v>
      </c>
      <c r="AN71" s="219"/>
      <c r="AO71" s="219"/>
      <c r="AP71" s="219"/>
      <c r="AQ71" s="218" t="s">
        <v>583</v>
      </c>
      <c r="AR71" s="219"/>
      <c r="AS71" s="219"/>
      <c r="AT71" s="220"/>
      <c r="AU71" s="219" t="s">
        <v>584</v>
      </c>
      <c r="AV71" s="219"/>
      <c r="AW71" s="219"/>
      <c r="AX71" s="221"/>
    </row>
    <row r="72" spans="1:50" ht="18.60000000000000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583</v>
      </c>
      <c r="AF72" s="219"/>
      <c r="AG72" s="219"/>
      <c r="AH72" s="219"/>
      <c r="AI72" s="218" t="s">
        <v>583</v>
      </c>
      <c r="AJ72" s="219"/>
      <c r="AK72" s="219"/>
      <c r="AL72" s="219"/>
      <c r="AM72" s="218" t="s">
        <v>584</v>
      </c>
      <c r="AN72" s="219"/>
      <c r="AO72" s="219"/>
      <c r="AP72" s="220"/>
      <c r="AQ72" s="218" t="s">
        <v>583</v>
      </c>
      <c r="AR72" s="219"/>
      <c r="AS72" s="219"/>
      <c r="AT72" s="220"/>
      <c r="AU72" s="219" t="s">
        <v>583</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4"/>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7"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3.6"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25</v>
      </c>
      <c r="AF101" s="219"/>
      <c r="AG101" s="219"/>
      <c r="AH101" s="220"/>
      <c r="AI101" s="218">
        <v>34</v>
      </c>
      <c r="AJ101" s="219"/>
      <c r="AK101" s="219"/>
      <c r="AL101" s="220"/>
      <c r="AM101" s="218">
        <v>20</v>
      </c>
      <c r="AN101" s="219"/>
      <c r="AO101" s="219"/>
      <c r="AP101" s="220"/>
      <c r="AQ101" s="218" t="s">
        <v>583</v>
      </c>
      <c r="AR101" s="219"/>
      <c r="AS101" s="219"/>
      <c r="AT101" s="220"/>
      <c r="AU101" s="218" t="s">
        <v>583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22</v>
      </c>
      <c r="AF102" s="418"/>
      <c r="AG102" s="418"/>
      <c r="AH102" s="418"/>
      <c r="AI102" s="418">
        <v>29</v>
      </c>
      <c r="AJ102" s="418"/>
      <c r="AK102" s="418"/>
      <c r="AL102" s="418"/>
      <c r="AM102" s="418">
        <v>29</v>
      </c>
      <c r="AN102" s="418"/>
      <c r="AO102" s="418"/>
      <c r="AP102" s="418"/>
      <c r="AQ102" s="273" t="s">
        <v>583</v>
      </c>
      <c r="AR102" s="274"/>
      <c r="AS102" s="274"/>
      <c r="AT102" s="319"/>
      <c r="AU102" s="273" t="s">
        <v>583</v>
      </c>
      <c r="AV102" s="274"/>
      <c r="AW102" s="274"/>
      <c r="AX102" s="319"/>
    </row>
    <row r="103" spans="1:60" ht="31.7"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12.5</v>
      </c>
      <c r="AF116" s="418"/>
      <c r="AG116" s="418"/>
      <c r="AH116" s="418"/>
      <c r="AI116" s="418">
        <v>12.6</v>
      </c>
      <c r="AJ116" s="418"/>
      <c r="AK116" s="418"/>
      <c r="AL116" s="418"/>
      <c r="AM116" s="418">
        <v>14.3</v>
      </c>
      <c r="AN116" s="418"/>
      <c r="AO116" s="418"/>
      <c r="AP116" s="418"/>
      <c r="AQ116" s="218" t="s">
        <v>583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91" t="s">
        <v>594</v>
      </c>
      <c r="AJ117" s="551"/>
      <c r="AK117" s="551"/>
      <c r="AL117" s="551"/>
      <c r="AM117" s="591" t="s">
        <v>595</v>
      </c>
      <c r="AN117" s="551"/>
      <c r="AO117" s="551"/>
      <c r="AP117" s="551"/>
      <c r="AQ117" s="551" t="s">
        <v>596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1128</v>
      </c>
      <c r="AF134" s="207"/>
      <c r="AG134" s="207"/>
      <c r="AH134" s="207"/>
      <c r="AI134" s="206">
        <v>1111</v>
      </c>
      <c r="AJ134" s="207"/>
      <c r="AK134" s="207"/>
      <c r="AL134" s="207"/>
      <c r="AM134" s="206" t="s">
        <v>659</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660</v>
      </c>
      <c r="AF135" s="207"/>
      <c r="AG135" s="207"/>
      <c r="AH135" s="207"/>
      <c r="AI135" s="206" t="s">
        <v>659</v>
      </c>
      <c r="AJ135" s="207"/>
      <c r="AK135" s="207"/>
      <c r="AL135" s="207"/>
      <c r="AM135" s="206" t="s">
        <v>659</v>
      </c>
      <c r="AN135" s="207"/>
      <c r="AO135" s="207"/>
      <c r="AP135" s="207"/>
      <c r="AQ135" s="206" t="s">
        <v>584</v>
      </c>
      <c r="AR135" s="207"/>
      <c r="AS135" s="207"/>
      <c r="AT135" s="207"/>
      <c r="AU135" s="206">
        <v>927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9"/>
      <c r="E430" s="174" t="s">
        <v>545</v>
      </c>
      <c r="F430" s="899"/>
      <c r="G430" s="900" t="s">
        <v>374</v>
      </c>
      <c r="H430" s="123"/>
      <c r="I430" s="123"/>
      <c r="J430" s="901" t="s">
        <v>669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671</v>
      </c>
      <c r="AF432" s="200"/>
      <c r="AG432" s="133" t="s">
        <v>355</v>
      </c>
      <c r="AH432" s="134"/>
      <c r="AI432" s="156"/>
      <c r="AJ432" s="156"/>
      <c r="AK432" s="156"/>
      <c r="AL432" s="154"/>
      <c r="AM432" s="156"/>
      <c r="AN432" s="156"/>
      <c r="AO432" s="156"/>
      <c r="AP432" s="154"/>
      <c r="AQ432" s="590" t="s">
        <v>670</v>
      </c>
      <c r="AR432" s="200"/>
      <c r="AS432" s="133" t="s">
        <v>355</v>
      </c>
      <c r="AT432" s="134"/>
      <c r="AU432" s="200" t="s">
        <v>670</v>
      </c>
      <c r="AV432" s="200"/>
      <c r="AW432" s="133" t="s">
        <v>300</v>
      </c>
      <c r="AX432" s="195"/>
    </row>
    <row r="433" spans="1:50" ht="23.25" customHeight="1" x14ac:dyDescent="0.15">
      <c r="A433" s="189"/>
      <c r="B433" s="186"/>
      <c r="C433" s="180"/>
      <c r="D433" s="186"/>
      <c r="E433" s="342"/>
      <c r="F433" s="343"/>
      <c r="G433" s="104" t="s">
        <v>670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670</v>
      </c>
      <c r="AC433" s="213"/>
      <c r="AD433" s="213"/>
      <c r="AE433" s="340" t="s">
        <v>671</v>
      </c>
      <c r="AF433" s="207"/>
      <c r="AG433" s="207"/>
      <c r="AH433" s="207"/>
      <c r="AI433" s="340" t="s">
        <v>670</v>
      </c>
      <c r="AJ433" s="207"/>
      <c r="AK433" s="207"/>
      <c r="AL433" s="207"/>
      <c r="AM433" s="340" t="s">
        <v>670</v>
      </c>
      <c r="AN433" s="207"/>
      <c r="AO433" s="207"/>
      <c r="AP433" s="341"/>
      <c r="AQ433" s="340" t="s">
        <v>670</v>
      </c>
      <c r="AR433" s="207"/>
      <c r="AS433" s="207"/>
      <c r="AT433" s="341"/>
      <c r="AU433" s="207" t="s">
        <v>670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670</v>
      </c>
      <c r="AC434" s="205"/>
      <c r="AD434" s="205"/>
      <c r="AE434" s="340" t="s">
        <v>672</v>
      </c>
      <c r="AF434" s="207"/>
      <c r="AG434" s="207"/>
      <c r="AH434" s="341"/>
      <c r="AI434" s="340" t="s">
        <v>670</v>
      </c>
      <c r="AJ434" s="207"/>
      <c r="AK434" s="207"/>
      <c r="AL434" s="207"/>
      <c r="AM434" s="340" t="s">
        <v>670</v>
      </c>
      <c r="AN434" s="207"/>
      <c r="AO434" s="207"/>
      <c r="AP434" s="341"/>
      <c r="AQ434" s="340" t="s">
        <v>670</v>
      </c>
      <c r="AR434" s="207"/>
      <c r="AS434" s="207"/>
      <c r="AT434" s="341"/>
      <c r="AU434" s="207" t="s">
        <v>670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670</v>
      </c>
      <c r="AF435" s="207"/>
      <c r="AG435" s="207"/>
      <c r="AH435" s="341"/>
      <c r="AI435" s="340" t="s">
        <v>670</v>
      </c>
      <c r="AJ435" s="207"/>
      <c r="AK435" s="207"/>
      <c r="AL435" s="207"/>
      <c r="AM435" s="340" t="s">
        <v>672</v>
      </c>
      <c r="AN435" s="207"/>
      <c r="AO435" s="207"/>
      <c r="AP435" s="341"/>
      <c r="AQ435" s="340" t="s">
        <v>670</v>
      </c>
      <c r="AR435" s="207"/>
      <c r="AS435" s="207"/>
      <c r="AT435" s="341"/>
      <c r="AU435" s="207" t="s">
        <v>670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670</v>
      </c>
      <c r="AF457" s="200"/>
      <c r="AG457" s="133" t="s">
        <v>355</v>
      </c>
      <c r="AH457" s="134"/>
      <c r="AI457" s="156"/>
      <c r="AJ457" s="156"/>
      <c r="AK457" s="156"/>
      <c r="AL457" s="154"/>
      <c r="AM457" s="156"/>
      <c r="AN457" s="156"/>
      <c r="AO457" s="156"/>
      <c r="AP457" s="154"/>
      <c r="AQ457" s="590" t="s">
        <v>673</v>
      </c>
      <c r="AR457" s="200"/>
      <c r="AS457" s="133" t="s">
        <v>355</v>
      </c>
      <c r="AT457" s="134"/>
      <c r="AU457" s="200" t="s">
        <v>671</v>
      </c>
      <c r="AV457" s="200"/>
      <c r="AW457" s="133" t="s">
        <v>300</v>
      </c>
      <c r="AX457" s="195"/>
    </row>
    <row r="458" spans="1:50" ht="23.25" customHeight="1" x14ac:dyDescent="0.15">
      <c r="A458" s="189"/>
      <c r="B458" s="186"/>
      <c r="C458" s="180"/>
      <c r="D458" s="186"/>
      <c r="E458" s="342"/>
      <c r="F458" s="343"/>
      <c r="G458" s="104" t="s">
        <v>670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673</v>
      </c>
      <c r="AC458" s="213"/>
      <c r="AD458" s="213"/>
      <c r="AE458" s="340" t="s">
        <v>672</v>
      </c>
      <c r="AF458" s="207"/>
      <c r="AG458" s="207"/>
      <c r="AH458" s="207"/>
      <c r="AI458" s="340" t="s">
        <v>670</v>
      </c>
      <c r="AJ458" s="207"/>
      <c r="AK458" s="207"/>
      <c r="AL458" s="207"/>
      <c r="AM458" s="340" t="s">
        <v>670</v>
      </c>
      <c r="AN458" s="207"/>
      <c r="AO458" s="207"/>
      <c r="AP458" s="341"/>
      <c r="AQ458" s="340" t="s">
        <v>671</v>
      </c>
      <c r="AR458" s="207"/>
      <c r="AS458" s="207"/>
      <c r="AT458" s="341"/>
      <c r="AU458" s="207" t="s">
        <v>670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675</v>
      </c>
      <c r="AC459" s="205"/>
      <c r="AD459" s="205"/>
      <c r="AE459" s="340" t="s">
        <v>670</v>
      </c>
      <c r="AF459" s="207"/>
      <c r="AG459" s="207"/>
      <c r="AH459" s="341"/>
      <c r="AI459" s="340" t="s">
        <v>670</v>
      </c>
      <c r="AJ459" s="207"/>
      <c r="AK459" s="207"/>
      <c r="AL459" s="207"/>
      <c r="AM459" s="340" t="s">
        <v>670</v>
      </c>
      <c r="AN459" s="207"/>
      <c r="AO459" s="207"/>
      <c r="AP459" s="341"/>
      <c r="AQ459" s="340" t="s">
        <v>670</v>
      </c>
      <c r="AR459" s="207"/>
      <c r="AS459" s="207"/>
      <c r="AT459" s="341"/>
      <c r="AU459" s="207" t="s">
        <v>672</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674</v>
      </c>
      <c r="AF460" s="207"/>
      <c r="AG460" s="207"/>
      <c r="AH460" s="341"/>
      <c r="AI460" s="340" t="s">
        <v>670</v>
      </c>
      <c r="AJ460" s="207"/>
      <c r="AK460" s="207"/>
      <c r="AL460" s="207"/>
      <c r="AM460" s="340" t="s">
        <v>670</v>
      </c>
      <c r="AN460" s="207"/>
      <c r="AO460" s="207"/>
      <c r="AP460" s="341"/>
      <c r="AQ460" s="340" t="s">
        <v>670</v>
      </c>
      <c r="AR460" s="207"/>
      <c r="AS460" s="207"/>
      <c r="AT460" s="341"/>
      <c r="AU460" s="207" t="s">
        <v>670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70.900000000000006"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83.6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9.1"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574</v>
      </c>
      <c r="AE705" s="716"/>
      <c r="AF705" s="716"/>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608</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62.1"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43.1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56.6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43.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574</v>
      </c>
      <c r="AE712" s="784"/>
      <c r="AF712" s="784"/>
      <c r="AG712" s="811" t="s">
        <v>661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5" t="s">
        <v>471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8" t="s">
        <v>608</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9.6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612</v>
      </c>
      <c r="AH714" s="738"/>
      <c r="AI714" s="738"/>
      <c r="AJ714" s="738"/>
      <c r="AK714" s="738"/>
      <c r="AL714" s="738"/>
      <c r="AM714" s="738"/>
      <c r="AN714" s="738"/>
      <c r="AO714" s="738"/>
      <c r="AP714" s="738"/>
      <c r="AQ714" s="738"/>
      <c r="AR714" s="738"/>
      <c r="AS714" s="738"/>
      <c r="AT714" s="738"/>
      <c r="AU714" s="738"/>
      <c r="AV714" s="738"/>
      <c r="AW714" s="738"/>
      <c r="AX714" s="739"/>
    </row>
    <row r="715" spans="1:50" ht="70.150000000000006"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615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662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574</v>
      </c>
      <c r="AE719" s="606"/>
      <c r="AF719" s="606"/>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616</v>
      </c>
      <c r="D721" s="297"/>
      <c r="E721" s="297"/>
      <c r="F721" s="298"/>
      <c r="G721" s="287"/>
      <c r="H721" s="288"/>
      <c r="I721" s="83" t="str">
        <f>IF(OR(G721="　", G721=""), "", "-")</f>
        <v/>
      </c>
      <c r="J721" s="291">
        <v>295</v>
      </c>
      <c r="K721" s="291"/>
      <c r="L721" s="83" t="str">
        <f>IF(M721="","","-")</f>
        <v/>
      </c>
      <c r="M721" s="84"/>
      <c r="N721" s="304" t="s">
        <v>617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5.5" customHeight="1" x14ac:dyDescent="0.15">
      <c r="A726" s="641" t="s">
        <v>48</v>
      </c>
      <c r="B726" s="803"/>
      <c r="C726" s="816" t="s">
        <v>53</v>
      </c>
      <c r="D726" s="838"/>
      <c r="E726" s="838"/>
      <c r="F726" s="839"/>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4"/>
      <c r="B727" s="805"/>
      <c r="C727" s="749" t="s">
        <v>57</v>
      </c>
      <c r="D727" s="750"/>
      <c r="E727" s="750"/>
      <c r="F727" s="751"/>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5.5" customHeight="1" thickBot="1" x14ac:dyDescent="0.2">
      <c r="A729" s="635" t="s">
        <v>682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5.5" customHeight="1" thickBot="1" x14ac:dyDescent="0.2">
      <c r="A731" s="800" t="s">
        <v>683</v>
      </c>
      <c r="B731" s="801"/>
      <c r="C731" s="801"/>
      <c r="D731" s="801"/>
      <c r="E731" s="802"/>
      <c r="F731" s="730" t="s">
        <v>684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1" customHeight="1" thickBot="1" x14ac:dyDescent="0.2">
      <c r="A733" s="674" t="s">
        <v>507</v>
      </c>
      <c r="B733" s="675"/>
      <c r="C733" s="675"/>
      <c r="D733" s="675"/>
      <c r="E733" s="676"/>
      <c r="F733" s="638" t="s">
        <v>685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1.7"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8" t="s">
        <v>549</v>
      </c>
      <c r="B737" s="210"/>
      <c r="C737" s="210"/>
      <c r="D737" s="211"/>
      <c r="E737" s="987" t="s">
        <v>624</v>
      </c>
      <c r="F737" s="987"/>
      <c r="G737" s="987"/>
      <c r="H737" s="987"/>
      <c r="I737" s="987"/>
      <c r="J737" s="987"/>
      <c r="K737" s="987"/>
      <c r="L737" s="987"/>
      <c r="M737" s="987"/>
      <c r="N737" s="365" t="s">
        <v>542</v>
      </c>
      <c r="O737" s="365"/>
      <c r="P737" s="365"/>
      <c r="Q737" s="365"/>
      <c r="R737" s="987" t="s">
        <v>623</v>
      </c>
      <c r="S737" s="987"/>
      <c r="T737" s="987"/>
      <c r="U737" s="987"/>
      <c r="V737" s="987"/>
      <c r="W737" s="987"/>
      <c r="X737" s="987"/>
      <c r="Y737" s="987"/>
      <c r="Z737" s="987"/>
      <c r="AA737" s="365" t="s">
        <v>541</v>
      </c>
      <c r="AB737" s="365"/>
      <c r="AC737" s="365"/>
      <c r="AD737" s="365"/>
      <c r="AE737" s="987" t="s">
        <v>623</v>
      </c>
      <c r="AF737" s="987"/>
      <c r="AG737" s="987"/>
      <c r="AH737" s="987"/>
      <c r="AI737" s="987"/>
      <c r="AJ737" s="987"/>
      <c r="AK737" s="987"/>
      <c r="AL737" s="987"/>
      <c r="AM737" s="987"/>
      <c r="AN737" s="365" t="s">
        <v>540</v>
      </c>
      <c r="AO737" s="365"/>
      <c r="AP737" s="365"/>
      <c r="AQ737" s="365"/>
      <c r="AR737" s="979" t="s">
        <v>623</v>
      </c>
      <c r="AS737" s="980"/>
      <c r="AT737" s="980"/>
      <c r="AU737" s="980"/>
      <c r="AV737" s="980"/>
      <c r="AW737" s="980"/>
      <c r="AX737" s="981"/>
      <c r="AY737" s="89"/>
      <c r="AZ737" s="89"/>
    </row>
    <row r="738" spans="1:52" ht="24.75" customHeight="1" x14ac:dyDescent="0.15">
      <c r="A738" s="988" t="s">
        <v>539</v>
      </c>
      <c r="B738" s="210"/>
      <c r="C738" s="210"/>
      <c r="D738" s="211"/>
      <c r="E738" s="987" t="s">
        <v>623</v>
      </c>
      <c r="F738" s="987"/>
      <c r="G738" s="987"/>
      <c r="H738" s="987"/>
      <c r="I738" s="987"/>
      <c r="J738" s="987"/>
      <c r="K738" s="987"/>
      <c r="L738" s="987"/>
      <c r="M738" s="987"/>
      <c r="N738" s="365" t="s">
        <v>538</v>
      </c>
      <c r="O738" s="365"/>
      <c r="P738" s="365"/>
      <c r="Q738" s="365"/>
      <c r="R738" s="987" t="s">
        <v>623</v>
      </c>
      <c r="S738" s="987"/>
      <c r="T738" s="987"/>
      <c r="U738" s="987"/>
      <c r="V738" s="987"/>
      <c r="W738" s="987"/>
      <c r="X738" s="987"/>
      <c r="Y738" s="987"/>
      <c r="Z738" s="987"/>
      <c r="AA738" s="365" t="s">
        <v>537</v>
      </c>
      <c r="AB738" s="365"/>
      <c r="AC738" s="365"/>
      <c r="AD738" s="365"/>
      <c r="AE738" s="987" t="s">
        <v>622</v>
      </c>
      <c r="AF738" s="987"/>
      <c r="AG738" s="987"/>
      <c r="AH738" s="987"/>
      <c r="AI738" s="987"/>
      <c r="AJ738" s="987"/>
      <c r="AK738" s="987"/>
      <c r="AL738" s="987"/>
      <c r="AM738" s="987"/>
      <c r="AN738" s="365" t="s">
        <v>533</v>
      </c>
      <c r="AO738" s="365"/>
      <c r="AP738" s="365"/>
      <c r="AQ738" s="365"/>
      <c r="AR738" s="979" t="s">
        <v>681</v>
      </c>
      <c r="AS738" s="980"/>
      <c r="AT738" s="980"/>
      <c r="AU738" s="980"/>
      <c r="AV738" s="980"/>
      <c r="AW738" s="980"/>
      <c r="AX738" s="981"/>
    </row>
    <row r="739" spans="1:52" ht="24.75" customHeight="1" thickBot="1" x14ac:dyDescent="0.2">
      <c r="A739" s="989" t="s">
        <v>529</v>
      </c>
      <c r="B739" s="990"/>
      <c r="C739" s="990"/>
      <c r="D739" s="991"/>
      <c r="E739" s="992" t="s">
        <v>569</v>
      </c>
      <c r="F739" s="982"/>
      <c r="G739" s="982"/>
      <c r="H739" s="93" t="str">
        <f>IF(E739="", "", "(")</f>
        <v>(</v>
      </c>
      <c r="I739" s="982"/>
      <c r="J739" s="982"/>
      <c r="K739" s="93" t="str">
        <f>IF(OR(I739="　", I739=""), "", "-")</f>
        <v/>
      </c>
      <c r="L739" s="983">
        <v>61</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625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637</v>
      </c>
      <c r="H781" s="672"/>
      <c r="I781" s="672"/>
      <c r="J781" s="672"/>
      <c r="K781" s="673"/>
      <c r="L781" s="665" t="s">
        <v>643</v>
      </c>
      <c r="M781" s="666"/>
      <c r="N781" s="666"/>
      <c r="O781" s="666"/>
      <c r="P781" s="666"/>
      <c r="Q781" s="666"/>
      <c r="R781" s="666"/>
      <c r="S781" s="666"/>
      <c r="T781" s="666"/>
      <c r="U781" s="666"/>
      <c r="V781" s="666"/>
      <c r="W781" s="666"/>
      <c r="X781" s="667"/>
      <c r="Y781" s="388">
        <v>247</v>
      </c>
      <c r="Z781" s="389"/>
      <c r="AA781" s="389"/>
      <c r="AB781" s="806"/>
      <c r="AC781" s="671" t="s">
        <v>678</v>
      </c>
      <c r="AD781" s="672"/>
      <c r="AE781" s="672"/>
      <c r="AF781" s="672"/>
      <c r="AG781" s="673"/>
      <c r="AH781" s="665" t="s">
        <v>677</v>
      </c>
      <c r="AI781" s="666"/>
      <c r="AJ781" s="666"/>
      <c r="AK781" s="666"/>
      <c r="AL781" s="666"/>
      <c r="AM781" s="666"/>
      <c r="AN781" s="666"/>
      <c r="AO781" s="666"/>
      <c r="AP781" s="666"/>
      <c r="AQ781" s="666"/>
      <c r="AR781" s="666"/>
      <c r="AS781" s="666"/>
      <c r="AT781" s="667"/>
      <c r="AU781" s="388">
        <v>18</v>
      </c>
      <c r="AV781" s="389"/>
      <c r="AW781" s="389"/>
      <c r="AX781" s="390"/>
    </row>
    <row r="782" spans="1:50" ht="24.75" customHeight="1" x14ac:dyDescent="0.15">
      <c r="A782" s="632"/>
      <c r="B782" s="633"/>
      <c r="C782" s="633"/>
      <c r="D782" s="633"/>
      <c r="E782" s="633"/>
      <c r="F782" s="634"/>
      <c r="G782" s="607" t="s">
        <v>638</v>
      </c>
      <c r="H782" s="608"/>
      <c r="I782" s="608"/>
      <c r="J782" s="608"/>
      <c r="K782" s="609"/>
      <c r="L782" s="599" t="s">
        <v>644</v>
      </c>
      <c r="M782" s="600"/>
      <c r="N782" s="600"/>
      <c r="O782" s="600"/>
      <c r="P782" s="600"/>
      <c r="Q782" s="600"/>
      <c r="R782" s="600"/>
      <c r="S782" s="600"/>
      <c r="T782" s="600"/>
      <c r="U782" s="600"/>
      <c r="V782" s="600"/>
      <c r="W782" s="600"/>
      <c r="X782" s="601"/>
      <c r="Y782" s="602">
        <v>30</v>
      </c>
      <c r="Z782" s="603"/>
      <c r="AA782" s="603"/>
      <c r="AB782" s="613"/>
      <c r="AC782" s="607" t="s">
        <v>679</v>
      </c>
      <c r="AD782" s="608"/>
      <c r="AE782" s="608"/>
      <c r="AF782" s="608"/>
      <c r="AG782" s="609"/>
      <c r="AH782" s="599" t="s">
        <v>680</v>
      </c>
      <c r="AI782" s="600"/>
      <c r="AJ782" s="600"/>
      <c r="AK782" s="600"/>
      <c r="AL782" s="600"/>
      <c r="AM782" s="600"/>
      <c r="AN782" s="600"/>
      <c r="AO782" s="600"/>
      <c r="AP782" s="600"/>
      <c r="AQ782" s="600"/>
      <c r="AR782" s="600"/>
      <c r="AS782" s="600"/>
      <c r="AT782" s="601"/>
      <c r="AU782" s="602">
        <v>1</v>
      </c>
      <c r="AV782" s="603"/>
      <c r="AW782" s="603"/>
      <c r="AX782" s="604"/>
    </row>
    <row r="783" spans="1:50" ht="24.75" customHeight="1" x14ac:dyDescent="0.15">
      <c r="A783" s="632"/>
      <c r="B783" s="633"/>
      <c r="C783" s="633"/>
      <c r="D783" s="633"/>
      <c r="E783" s="633"/>
      <c r="F783" s="634"/>
      <c r="G783" s="607" t="s">
        <v>639</v>
      </c>
      <c r="H783" s="608"/>
      <c r="I783" s="608"/>
      <c r="J783" s="608"/>
      <c r="K783" s="609"/>
      <c r="L783" s="599" t="s">
        <v>645</v>
      </c>
      <c r="M783" s="600"/>
      <c r="N783" s="600"/>
      <c r="O783" s="600"/>
      <c r="P783" s="600"/>
      <c r="Q783" s="600"/>
      <c r="R783" s="600"/>
      <c r="S783" s="600"/>
      <c r="T783" s="600"/>
      <c r="U783" s="600"/>
      <c r="V783" s="600"/>
      <c r="W783" s="600"/>
      <c r="X783" s="601"/>
      <c r="Y783" s="602">
        <v>2</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640</v>
      </c>
      <c r="H784" s="608"/>
      <c r="I784" s="608"/>
      <c r="J784" s="608"/>
      <c r="K784" s="609"/>
      <c r="L784" s="599" t="s">
        <v>646</v>
      </c>
      <c r="M784" s="600"/>
      <c r="N784" s="600"/>
      <c r="O784" s="600"/>
      <c r="P784" s="600"/>
      <c r="Q784" s="600"/>
      <c r="R784" s="600"/>
      <c r="S784" s="600"/>
      <c r="T784" s="600"/>
      <c r="U784" s="600"/>
      <c r="V784" s="600"/>
      <c r="W784" s="600"/>
      <c r="X784" s="601"/>
      <c r="Y784" s="602">
        <v>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647</v>
      </c>
      <c r="H785" s="608"/>
      <c r="I785" s="608"/>
      <c r="J785" s="608"/>
      <c r="K785" s="609"/>
      <c r="L785" s="599" t="s">
        <v>648</v>
      </c>
      <c r="M785" s="600"/>
      <c r="N785" s="600"/>
      <c r="O785" s="600"/>
      <c r="P785" s="600"/>
      <c r="Q785" s="600"/>
      <c r="R785" s="600"/>
      <c r="S785" s="600"/>
      <c r="T785" s="600"/>
      <c r="U785" s="600"/>
      <c r="V785" s="600"/>
      <c r="W785" s="600"/>
      <c r="X785" s="601"/>
      <c r="Y785" s="602">
        <v>4</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641</v>
      </c>
      <c r="H786" s="608"/>
      <c r="I786" s="608"/>
      <c r="J786" s="608"/>
      <c r="K786" s="609"/>
      <c r="L786" s="599" t="s">
        <v>649</v>
      </c>
      <c r="M786" s="600"/>
      <c r="N786" s="600"/>
      <c r="O786" s="600"/>
      <c r="P786" s="600"/>
      <c r="Q786" s="600"/>
      <c r="R786" s="600"/>
      <c r="S786" s="600"/>
      <c r="T786" s="600"/>
      <c r="U786" s="600"/>
      <c r="V786" s="600"/>
      <c r="W786" s="600"/>
      <c r="X786" s="601"/>
      <c r="Y786" s="602">
        <v>1</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285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19</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76">
        <v>1</v>
      </c>
      <c r="B837" s="376">
        <v>1</v>
      </c>
      <c r="C837" s="361" t="s">
        <v>627</v>
      </c>
      <c r="D837" s="347"/>
      <c r="E837" s="347"/>
      <c r="F837" s="347"/>
      <c r="G837" s="347"/>
      <c r="H837" s="347"/>
      <c r="I837" s="347"/>
      <c r="J837" s="348">
        <v>5120005018459</v>
      </c>
      <c r="K837" s="349"/>
      <c r="L837" s="349"/>
      <c r="M837" s="349"/>
      <c r="N837" s="349"/>
      <c r="O837" s="349"/>
      <c r="P837" s="362" t="s">
        <v>642</v>
      </c>
      <c r="Q837" s="350"/>
      <c r="R837" s="350"/>
      <c r="S837" s="350"/>
      <c r="T837" s="350"/>
      <c r="U837" s="350"/>
      <c r="V837" s="350"/>
      <c r="W837" s="350"/>
      <c r="X837" s="350"/>
      <c r="Y837" s="351">
        <v>285</v>
      </c>
      <c r="Z837" s="352"/>
      <c r="AA837" s="352"/>
      <c r="AB837" s="353"/>
      <c r="AC837" s="363" t="s">
        <v>628</v>
      </c>
      <c r="AD837" s="371"/>
      <c r="AE837" s="371"/>
      <c r="AF837" s="371"/>
      <c r="AG837" s="371"/>
      <c r="AH837" s="372" t="s">
        <v>632</v>
      </c>
      <c r="AI837" s="373"/>
      <c r="AJ837" s="373"/>
      <c r="AK837" s="373"/>
      <c r="AL837" s="357"/>
      <c r="AM837" s="358"/>
      <c r="AN837" s="358"/>
      <c r="AO837" s="359"/>
      <c r="AP837" s="360" t="s">
        <v>629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0.15" customHeight="1" x14ac:dyDescent="0.15">
      <c r="A870" s="376">
        <v>1</v>
      </c>
      <c r="B870" s="376">
        <v>1</v>
      </c>
      <c r="C870" s="361" t="s">
        <v>650</v>
      </c>
      <c r="D870" s="347"/>
      <c r="E870" s="347"/>
      <c r="F870" s="347"/>
      <c r="G870" s="347"/>
      <c r="H870" s="347"/>
      <c r="I870" s="347"/>
      <c r="J870" s="348">
        <v>3000020221309</v>
      </c>
      <c r="K870" s="349"/>
      <c r="L870" s="349"/>
      <c r="M870" s="349"/>
      <c r="N870" s="349"/>
      <c r="O870" s="349"/>
      <c r="P870" s="350" t="s">
        <v>626</v>
      </c>
      <c r="Q870" s="350"/>
      <c r="R870" s="350"/>
      <c r="S870" s="350"/>
      <c r="T870" s="350"/>
      <c r="U870" s="350"/>
      <c r="V870" s="350"/>
      <c r="W870" s="350"/>
      <c r="X870" s="350"/>
      <c r="Y870" s="351">
        <v>19</v>
      </c>
      <c r="Z870" s="352"/>
      <c r="AA870" s="352"/>
      <c r="AB870" s="353"/>
      <c r="AC870" s="363" t="s">
        <v>628</v>
      </c>
      <c r="AD870" s="371"/>
      <c r="AE870" s="371"/>
      <c r="AF870" s="371"/>
      <c r="AG870" s="371"/>
      <c r="AH870" s="372" t="s">
        <v>630</v>
      </c>
      <c r="AI870" s="373"/>
      <c r="AJ870" s="373"/>
      <c r="AK870" s="373"/>
      <c r="AL870" s="357" t="s">
        <v>630</v>
      </c>
      <c r="AM870" s="358"/>
      <c r="AN870" s="358"/>
      <c r="AO870" s="359"/>
      <c r="AP870" s="360" t="s">
        <v>629</v>
      </c>
      <c r="AQ870" s="360"/>
      <c r="AR870" s="360"/>
      <c r="AS870" s="360"/>
      <c r="AT870" s="360"/>
      <c r="AU870" s="360"/>
      <c r="AV870" s="360"/>
      <c r="AW870" s="360"/>
      <c r="AX870" s="360"/>
    </row>
    <row r="871" spans="1:50" ht="40.15" customHeight="1" x14ac:dyDescent="0.15">
      <c r="A871" s="376">
        <v>2</v>
      </c>
      <c r="B871" s="376">
        <v>1</v>
      </c>
      <c r="C871" s="361" t="s">
        <v>651</v>
      </c>
      <c r="D871" s="347"/>
      <c r="E871" s="347"/>
      <c r="F871" s="347"/>
      <c r="G871" s="347"/>
      <c r="H871" s="347"/>
      <c r="I871" s="347"/>
      <c r="J871" s="348">
        <v>6000020272027</v>
      </c>
      <c r="K871" s="349"/>
      <c r="L871" s="349"/>
      <c r="M871" s="349"/>
      <c r="N871" s="349"/>
      <c r="O871" s="349"/>
      <c r="P871" s="350" t="s">
        <v>626</v>
      </c>
      <c r="Q871" s="350"/>
      <c r="R871" s="350"/>
      <c r="S871" s="350"/>
      <c r="T871" s="350"/>
      <c r="U871" s="350"/>
      <c r="V871" s="350"/>
      <c r="W871" s="350"/>
      <c r="X871" s="350"/>
      <c r="Y871" s="351">
        <v>15</v>
      </c>
      <c r="Z871" s="352"/>
      <c r="AA871" s="352"/>
      <c r="AB871" s="353"/>
      <c r="AC871" s="363" t="s">
        <v>628</v>
      </c>
      <c r="AD871" s="371"/>
      <c r="AE871" s="371"/>
      <c r="AF871" s="371"/>
      <c r="AG871" s="371"/>
      <c r="AH871" s="372" t="s">
        <v>630</v>
      </c>
      <c r="AI871" s="373"/>
      <c r="AJ871" s="373"/>
      <c r="AK871" s="373"/>
      <c r="AL871" s="357" t="s">
        <v>630</v>
      </c>
      <c r="AM871" s="358"/>
      <c r="AN871" s="358"/>
      <c r="AO871" s="359"/>
      <c r="AP871" s="360" t="s">
        <v>630</v>
      </c>
      <c r="AQ871" s="360"/>
      <c r="AR871" s="360"/>
      <c r="AS871" s="360"/>
      <c r="AT871" s="360"/>
      <c r="AU871" s="360"/>
      <c r="AV871" s="360"/>
      <c r="AW871" s="360"/>
      <c r="AX871" s="360"/>
    </row>
    <row r="872" spans="1:50" ht="40.15" customHeight="1" x14ac:dyDescent="0.15">
      <c r="A872" s="376">
        <v>3</v>
      </c>
      <c r="B872" s="376">
        <v>1</v>
      </c>
      <c r="C872" s="361" t="s">
        <v>652</v>
      </c>
      <c r="D872" s="347"/>
      <c r="E872" s="347"/>
      <c r="F872" s="347"/>
      <c r="G872" s="347"/>
      <c r="H872" s="347"/>
      <c r="I872" s="347"/>
      <c r="J872" s="348">
        <v>8000020464902</v>
      </c>
      <c r="K872" s="349"/>
      <c r="L872" s="349"/>
      <c r="M872" s="349"/>
      <c r="N872" s="349"/>
      <c r="O872" s="349"/>
      <c r="P872" s="350" t="s">
        <v>626</v>
      </c>
      <c r="Q872" s="350"/>
      <c r="R872" s="350"/>
      <c r="S872" s="350"/>
      <c r="T872" s="350"/>
      <c r="U872" s="350"/>
      <c r="V872" s="350"/>
      <c r="W872" s="350"/>
      <c r="X872" s="350"/>
      <c r="Y872" s="351">
        <v>15</v>
      </c>
      <c r="Z872" s="352"/>
      <c r="AA872" s="352"/>
      <c r="AB872" s="353"/>
      <c r="AC872" s="363" t="s">
        <v>628</v>
      </c>
      <c r="AD872" s="371"/>
      <c r="AE872" s="371"/>
      <c r="AF872" s="371"/>
      <c r="AG872" s="371"/>
      <c r="AH872" s="355" t="s">
        <v>630</v>
      </c>
      <c r="AI872" s="356"/>
      <c r="AJ872" s="356"/>
      <c r="AK872" s="356"/>
      <c r="AL872" s="357" t="s">
        <v>631</v>
      </c>
      <c r="AM872" s="358"/>
      <c r="AN872" s="358"/>
      <c r="AO872" s="359"/>
      <c r="AP872" s="360" t="s">
        <v>630</v>
      </c>
      <c r="AQ872" s="360"/>
      <c r="AR872" s="360"/>
      <c r="AS872" s="360"/>
      <c r="AT872" s="360"/>
      <c r="AU872" s="360"/>
      <c r="AV872" s="360"/>
      <c r="AW872" s="360"/>
      <c r="AX872" s="360"/>
    </row>
    <row r="873" spans="1:50" ht="40.15" customHeight="1" x14ac:dyDescent="0.15">
      <c r="A873" s="376">
        <v>4</v>
      </c>
      <c r="B873" s="376">
        <v>1</v>
      </c>
      <c r="C873" s="361" t="s">
        <v>653</v>
      </c>
      <c r="D873" s="347"/>
      <c r="E873" s="347"/>
      <c r="F873" s="347"/>
      <c r="G873" s="347"/>
      <c r="H873" s="347"/>
      <c r="I873" s="347"/>
      <c r="J873" s="348">
        <v>3000020422096</v>
      </c>
      <c r="K873" s="349"/>
      <c r="L873" s="349"/>
      <c r="M873" s="349"/>
      <c r="N873" s="349"/>
      <c r="O873" s="349"/>
      <c r="P873" s="350" t="s">
        <v>626</v>
      </c>
      <c r="Q873" s="350"/>
      <c r="R873" s="350"/>
      <c r="S873" s="350"/>
      <c r="T873" s="350"/>
      <c r="U873" s="350"/>
      <c r="V873" s="350"/>
      <c r="W873" s="350"/>
      <c r="X873" s="350"/>
      <c r="Y873" s="351">
        <v>14</v>
      </c>
      <c r="Z873" s="352"/>
      <c r="AA873" s="352"/>
      <c r="AB873" s="353"/>
      <c r="AC873" s="363" t="s">
        <v>628</v>
      </c>
      <c r="AD873" s="371"/>
      <c r="AE873" s="371"/>
      <c r="AF873" s="371"/>
      <c r="AG873" s="371"/>
      <c r="AH873" s="355" t="s">
        <v>630</v>
      </c>
      <c r="AI873" s="356"/>
      <c r="AJ873" s="356"/>
      <c r="AK873" s="356"/>
      <c r="AL873" s="357" t="s">
        <v>630</v>
      </c>
      <c r="AM873" s="358"/>
      <c r="AN873" s="358"/>
      <c r="AO873" s="359"/>
      <c r="AP873" s="360" t="s">
        <v>630</v>
      </c>
      <c r="AQ873" s="360"/>
      <c r="AR873" s="360"/>
      <c r="AS873" s="360"/>
      <c r="AT873" s="360"/>
      <c r="AU873" s="360"/>
      <c r="AV873" s="360"/>
      <c r="AW873" s="360"/>
      <c r="AX873" s="360"/>
    </row>
    <row r="874" spans="1:50" ht="40.15" customHeight="1" x14ac:dyDescent="0.15">
      <c r="A874" s="376">
        <v>5</v>
      </c>
      <c r="B874" s="376">
        <v>1</v>
      </c>
      <c r="C874" s="361" t="s">
        <v>654</v>
      </c>
      <c r="D874" s="347"/>
      <c r="E874" s="347"/>
      <c r="F874" s="347"/>
      <c r="G874" s="347"/>
      <c r="H874" s="347"/>
      <c r="I874" s="347"/>
      <c r="J874" s="348">
        <v>6000020194221</v>
      </c>
      <c r="K874" s="349"/>
      <c r="L874" s="349"/>
      <c r="M874" s="349"/>
      <c r="N874" s="349"/>
      <c r="O874" s="349"/>
      <c r="P874" s="350" t="s">
        <v>626</v>
      </c>
      <c r="Q874" s="350"/>
      <c r="R874" s="350"/>
      <c r="S874" s="350"/>
      <c r="T874" s="350"/>
      <c r="U874" s="350"/>
      <c r="V874" s="350"/>
      <c r="W874" s="350"/>
      <c r="X874" s="350"/>
      <c r="Y874" s="351">
        <v>14</v>
      </c>
      <c r="Z874" s="352"/>
      <c r="AA874" s="352"/>
      <c r="AB874" s="353"/>
      <c r="AC874" s="363" t="s">
        <v>628</v>
      </c>
      <c r="AD874" s="371"/>
      <c r="AE874" s="371"/>
      <c r="AF874" s="371"/>
      <c r="AG874" s="371"/>
      <c r="AH874" s="355" t="s">
        <v>630</v>
      </c>
      <c r="AI874" s="356"/>
      <c r="AJ874" s="356"/>
      <c r="AK874" s="356"/>
      <c r="AL874" s="357" t="s">
        <v>630</v>
      </c>
      <c r="AM874" s="358"/>
      <c r="AN874" s="358"/>
      <c r="AO874" s="359"/>
      <c r="AP874" s="360" t="s">
        <v>630</v>
      </c>
      <c r="AQ874" s="360"/>
      <c r="AR874" s="360"/>
      <c r="AS874" s="360"/>
      <c r="AT874" s="360"/>
      <c r="AU874" s="360"/>
      <c r="AV874" s="360"/>
      <c r="AW874" s="360"/>
      <c r="AX874" s="360"/>
    </row>
    <row r="875" spans="1:50" ht="40.15" customHeight="1" x14ac:dyDescent="0.15">
      <c r="A875" s="376">
        <v>6</v>
      </c>
      <c r="B875" s="376">
        <v>1</v>
      </c>
      <c r="C875" s="361" t="s">
        <v>655</v>
      </c>
      <c r="D875" s="347"/>
      <c r="E875" s="347"/>
      <c r="F875" s="347"/>
      <c r="G875" s="347"/>
      <c r="H875" s="347"/>
      <c r="I875" s="347"/>
      <c r="J875" s="348">
        <v>9000020442089</v>
      </c>
      <c r="K875" s="349"/>
      <c r="L875" s="349"/>
      <c r="M875" s="349"/>
      <c r="N875" s="349"/>
      <c r="O875" s="349"/>
      <c r="P875" s="350" t="s">
        <v>626</v>
      </c>
      <c r="Q875" s="350"/>
      <c r="R875" s="350"/>
      <c r="S875" s="350"/>
      <c r="T875" s="350"/>
      <c r="U875" s="350"/>
      <c r="V875" s="350"/>
      <c r="W875" s="350"/>
      <c r="X875" s="350"/>
      <c r="Y875" s="351">
        <v>14</v>
      </c>
      <c r="Z875" s="352"/>
      <c r="AA875" s="352"/>
      <c r="AB875" s="353"/>
      <c r="AC875" s="363" t="s">
        <v>628</v>
      </c>
      <c r="AD875" s="371"/>
      <c r="AE875" s="371"/>
      <c r="AF875" s="371"/>
      <c r="AG875" s="371"/>
      <c r="AH875" s="355" t="s">
        <v>630</v>
      </c>
      <c r="AI875" s="356"/>
      <c r="AJ875" s="356"/>
      <c r="AK875" s="356"/>
      <c r="AL875" s="357" t="s">
        <v>632</v>
      </c>
      <c r="AM875" s="358"/>
      <c r="AN875" s="358"/>
      <c r="AO875" s="359"/>
      <c r="AP875" s="360" t="s">
        <v>634</v>
      </c>
      <c r="AQ875" s="360"/>
      <c r="AR875" s="360"/>
      <c r="AS875" s="360"/>
      <c r="AT875" s="360"/>
      <c r="AU875" s="360"/>
      <c r="AV875" s="360"/>
      <c r="AW875" s="360"/>
      <c r="AX875" s="360"/>
    </row>
    <row r="876" spans="1:50" ht="40.15" customHeight="1" x14ac:dyDescent="0.15">
      <c r="A876" s="376">
        <v>7</v>
      </c>
      <c r="B876" s="376">
        <v>1</v>
      </c>
      <c r="C876" s="361" t="s">
        <v>656</v>
      </c>
      <c r="D876" s="347"/>
      <c r="E876" s="347"/>
      <c r="F876" s="347"/>
      <c r="G876" s="347"/>
      <c r="H876" s="347"/>
      <c r="I876" s="347"/>
      <c r="J876" s="348">
        <v>8000020122386</v>
      </c>
      <c r="K876" s="349"/>
      <c r="L876" s="349"/>
      <c r="M876" s="349"/>
      <c r="N876" s="349"/>
      <c r="O876" s="349"/>
      <c r="P876" s="350" t="s">
        <v>626</v>
      </c>
      <c r="Q876" s="350"/>
      <c r="R876" s="350"/>
      <c r="S876" s="350"/>
      <c r="T876" s="350"/>
      <c r="U876" s="350"/>
      <c r="V876" s="350"/>
      <c r="W876" s="350"/>
      <c r="X876" s="350"/>
      <c r="Y876" s="351">
        <v>14</v>
      </c>
      <c r="Z876" s="352"/>
      <c r="AA876" s="352"/>
      <c r="AB876" s="353"/>
      <c r="AC876" s="363" t="s">
        <v>628</v>
      </c>
      <c r="AD876" s="371"/>
      <c r="AE876" s="371"/>
      <c r="AF876" s="371"/>
      <c r="AG876" s="371"/>
      <c r="AH876" s="355" t="s">
        <v>630</v>
      </c>
      <c r="AI876" s="356"/>
      <c r="AJ876" s="356"/>
      <c r="AK876" s="356"/>
      <c r="AL876" s="357" t="s">
        <v>630</v>
      </c>
      <c r="AM876" s="358"/>
      <c r="AN876" s="358"/>
      <c r="AO876" s="359"/>
      <c r="AP876" s="360" t="s">
        <v>629</v>
      </c>
      <c r="AQ876" s="360"/>
      <c r="AR876" s="360"/>
      <c r="AS876" s="360"/>
      <c r="AT876" s="360"/>
      <c r="AU876" s="360"/>
      <c r="AV876" s="360"/>
      <c r="AW876" s="360"/>
      <c r="AX876" s="360"/>
    </row>
    <row r="877" spans="1:50" ht="40.15" customHeight="1" x14ac:dyDescent="0.15">
      <c r="A877" s="376">
        <v>8</v>
      </c>
      <c r="B877" s="376">
        <v>1</v>
      </c>
      <c r="C877" s="361" t="s">
        <v>657</v>
      </c>
      <c r="D877" s="347"/>
      <c r="E877" s="347"/>
      <c r="F877" s="347"/>
      <c r="G877" s="347"/>
      <c r="H877" s="347"/>
      <c r="I877" s="347"/>
      <c r="J877" s="348">
        <v>5000020435121</v>
      </c>
      <c r="K877" s="349"/>
      <c r="L877" s="349"/>
      <c r="M877" s="349"/>
      <c r="N877" s="349"/>
      <c r="O877" s="349"/>
      <c r="P877" s="350" t="s">
        <v>626</v>
      </c>
      <c r="Q877" s="350"/>
      <c r="R877" s="350"/>
      <c r="S877" s="350"/>
      <c r="T877" s="350"/>
      <c r="U877" s="350"/>
      <c r="V877" s="350"/>
      <c r="W877" s="350"/>
      <c r="X877" s="350"/>
      <c r="Y877" s="351">
        <v>14</v>
      </c>
      <c r="Z877" s="352"/>
      <c r="AA877" s="352"/>
      <c r="AB877" s="353"/>
      <c r="AC877" s="363" t="s">
        <v>628</v>
      </c>
      <c r="AD877" s="371"/>
      <c r="AE877" s="371"/>
      <c r="AF877" s="371"/>
      <c r="AG877" s="371"/>
      <c r="AH877" s="355"/>
      <c r="AI877" s="356"/>
      <c r="AJ877" s="356"/>
      <c r="AK877" s="356"/>
      <c r="AL877" s="357" t="s">
        <v>630</v>
      </c>
      <c r="AM877" s="358"/>
      <c r="AN877" s="358"/>
      <c r="AO877" s="359"/>
      <c r="AP877" s="360" t="s">
        <v>630</v>
      </c>
      <c r="AQ877" s="360"/>
      <c r="AR877" s="360"/>
      <c r="AS877" s="360"/>
      <c r="AT877" s="360"/>
      <c r="AU877" s="360"/>
      <c r="AV877" s="360"/>
      <c r="AW877" s="360"/>
      <c r="AX877" s="360"/>
    </row>
    <row r="878" spans="1:50" ht="40.15" customHeight="1" x14ac:dyDescent="0.15">
      <c r="A878" s="376">
        <v>9</v>
      </c>
      <c r="B878" s="376">
        <v>1</v>
      </c>
      <c r="C878" s="361" t="s">
        <v>658</v>
      </c>
      <c r="D878" s="347"/>
      <c r="E878" s="347"/>
      <c r="F878" s="347"/>
      <c r="G878" s="347"/>
      <c r="H878" s="347"/>
      <c r="I878" s="347"/>
      <c r="J878" s="348">
        <v>5000020016021</v>
      </c>
      <c r="K878" s="349"/>
      <c r="L878" s="349"/>
      <c r="M878" s="349"/>
      <c r="N878" s="349"/>
      <c r="O878" s="349"/>
      <c r="P878" s="350" t="s">
        <v>626</v>
      </c>
      <c r="Q878" s="350"/>
      <c r="R878" s="350"/>
      <c r="S878" s="350"/>
      <c r="T878" s="350"/>
      <c r="U878" s="350"/>
      <c r="V878" s="350"/>
      <c r="W878" s="350"/>
      <c r="X878" s="350"/>
      <c r="Y878" s="351">
        <v>14</v>
      </c>
      <c r="Z878" s="352"/>
      <c r="AA878" s="352"/>
      <c r="AB878" s="353"/>
      <c r="AC878" s="363" t="s">
        <v>628</v>
      </c>
      <c r="AD878" s="371"/>
      <c r="AE878" s="371"/>
      <c r="AF878" s="371"/>
      <c r="AG878" s="371"/>
      <c r="AH878" s="355" t="s">
        <v>630</v>
      </c>
      <c r="AI878" s="356"/>
      <c r="AJ878" s="356"/>
      <c r="AK878" s="356"/>
      <c r="AL878" s="357" t="s">
        <v>630</v>
      </c>
      <c r="AM878" s="358"/>
      <c r="AN878" s="358"/>
      <c r="AO878" s="359"/>
      <c r="AP878" s="360" t="s">
        <v>630</v>
      </c>
      <c r="AQ878" s="360"/>
      <c r="AR878" s="360"/>
      <c r="AS878" s="360"/>
      <c r="AT878" s="360"/>
      <c r="AU878" s="360"/>
      <c r="AV878" s="360"/>
      <c r="AW878" s="360"/>
      <c r="AX878" s="360"/>
    </row>
    <row r="879" spans="1:50" ht="40.15" customHeight="1" x14ac:dyDescent="0.15">
      <c r="A879" s="376">
        <v>10</v>
      </c>
      <c r="B879" s="376">
        <v>1</v>
      </c>
      <c r="C879" s="361" t="s">
        <v>686</v>
      </c>
      <c r="D879" s="347"/>
      <c r="E879" s="347"/>
      <c r="F879" s="347"/>
      <c r="G879" s="347"/>
      <c r="H879" s="347"/>
      <c r="I879" s="347"/>
      <c r="J879" s="348">
        <v>9000020064033</v>
      </c>
      <c r="K879" s="349"/>
      <c r="L879" s="349"/>
      <c r="M879" s="349"/>
      <c r="N879" s="349"/>
      <c r="O879" s="349"/>
      <c r="P879" s="350" t="s">
        <v>626</v>
      </c>
      <c r="Q879" s="350"/>
      <c r="R879" s="350"/>
      <c r="S879" s="350"/>
      <c r="T879" s="350"/>
      <c r="U879" s="350"/>
      <c r="V879" s="350"/>
      <c r="W879" s="350"/>
      <c r="X879" s="350"/>
      <c r="Y879" s="351">
        <v>14</v>
      </c>
      <c r="Z879" s="352"/>
      <c r="AA879" s="352"/>
      <c r="AB879" s="353"/>
      <c r="AC879" s="363" t="s">
        <v>628</v>
      </c>
      <c r="AD879" s="371"/>
      <c r="AE879" s="371"/>
      <c r="AF879" s="371"/>
      <c r="AG879" s="371"/>
      <c r="AH879" s="355" t="s">
        <v>630</v>
      </c>
      <c r="AI879" s="356"/>
      <c r="AJ879" s="356"/>
      <c r="AK879" s="356"/>
      <c r="AL879" s="357" t="s">
        <v>633</v>
      </c>
      <c r="AM879" s="358"/>
      <c r="AN879" s="358"/>
      <c r="AO879" s="359"/>
      <c r="AP879" s="360" t="s">
        <v>635</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t="s">
        <v>630</v>
      </c>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t="s">
        <v>636</v>
      </c>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663</v>
      </c>
      <c r="F1102" s="375"/>
      <c r="G1102" s="375"/>
      <c r="H1102" s="375"/>
      <c r="I1102" s="375"/>
      <c r="J1102" s="348" t="s">
        <v>664</v>
      </c>
      <c r="K1102" s="349"/>
      <c r="L1102" s="349"/>
      <c r="M1102" s="349"/>
      <c r="N1102" s="349"/>
      <c r="O1102" s="349"/>
      <c r="P1102" s="362" t="s">
        <v>665</v>
      </c>
      <c r="Q1102" s="350"/>
      <c r="R1102" s="350"/>
      <c r="S1102" s="350"/>
      <c r="T1102" s="350"/>
      <c r="U1102" s="350"/>
      <c r="V1102" s="350"/>
      <c r="W1102" s="350"/>
      <c r="X1102" s="350"/>
      <c r="Y1102" s="351" t="s">
        <v>665</v>
      </c>
      <c r="Z1102" s="352"/>
      <c r="AA1102" s="352"/>
      <c r="AB1102" s="353"/>
      <c r="AC1102" s="354"/>
      <c r="AD1102" s="354"/>
      <c r="AE1102" s="354"/>
      <c r="AF1102" s="354"/>
      <c r="AG1102" s="354"/>
      <c r="AH1102" s="355" t="s">
        <v>666</v>
      </c>
      <c r="AI1102" s="356"/>
      <c r="AJ1102" s="356"/>
      <c r="AK1102" s="356"/>
      <c r="AL1102" s="357" t="s">
        <v>665</v>
      </c>
      <c r="AM1102" s="358"/>
      <c r="AN1102" s="358"/>
      <c r="AO1102" s="359"/>
      <c r="AP1102" s="360" t="s">
        <v>665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82">
    <cfRule type="expression" dxfId="2801" priority="13895">
      <formula>IF(RIGHT(TEXT(Y782,"0.#"),1)=".",FALSE,TRUE)</formula>
    </cfRule>
    <cfRule type="expression" dxfId="2800" priority="13896">
      <formula>IF(RIGHT(TEXT(Y782,"0.#"),1)=".",TRUE,FALSE)</formula>
    </cfRule>
  </conditionalFormatting>
  <conditionalFormatting sqref="Y791">
    <cfRule type="expression" dxfId="2799" priority="13891">
      <formula>IF(RIGHT(TEXT(Y791,"0.#"),1)=".",FALSE,TRUE)</formula>
    </cfRule>
    <cfRule type="expression" dxfId="2798" priority="13892">
      <formula>IF(RIGHT(TEXT(Y791,"0.#"),1)=".",TRUE,FALSE)</formula>
    </cfRule>
  </conditionalFormatting>
  <conditionalFormatting sqref="Y822:Y829 Y820 Y809:Y816 Y807 Y796:Y803 Y794">
    <cfRule type="expression" dxfId="2797" priority="13673">
      <formula>IF(RIGHT(TEXT(Y794,"0.#"),1)=".",FALSE,TRUE)</formula>
    </cfRule>
    <cfRule type="expression" dxfId="2796" priority="13674">
      <formula>IF(RIGHT(TEXT(Y794,"0.#"),1)=".",TRUE,FALSE)</formula>
    </cfRule>
  </conditionalFormatting>
  <conditionalFormatting sqref="AR15:AX15 P13:AJ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3:Y790 Y781">
    <cfRule type="expression" dxfId="2789" priority="13697">
      <formula>IF(RIGHT(TEXT(Y781,"0.#"),1)=".",FALSE,TRUE)</formula>
    </cfRule>
    <cfRule type="expression" dxfId="2788" priority="13698">
      <formula>IF(RIGHT(TEXT(Y781,"0.#"),1)=".",TRUE,FALSE)</formula>
    </cfRule>
  </conditionalFormatting>
  <conditionalFormatting sqref="AU782">
    <cfRule type="expression" dxfId="2787" priority="13695">
      <formula>IF(RIGHT(TEXT(AU782,"0.#"),1)=".",FALSE,TRUE)</formula>
    </cfRule>
    <cfRule type="expression" dxfId="2786" priority="13696">
      <formula>IF(RIGHT(TEXT(AU782,"0.#"),1)=".",TRUE,FALSE)</formula>
    </cfRule>
  </conditionalFormatting>
  <conditionalFormatting sqref="AU791">
    <cfRule type="expression" dxfId="2785" priority="13693">
      <formula>IF(RIGHT(TEXT(AU791,"0.#"),1)=".",FALSE,TRUE)</formula>
    </cfRule>
    <cfRule type="expression" dxfId="2784" priority="13694">
      <formula>IF(RIGHT(TEXT(AU791,"0.#"),1)=".",TRUE,FALSE)</formula>
    </cfRule>
  </conditionalFormatting>
  <conditionalFormatting sqref="AU783:AU790 AU781">
    <cfRule type="expression" dxfId="2783" priority="13691">
      <formula>IF(RIGHT(TEXT(AU781,"0.#"),1)=".",FALSE,TRUE)</formula>
    </cfRule>
    <cfRule type="expression" dxfId="2782" priority="13692">
      <formula>IF(RIGHT(TEXT(AU781,"0.#"),1)=".",TRUE,FALSE)</formula>
    </cfRule>
  </conditionalFormatting>
  <conditionalFormatting sqref="Y821 Y808 Y795">
    <cfRule type="expression" dxfId="2781" priority="13677">
      <formula>IF(RIGHT(TEXT(Y795,"0.#"),1)=".",FALSE,TRUE)</formula>
    </cfRule>
    <cfRule type="expression" dxfId="2780" priority="13678">
      <formula>IF(RIGHT(TEXT(Y795,"0.#"),1)=".",TRUE,FALSE)</formula>
    </cfRule>
  </conditionalFormatting>
  <conditionalFormatting sqref="Y830 Y817 Y804">
    <cfRule type="expression" dxfId="2779" priority="13675">
      <formula>IF(RIGHT(TEXT(Y804,"0.#"),1)=".",FALSE,TRUE)</formula>
    </cfRule>
    <cfRule type="expression" dxfId="2778" priority="13676">
      <formula>IF(RIGHT(TEXT(Y804,"0.#"),1)=".",TRUE,FALSE)</formula>
    </cfRule>
  </conditionalFormatting>
  <conditionalFormatting sqref="AU821 AU808 AU795">
    <cfRule type="expression" dxfId="2777" priority="13671">
      <formula>IF(RIGHT(TEXT(AU795,"0.#"),1)=".",FALSE,TRUE)</formula>
    </cfRule>
    <cfRule type="expression" dxfId="2776" priority="13672">
      <formula>IF(RIGHT(TEXT(AU795,"0.#"),1)=".",TRUE,FALSE)</formula>
    </cfRule>
  </conditionalFormatting>
  <conditionalFormatting sqref="AU830 AU817 AU804">
    <cfRule type="expression" dxfId="2775" priority="13669">
      <formula>IF(RIGHT(TEXT(AU804,"0.#"),1)=".",FALSE,TRUE)</formula>
    </cfRule>
    <cfRule type="expression" dxfId="2774" priority="13670">
      <formula>IF(RIGHT(TEXT(AU804,"0.#"),1)=".",TRUE,FALSE)</formula>
    </cfRule>
  </conditionalFormatting>
  <conditionalFormatting sqref="AU822:AU829 AU820 AU809:AU816 AU807 AU796:AU803 AU794">
    <cfRule type="expression" dxfId="2773" priority="13667">
      <formula>IF(RIGHT(TEXT(AU794,"0.#"),1)=".",FALSE,TRUE)</formula>
    </cfRule>
    <cfRule type="expression" dxfId="2772" priority="13668">
      <formula>IF(RIGHT(TEXT(AU794,"0.#"),1)=".",TRUE,FALSE)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E116 AQ116">
    <cfRule type="expression" dxfId="2601" priority="13175">
      <formula>IF(RIGHT(TEXT(AE116,"0.#"),1)=".",FALSE,TRUE)</formula>
    </cfRule>
    <cfRule type="expression" dxfId="2600" priority="13176">
      <formula>IF(RIGHT(TEXT(AE116,"0.#"),1)=".",TRUE,FALSE)</formula>
    </cfRule>
  </conditionalFormatting>
  <conditionalFormatting sqref="AI116">
    <cfRule type="expression" dxfId="2599" priority="13173">
      <formula>IF(RIGHT(TEXT(AI116,"0.#"),1)=".",FALSE,TRUE)</formula>
    </cfRule>
    <cfRule type="expression" dxfId="2598" priority="13174">
      <formula>IF(RIGHT(TEXT(AI116,"0.#"),1)=".",TRUE,FALSE)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7:AO838">
    <cfRule type="expression" dxfId="2393" priority="2831">
      <formula>IF(AND(AL837&gt;=0, RIGHT(TEXT(AL837,"0.#"),1)&lt;&gt;"."),TRUE,FALSE)</formula>
    </cfRule>
    <cfRule type="expression" dxfId="2392" priority="2832">
      <formula>IF(AND(AL837&gt;=0, RIGHT(TEXT(AL837,"0.#"),1)="."),TRUE,FALSE)</formula>
    </cfRule>
    <cfRule type="expression" dxfId="2391" priority="2833">
      <formula>IF(AND(AL837&lt;0, RIGHT(TEXT(AL837,"0.#"),1)&lt;&gt;"."),TRUE,FALSE)</formula>
    </cfRule>
    <cfRule type="expression" dxfId="2390" priority="2834">
      <formula>IF(AND(AL837&lt;0, RIGHT(TEXT(AL837,"0.#"),1)="."),TRUE,FALSE)</formula>
    </cfRule>
  </conditionalFormatting>
  <conditionalFormatting sqref="Y837:Y838">
    <cfRule type="expression" dxfId="2389" priority="2829">
      <formula>IF(RIGHT(TEXT(Y837,"0.#"),1)=".",FALSE,TRUE)</formula>
    </cfRule>
    <cfRule type="expression" dxfId="2388" priority="2830">
      <formula>IF(RIGHT(TEXT(Y837,"0.#"),1)=".",TRUE,FALSE)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870:Y871">
    <cfRule type="expression" dxfId="2069" priority="2083">
      <formula>IF(RIGHT(TEXT(Y870,"0.#"),1)=".",FALSE,TRUE)</formula>
    </cfRule>
    <cfRule type="expression" dxfId="2068" priority="2084">
      <formula>IF(RIGHT(TEXT(Y870,"0.#"),1)=".",TRUE,FALSE)</formula>
    </cfRule>
  </conditionalFormatting>
  <conditionalFormatting sqref="Y905:Y932">
    <cfRule type="expression" dxfId="2067" priority="2077">
      <formula>IF(RIGHT(TEXT(Y905,"0.#"),1)=".",FALSE,TRUE)</formula>
    </cfRule>
    <cfRule type="expression" dxfId="2066" priority="2078">
      <formula>IF(RIGHT(TEXT(Y905,"0.#"),1)=".",TRUE,FALSE)</formula>
    </cfRule>
  </conditionalFormatting>
  <conditionalFormatting sqref="Y903:Y904">
    <cfRule type="expression" dxfId="2065" priority="2071">
      <formula>IF(RIGHT(TEXT(Y903,"0.#"),1)=".",FALSE,TRUE)</formula>
    </cfRule>
    <cfRule type="expression" dxfId="2064" priority="2072">
      <formula>IF(RIGHT(TEXT(Y903,"0.#"),1)=".",TRUE,FALSE)</formula>
    </cfRule>
  </conditionalFormatting>
  <conditionalFormatting sqref="Y938:Y965">
    <cfRule type="expression" dxfId="2063" priority="2065">
      <formula>IF(RIGHT(TEXT(Y938,"0.#"),1)=".",FALSE,TRUE)</formula>
    </cfRule>
    <cfRule type="expression" dxfId="2062" priority="2066">
      <formula>IF(RIGHT(TEXT(Y938,"0.#"),1)=".",TRUE,FALSE)</formula>
    </cfRule>
  </conditionalFormatting>
  <conditionalFormatting sqref="Y936:Y937">
    <cfRule type="expression" dxfId="2061" priority="2059">
      <formula>IF(RIGHT(TEXT(Y936,"0.#"),1)=".",FALSE,TRUE)</formula>
    </cfRule>
    <cfRule type="expression" dxfId="2060" priority="2060">
      <formula>IF(RIGHT(TEXT(Y936,"0.#"),1)=".",TRUE,FALSE)</formula>
    </cfRule>
  </conditionalFormatting>
  <conditionalFormatting sqref="Y971:Y998">
    <cfRule type="expression" dxfId="2059" priority="2053">
      <formula>IF(RIGHT(TEXT(Y971,"0.#"),1)=".",FALSE,TRUE)</formula>
    </cfRule>
    <cfRule type="expression" dxfId="2058" priority="2054">
      <formula>IF(RIGHT(TEXT(Y971,"0.#"),1)=".",TRUE,FALSE)</formula>
    </cfRule>
  </conditionalFormatting>
  <conditionalFormatting sqref="Y969:Y970">
    <cfRule type="expression" dxfId="2057" priority="2047">
      <formula>IF(RIGHT(TEXT(Y969,"0.#"),1)=".",FALSE,TRUE)</formula>
    </cfRule>
    <cfRule type="expression" dxfId="2056" priority="2048">
      <formula>IF(RIGHT(TEXT(Y969,"0.#"),1)=".",TRUE,FALSE)</formula>
    </cfRule>
  </conditionalFormatting>
  <conditionalFormatting sqref="Y1004:Y1031">
    <cfRule type="expression" dxfId="2055" priority="2041">
      <formula>IF(RIGHT(TEXT(Y1004,"0.#"),1)=".",FALSE,TRUE)</formula>
    </cfRule>
    <cfRule type="expression" dxfId="2054" priority="2042">
      <formula>IF(RIGHT(TEXT(Y1004,"0.#"),1)=".",TRUE,FALSE)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Q14">
    <cfRule type="expression" dxfId="715" priority="17">
      <formula>IF(RIGHT(TEXT(W14,"0.#"),1)=".",FALSE,TRUE)</formula>
    </cfRule>
    <cfRule type="expression" dxfId="714" priority="18">
      <formula>IF(RIGHT(TEXT(W14,"0.#"),1)=".",TRUE,FALSE)</formula>
    </cfRule>
  </conditionalFormatting>
  <conditionalFormatting sqref="P15:AQ17">
    <cfRule type="expression" dxfId="713" priority="15">
      <formula>IF(RIGHT(TEXT(P15,"0.#"),1)=".",FALSE,TRUE)</formula>
    </cfRule>
    <cfRule type="expression" dxfId="712" priority="16">
      <formula>IF(RIGHT(TEXT(P15,"0.#"),1)=".",TRUE,FALSE)</formula>
    </cfRule>
  </conditionalFormatting>
  <conditionalFormatting sqref="AK13:AX13">
    <cfRule type="expression" dxfId="711" priority="13">
      <formula>IF(RIGHT(TEXT(AK13,"0.#"),1)=".",FALSE,TRUE)</formula>
    </cfRule>
    <cfRule type="expression" dxfId="710" priority="14">
      <formula>IF(RIGHT(TEXT(AK13,"0.#"),1)=".",TRUE,FALSE)</formula>
    </cfRule>
  </conditionalFormatting>
  <conditionalFormatting sqref="P23:V23">
    <cfRule type="expression" dxfId="709" priority="11">
      <formula>IF(RIGHT(TEXT(P23,"0.#"),1)=".",FALSE,TRUE)</formula>
    </cfRule>
    <cfRule type="expression" dxfId="708" priority="12">
      <formula>IF(RIGHT(TEXT(P23,"0.#"),1)=".",TRUE,FALSE)</formula>
    </cfRule>
  </conditionalFormatting>
  <conditionalFormatting sqref="W23:AC23">
    <cfRule type="expression" dxfId="707" priority="9">
      <formula>IF(RIGHT(TEXT(W23,"0.#"),1)=".",FALSE,TRUE)</formula>
    </cfRule>
    <cfRule type="expression" dxfId="706" priority="10">
      <formula>IF(RIGHT(TEXT(W23,"0.#"),1)=".",TRUE,FALSE)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I117">
    <cfRule type="expression" dxfId="703" priority="5">
      <formula>IF(RIGHT(TEXT(AI117,"0.#"),1)=".",FALSE,TRUE)</formula>
    </cfRule>
    <cfRule type="expression" dxfId="702" priority="6">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36" max="49" man="1"/>
    <brk id="699" max="49" man="1"/>
    <brk id="727"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5" style="28" customWidth="1"/>
    <col min="25" max="25" width="12.375" style="34" bestFit="1" customWidth="1"/>
    <col min="26" max="26" width="3.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7"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7"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7"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t="s">
        <v>574</v>
      </c>
      <c r="C22" s="13" t="str">
        <f t="shared" si="0"/>
        <v>地方創生</v>
      </c>
      <c r="D22" s="13" t="str">
        <f t="shared" si="8"/>
        <v>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564</v>
      </c>
      <c r="B25" s="15"/>
      <c r="C25" s="13" t="str">
        <f t="shared" si="0"/>
        <v/>
      </c>
      <c r="D25" s="13" t="str">
        <f>IF(C25="",D24,IF(D24&lt;&gt;"",CONCATENATE(D24,"、",C25),C25))</f>
        <v>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地球温暖化対策、地方創生</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30"/>
      <c r="AA2" s="831"/>
      <c r="AB2" s="1023" t="s">
        <v>11</v>
      </c>
      <c r="AC2" s="1024"/>
      <c r="AD2" s="1025"/>
      <c r="AE2" s="1029" t="s">
        <v>556</v>
      </c>
      <c r="AF2" s="1029"/>
      <c r="AG2" s="1029"/>
      <c r="AH2" s="1029"/>
      <c r="AI2" s="1029" t="s">
        <v>553</v>
      </c>
      <c r="AJ2" s="1029"/>
      <c r="AK2" s="1029"/>
      <c r="AL2" s="1029"/>
      <c r="AM2" s="1029" t="s">
        <v>527</v>
      </c>
      <c r="AN2" s="1029"/>
      <c r="AO2" s="102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15">
      <c r="A4" s="403"/>
      <c r="B4" s="401"/>
      <c r="C4" s="401"/>
      <c r="D4" s="401"/>
      <c r="E4" s="401"/>
      <c r="F4" s="402"/>
      <c r="G4" s="564"/>
      <c r="H4" s="996"/>
      <c r="I4" s="996"/>
      <c r="J4" s="996"/>
      <c r="K4" s="996"/>
      <c r="L4" s="996"/>
      <c r="M4" s="996"/>
      <c r="N4" s="996"/>
      <c r="O4" s="997"/>
      <c r="P4" s="105"/>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998"/>
      <c r="H5" s="999"/>
      <c r="I5" s="999"/>
      <c r="J5" s="999"/>
      <c r="K5" s="999"/>
      <c r="L5" s="999"/>
      <c r="M5" s="999"/>
      <c r="N5" s="999"/>
      <c r="O5" s="1000"/>
      <c r="P5" s="1006"/>
      <c r="Q5" s="1006"/>
      <c r="R5" s="1006"/>
      <c r="S5" s="1006"/>
      <c r="T5" s="1006"/>
      <c r="U5" s="1006"/>
      <c r="V5" s="1006"/>
      <c r="W5" s="1006"/>
      <c r="X5" s="1007"/>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30"/>
      <c r="AA9" s="831"/>
      <c r="AB9" s="1023" t="s">
        <v>11</v>
      </c>
      <c r="AC9" s="1024"/>
      <c r="AD9" s="1025"/>
      <c r="AE9" s="1029" t="s">
        <v>557</v>
      </c>
      <c r="AF9" s="1029"/>
      <c r="AG9" s="1029"/>
      <c r="AH9" s="1029"/>
      <c r="AI9" s="1029" t="s">
        <v>553</v>
      </c>
      <c r="AJ9" s="1029"/>
      <c r="AK9" s="1029"/>
      <c r="AL9" s="1029"/>
      <c r="AM9" s="1029" t="s">
        <v>527</v>
      </c>
      <c r="AN9" s="1029"/>
      <c r="AO9" s="102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15">
      <c r="A11" s="403"/>
      <c r="B11" s="401"/>
      <c r="C11" s="401"/>
      <c r="D11" s="401"/>
      <c r="E11" s="401"/>
      <c r="F11" s="402"/>
      <c r="G11" s="564"/>
      <c r="H11" s="996"/>
      <c r="I11" s="996"/>
      <c r="J11" s="996"/>
      <c r="K11" s="996"/>
      <c r="L11" s="996"/>
      <c r="M11" s="996"/>
      <c r="N11" s="996"/>
      <c r="O11" s="997"/>
      <c r="P11" s="105"/>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998"/>
      <c r="H12" s="999"/>
      <c r="I12" s="999"/>
      <c r="J12" s="999"/>
      <c r="K12" s="999"/>
      <c r="L12" s="999"/>
      <c r="M12" s="999"/>
      <c r="N12" s="999"/>
      <c r="O12" s="1000"/>
      <c r="P12" s="1006"/>
      <c r="Q12" s="1006"/>
      <c r="R12" s="1006"/>
      <c r="S12" s="1006"/>
      <c r="T12" s="1006"/>
      <c r="U12" s="1006"/>
      <c r="V12" s="1006"/>
      <c r="W12" s="1006"/>
      <c r="X12" s="1007"/>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30"/>
      <c r="AA16" s="831"/>
      <c r="AB16" s="1023" t="s">
        <v>11</v>
      </c>
      <c r="AC16" s="1024"/>
      <c r="AD16" s="1025"/>
      <c r="AE16" s="1029" t="s">
        <v>556</v>
      </c>
      <c r="AF16" s="1029"/>
      <c r="AG16" s="1029"/>
      <c r="AH16" s="1029"/>
      <c r="AI16" s="1029" t="s">
        <v>554</v>
      </c>
      <c r="AJ16" s="1029"/>
      <c r="AK16" s="1029"/>
      <c r="AL16" s="1029"/>
      <c r="AM16" s="1029" t="s">
        <v>527</v>
      </c>
      <c r="AN16" s="1029"/>
      <c r="AO16" s="102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15">
      <c r="A18" s="403"/>
      <c r="B18" s="401"/>
      <c r="C18" s="401"/>
      <c r="D18" s="401"/>
      <c r="E18" s="401"/>
      <c r="F18" s="402"/>
      <c r="G18" s="564"/>
      <c r="H18" s="996"/>
      <c r="I18" s="996"/>
      <c r="J18" s="996"/>
      <c r="K18" s="996"/>
      <c r="L18" s="996"/>
      <c r="M18" s="996"/>
      <c r="N18" s="996"/>
      <c r="O18" s="997"/>
      <c r="P18" s="105"/>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998"/>
      <c r="H19" s="999"/>
      <c r="I19" s="999"/>
      <c r="J19" s="999"/>
      <c r="K19" s="999"/>
      <c r="L19" s="999"/>
      <c r="M19" s="999"/>
      <c r="N19" s="999"/>
      <c r="O19" s="1000"/>
      <c r="P19" s="1006"/>
      <c r="Q19" s="1006"/>
      <c r="R19" s="1006"/>
      <c r="S19" s="1006"/>
      <c r="T19" s="1006"/>
      <c r="U19" s="1006"/>
      <c r="V19" s="1006"/>
      <c r="W19" s="1006"/>
      <c r="X19" s="1007"/>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30"/>
      <c r="AA23" s="831"/>
      <c r="AB23" s="1023" t="s">
        <v>11</v>
      </c>
      <c r="AC23" s="1024"/>
      <c r="AD23" s="1025"/>
      <c r="AE23" s="1029" t="s">
        <v>558</v>
      </c>
      <c r="AF23" s="1029"/>
      <c r="AG23" s="1029"/>
      <c r="AH23" s="1029"/>
      <c r="AI23" s="1029" t="s">
        <v>553</v>
      </c>
      <c r="AJ23" s="1029"/>
      <c r="AK23" s="1029"/>
      <c r="AL23" s="1029"/>
      <c r="AM23" s="1029" t="s">
        <v>527</v>
      </c>
      <c r="AN23" s="1029"/>
      <c r="AO23" s="102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15">
      <c r="A25" s="403"/>
      <c r="B25" s="401"/>
      <c r="C25" s="401"/>
      <c r="D25" s="401"/>
      <c r="E25" s="401"/>
      <c r="F25" s="402"/>
      <c r="G25" s="564"/>
      <c r="H25" s="996"/>
      <c r="I25" s="996"/>
      <c r="J25" s="996"/>
      <c r="K25" s="996"/>
      <c r="L25" s="996"/>
      <c r="M25" s="996"/>
      <c r="N25" s="996"/>
      <c r="O25" s="997"/>
      <c r="P25" s="105"/>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998"/>
      <c r="H26" s="999"/>
      <c r="I26" s="999"/>
      <c r="J26" s="999"/>
      <c r="K26" s="999"/>
      <c r="L26" s="999"/>
      <c r="M26" s="999"/>
      <c r="N26" s="999"/>
      <c r="O26" s="1000"/>
      <c r="P26" s="1006"/>
      <c r="Q26" s="1006"/>
      <c r="R26" s="1006"/>
      <c r="S26" s="1006"/>
      <c r="T26" s="1006"/>
      <c r="U26" s="1006"/>
      <c r="V26" s="1006"/>
      <c r="W26" s="1006"/>
      <c r="X26" s="1007"/>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30"/>
      <c r="AA30" s="831"/>
      <c r="AB30" s="1023" t="s">
        <v>11</v>
      </c>
      <c r="AC30" s="1024"/>
      <c r="AD30" s="1025"/>
      <c r="AE30" s="1029" t="s">
        <v>556</v>
      </c>
      <c r="AF30" s="1029"/>
      <c r="AG30" s="1029"/>
      <c r="AH30" s="1029"/>
      <c r="AI30" s="1029" t="s">
        <v>553</v>
      </c>
      <c r="AJ30" s="1029"/>
      <c r="AK30" s="1029"/>
      <c r="AL30" s="1029"/>
      <c r="AM30" s="1029" t="s">
        <v>551</v>
      </c>
      <c r="AN30" s="1029"/>
      <c r="AO30" s="102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15">
      <c r="A32" s="403"/>
      <c r="B32" s="401"/>
      <c r="C32" s="401"/>
      <c r="D32" s="401"/>
      <c r="E32" s="401"/>
      <c r="F32" s="402"/>
      <c r="G32" s="564"/>
      <c r="H32" s="996"/>
      <c r="I32" s="996"/>
      <c r="J32" s="996"/>
      <c r="K32" s="996"/>
      <c r="L32" s="996"/>
      <c r="M32" s="996"/>
      <c r="N32" s="996"/>
      <c r="O32" s="997"/>
      <c r="P32" s="105"/>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998"/>
      <c r="H33" s="999"/>
      <c r="I33" s="999"/>
      <c r="J33" s="999"/>
      <c r="K33" s="999"/>
      <c r="L33" s="999"/>
      <c r="M33" s="999"/>
      <c r="N33" s="999"/>
      <c r="O33" s="1000"/>
      <c r="P33" s="1006"/>
      <c r="Q33" s="1006"/>
      <c r="R33" s="1006"/>
      <c r="S33" s="1006"/>
      <c r="T33" s="1006"/>
      <c r="U33" s="1006"/>
      <c r="V33" s="1006"/>
      <c r="W33" s="1006"/>
      <c r="X33" s="1007"/>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30"/>
      <c r="AA37" s="831"/>
      <c r="AB37" s="1023" t="s">
        <v>11</v>
      </c>
      <c r="AC37" s="1024"/>
      <c r="AD37" s="1025"/>
      <c r="AE37" s="1029" t="s">
        <v>558</v>
      </c>
      <c r="AF37" s="1029"/>
      <c r="AG37" s="1029"/>
      <c r="AH37" s="1029"/>
      <c r="AI37" s="1029" t="s">
        <v>555</v>
      </c>
      <c r="AJ37" s="1029"/>
      <c r="AK37" s="1029"/>
      <c r="AL37" s="1029"/>
      <c r="AM37" s="1029" t="s">
        <v>552</v>
      </c>
      <c r="AN37" s="1029"/>
      <c r="AO37" s="102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15">
      <c r="A39" s="403"/>
      <c r="B39" s="401"/>
      <c r="C39" s="401"/>
      <c r="D39" s="401"/>
      <c r="E39" s="401"/>
      <c r="F39" s="402"/>
      <c r="G39" s="564"/>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30"/>
      <c r="AA44" s="831"/>
      <c r="AB44" s="1023" t="s">
        <v>11</v>
      </c>
      <c r="AC44" s="1024"/>
      <c r="AD44" s="1025"/>
      <c r="AE44" s="1029" t="s">
        <v>556</v>
      </c>
      <c r="AF44" s="1029"/>
      <c r="AG44" s="1029"/>
      <c r="AH44" s="1029"/>
      <c r="AI44" s="1029" t="s">
        <v>553</v>
      </c>
      <c r="AJ44" s="1029"/>
      <c r="AK44" s="1029"/>
      <c r="AL44" s="1029"/>
      <c r="AM44" s="1029" t="s">
        <v>527</v>
      </c>
      <c r="AN44" s="1029"/>
      <c r="AO44" s="102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15">
      <c r="A46" s="403"/>
      <c r="B46" s="401"/>
      <c r="C46" s="401"/>
      <c r="D46" s="401"/>
      <c r="E46" s="401"/>
      <c r="F46" s="402"/>
      <c r="G46" s="564"/>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30"/>
      <c r="AA51" s="831"/>
      <c r="AB51" s="557" t="s">
        <v>11</v>
      </c>
      <c r="AC51" s="1024"/>
      <c r="AD51" s="1025"/>
      <c r="AE51" s="1029" t="s">
        <v>556</v>
      </c>
      <c r="AF51" s="1029"/>
      <c r="AG51" s="1029"/>
      <c r="AH51" s="1029"/>
      <c r="AI51" s="1029" t="s">
        <v>553</v>
      </c>
      <c r="AJ51" s="1029"/>
      <c r="AK51" s="1029"/>
      <c r="AL51" s="1029"/>
      <c r="AM51" s="1029" t="s">
        <v>527</v>
      </c>
      <c r="AN51" s="1029"/>
      <c r="AO51" s="102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15">
      <c r="A53" s="403"/>
      <c r="B53" s="401"/>
      <c r="C53" s="401"/>
      <c r="D53" s="401"/>
      <c r="E53" s="401"/>
      <c r="F53" s="402"/>
      <c r="G53" s="564"/>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30"/>
      <c r="AA58" s="831"/>
      <c r="AB58" s="1023" t="s">
        <v>11</v>
      </c>
      <c r="AC58" s="1024"/>
      <c r="AD58" s="1025"/>
      <c r="AE58" s="1029" t="s">
        <v>556</v>
      </c>
      <c r="AF58" s="1029"/>
      <c r="AG58" s="1029"/>
      <c r="AH58" s="1029"/>
      <c r="AI58" s="1029" t="s">
        <v>553</v>
      </c>
      <c r="AJ58" s="1029"/>
      <c r="AK58" s="1029"/>
      <c r="AL58" s="1029"/>
      <c r="AM58" s="1029" t="s">
        <v>527</v>
      </c>
      <c r="AN58" s="1029"/>
      <c r="AO58" s="102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15">
      <c r="A60" s="403"/>
      <c r="B60" s="401"/>
      <c r="C60" s="401"/>
      <c r="D60" s="401"/>
      <c r="E60" s="401"/>
      <c r="F60" s="402"/>
      <c r="G60" s="564"/>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30"/>
      <c r="AA65" s="831"/>
      <c r="AB65" s="1023" t="s">
        <v>11</v>
      </c>
      <c r="AC65" s="1024"/>
      <c r="AD65" s="1025"/>
      <c r="AE65" s="1029" t="s">
        <v>556</v>
      </c>
      <c r="AF65" s="1029"/>
      <c r="AG65" s="1029"/>
      <c r="AH65" s="1029"/>
      <c r="AI65" s="1029" t="s">
        <v>553</v>
      </c>
      <c r="AJ65" s="1029"/>
      <c r="AK65" s="1029"/>
      <c r="AL65" s="1029"/>
      <c r="AM65" s="1029" t="s">
        <v>527</v>
      </c>
      <c r="AN65" s="1029"/>
      <c r="AO65" s="102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15">
      <c r="A67" s="403"/>
      <c r="B67" s="401"/>
      <c r="C67" s="401"/>
      <c r="D67" s="401"/>
      <c r="E67" s="401"/>
      <c r="F67" s="402"/>
      <c r="G67" s="564"/>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37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2"/>
      <c r="B14" s="1043"/>
      <c r="C14" s="1043"/>
      <c r="D14" s="1043"/>
      <c r="E14" s="1043"/>
      <c r="F14" s="104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2"/>
      <c r="B15" s="1043"/>
      <c r="C15" s="1043"/>
      <c r="D15" s="1043"/>
      <c r="E15" s="1043"/>
      <c r="F15" s="1044"/>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2"/>
      <c r="B16" s="1043"/>
      <c r="C16" s="1043"/>
      <c r="D16" s="1043"/>
      <c r="E16" s="1043"/>
      <c r="F16" s="104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2"/>
      <c r="B27" s="1043"/>
      <c r="C27" s="1043"/>
      <c r="D27" s="1043"/>
      <c r="E27" s="1043"/>
      <c r="F27" s="104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2"/>
      <c r="B28" s="1043"/>
      <c r="C28" s="1043"/>
      <c r="D28" s="1043"/>
      <c r="E28" s="1043"/>
      <c r="F28" s="1044"/>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2"/>
      <c r="B29" s="1043"/>
      <c r="C29" s="1043"/>
      <c r="D29" s="1043"/>
      <c r="E29" s="1043"/>
      <c r="F29" s="104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2"/>
      <c r="B40" s="1043"/>
      <c r="C40" s="1043"/>
      <c r="D40" s="1043"/>
      <c r="E40" s="1043"/>
      <c r="F40" s="104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2"/>
      <c r="B41" s="1043"/>
      <c r="C41" s="1043"/>
      <c r="D41" s="1043"/>
      <c r="E41" s="1043"/>
      <c r="F41" s="1044"/>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2"/>
      <c r="B42" s="1043"/>
      <c r="C42" s="1043"/>
      <c r="D42" s="1043"/>
      <c r="E42" s="1043"/>
      <c r="F42" s="104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2"/>
      <c r="B56" s="1043"/>
      <c r="C56" s="1043"/>
      <c r="D56" s="1043"/>
      <c r="E56" s="1043"/>
      <c r="F56" s="104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2"/>
      <c r="B67" s="1043"/>
      <c r="C67" s="1043"/>
      <c r="D67" s="1043"/>
      <c r="E67" s="1043"/>
      <c r="F67" s="104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2"/>
      <c r="B68" s="1043"/>
      <c r="C68" s="1043"/>
      <c r="D68" s="1043"/>
      <c r="E68" s="1043"/>
      <c r="F68" s="1044"/>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2"/>
      <c r="B69" s="1043"/>
      <c r="C69" s="1043"/>
      <c r="D69" s="1043"/>
      <c r="E69" s="1043"/>
      <c r="F69" s="104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2"/>
      <c r="B80" s="1043"/>
      <c r="C80" s="1043"/>
      <c r="D80" s="1043"/>
      <c r="E80" s="1043"/>
      <c r="F80" s="104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2"/>
      <c r="B81" s="1043"/>
      <c r="C81" s="1043"/>
      <c r="D81" s="1043"/>
      <c r="E81" s="1043"/>
      <c r="F81" s="1044"/>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2"/>
      <c r="B82" s="1043"/>
      <c r="C82" s="1043"/>
      <c r="D82" s="1043"/>
      <c r="E82" s="1043"/>
      <c r="F82" s="104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2"/>
      <c r="B93" s="1043"/>
      <c r="C93" s="1043"/>
      <c r="D93" s="1043"/>
      <c r="E93" s="1043"/>
      <c r="F93" s="104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2"/>
      <c r="B94" s="1043"/>
      <c r="C94" s="1043"/>
      <c r="D94" s="1043"/>
      <c r="E94" s="1043"/>
      <c r="F94" s="1044"/>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2"/>
      <c r="B95" s="1043"/>
      <c r="C95" s="1043"/>
      <c r="D95" s="1043"/>
      <c r="E95" s="1043"/>
      <c r="F95" s="104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2"/>
      <c r="B109" s="1043"/>
      <c r="C109" s="1043"/>
      <c r="D109" s="1043"/>
      <c r="E109" s="1043"/>
      <c r="F109" s="104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2"/>
      <c r="B120" s="1043"/>
      <c r="C120" s="1043"/>
      <c r="D120" s="1043"/>
      <c r="E120" s="1043"/>
      <c r="F120" s="104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2"/>
      <c r="B121" s="1043"/>
      <c r="C121" s="1043"/>
      <c r="D121" s="1043"/>
      <c r="E121" s="1043"/>
      <c r="F121" s="1044"/>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2"/>
      <c r="B122" s="1043"/>
      <c r="C122" s="1043"/>
      <c r="D122" s="1043"/>
      <c r="E122" s="1043"/>
      <c r="F122" s="104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2"/>
      <c r="B133" s="1043"/>
      <c r="C133" s="1043"/>
      <c r="D133" s="1043"/>
      <c r="E133" s="1043"/>
      <c r="F133" s="104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2"/>
      <c r="B134" s="1043"/>
      <c r="C134" s="1043"/>
      <c r="D134" s="1043"/>
      <c r="E134" s="1043"/>
      <c r="F134" s="1044"/>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2"/>
      <c r="B135" s="1043"/>
      <c r="C135" s="1043"/>
      <c r="D135" s="1043"/>
      <c r="E135" s="1043"/>
      <c r="F135" s="104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2"/>
      <c r="B146" s="1043"/>
      <c r="C146" s="1043"/>
      <c r="D146" s="1043"/>
      <c r="E146" s="1043"/>
      <c r="F146" s="104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2"/>
      <c r="B147" s="1043"/>
      <c r="C147" s="1043"/>
      <c r="D147" s="1043"/>
      <c r="E147" s="1043"/>
      <c r="F147" s="1044"/>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2"/>
      <c r="B148" s="1043"/>
      <c r="C148" s="1043"/>
      <c r="D148" s="1043"/>
      <c r="E148" s="1043"/>
      <c r="F148" s="104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2"/>
      <c r="B162" s="1043"/>
      <c r="C162" s="1043"/>
      <c r="D162" s="1043"/>
      <c r="E162" s="1043"/>
      <c r="F162" s="104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2"/>
      <c r="B173" s="1043"/>
      <c r="C173" s="1043"/>
      <c r="D173" s="1043"/>
      <c r="E173" s="1043"/>
      <c r="F173" s="104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2"/>
      <c r="B174" s="1043"/>
      <c r="C174" s="1043"/>
      <c r="D174" s="1043"/>
      <c r="E174" s="1043"/>
      <c r="F174" s="1044"/>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2"/>
      <c r="B175" s="1043"/>
      <c r="C175" s="1043"/>
      <c r="D175" s="1043"/>
      <c r="E175" s="1043"/>
      <c r="F175" s="104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2"/>
      <c r="B186" s="1043"/>
      <c r="C186" s="1043"/>
      <c r="D186" s="1043"/>
      <c r="E186" s="1043"/>
      <c r="F186" s="104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2"/>
      <c r="B187" s="1043"/>
      <c r="C187" s="1043"/>
      <c r="D187" s="1043"/>
      <c r="E187" s="1043"/>
      <c r="F187" s="1044"/>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2"/>
      <c r="B188" s="1043"/>
      <c r="C188" s="1043"/>
      <c r="D188" s="1043"/>
      <c r="E188" s="1043"/>
      <c r="F188" s="104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2"/>
      <c r="B199" s="1043"/>
      <c r="C199" s="1043"/>
      <c r="D199" s="1043"/>
      <c r="E199" s="1043"/>
      <c r="F199" s="104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2"/>
      <c r="B200" s="1043"/>
      <c r="C200" s="1043"/>
      <c r="D200" s="1043"/>
      <c r="E200" s="1043"/>
      <c r="F200" s="1044"/>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2"/>
      <c r="B201" s="1043"/>
      <c r="C201" s="1043"/>
      <c r="D201" s="1043"/>
      <c r="E201" s="1043"/>
      <c r="F201" s="104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2"/>
      <c r="B215" s="1043"/>
      <c r="C215" s="1043"/>
      <c r="D215" s="1043"/>
      <c r="E215" s="1043"/>
      <c r="F215" s="104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2"/>
      <c r="B226" s="1043"/>
      <c r="C226" s="1043"/>
      <c r="D226" s="1043"/>
      <c r="E226" s="1043"/>
      <c r="F226" s="104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2"/>
      <c r="B227" s="1043"/>
      <c r="C227" s="1043"/>
      <c r="D227" s="1043"/>
      <c r="E227" s="1043"/>
      <c r="F227" s="1044"/>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2"/>
      <c r="B228" s="1043"/>
      <c r="C228" s="1043"/>
      <c r="D228" s="1043"/>
      <c r="E228" s="1043"/>
      <c r="F228" s="104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2"/>
      <c r="B239" s="1043"/>
      <c r="C239" s="1043"/>
      <c r="D239" s="1043"/>
      <c r="E239" s="1043"/>
      <c r="F239" s="104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2"/>
      <c r="B240" s="1043"/>
      <c r="C240" s="1043"/>
      <c r="D240" s="1043"/>
      <c r="E240" s="1043"/>
      <c r="F240" s="1044"/>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2"/>
      <c r="B241" s="1043"/>
      <c r="C241" s="1043"/>
      <c r="D241" s="1043"/>
      <c r="E241" s="1043"/>
      <c r="F241" s="104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2"/>
      <c r="B252" s="1043"/>
      <c r="C252" s="1043"/>
      <c r="D252" s="1043"/>
      <c r="E252" s="1043"/>
      <c r="F252" s="104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2"/>
      <c r="B253" s="1043"/>
      <c r="C253" s="1043"/>
      <c r="D253" s="1043"/>
      <c r="E253" s="1043"/>
      <c r="F253" s="1044"/>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2"/>
      <c r="B254" s="1043"/>
      <c r="C254" s="1043"/>
      <c r="D254" s="1043"/>
      <c r="E254" s="1043"/>
      <c r="F254" s="104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375" style="73" customWidth="1"/>
    <col min="38" max="41" width="2.5" style="73" customWidth="1"/>
    <col min="42" max="50" width="3.25" style="74"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2019-05-22T06:38:01Z</cp:lastPrinted>
  <dcterms:created xsi:type="dcterms:W3CDTF">2012-03-13T00:50:25Z</dcterms:created>
  <dcterms:modified xsi:type="dcterms:W3CDTF">2020-11-24T12:48:56Z</dcterms:modified>
</cp:coreProperties>
</file>