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l="1"/>
  <c r="AI34" i="3"/>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<sst xmlns="http://schemas.openxmlformats.org/spreadsheetml/2006/main" count="2890" uniqueCount="667">
  <si>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</si>
  <si>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</si>
  <si>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</si>
  <si>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</si>
  <si>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</si>
  <si>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</si>
  <si>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</si>
  <si>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</si>
  <si>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</si>
  <si>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</si>
  <si>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</si>
  <si>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</si>
  <si>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</si>
  <si>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</si>
  <si>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</si>
  <si>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</si>
  <si>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</si>
  <si>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</si>
  <si>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</si>
  <si>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</si>
  <si>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</si>
  <si>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</si>
  <si>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</si>
  <si>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</si>
  <si>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</si>
  <si>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</si>
  <si>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</si>
  <si>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</si>
  <si>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</si>
  <si>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</si>
  <si>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</si>
  <si>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</si>
  <si>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</si>
  <si>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</si>
  <si>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</si>
  <si>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</si>
  <si>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</si>
  <si>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</si>
  <si>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</si>
  <si>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</si>
  <si>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</si>
  <si>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</si>
  <si>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</si>
  <si>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</si>
  <si>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</si>
  <si>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</si>
  <si>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</si>
  <si>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</si>
  <si>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</si>
  <si>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</si>
  <si>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</si>
  <si>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</si>
  <si>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</si>
  <si>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</si>
  <si>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</si>
  <si>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</si>
  <si>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</si>
  <si>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</si>
  <si>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</si>
  <si>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</si>
  <si>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</si>
  <si>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</si>
  <si>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</si>
  <si>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</si>
  <si>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</si>
  <si>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</si>
  <si>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</si>
  <si>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</si>
  <si>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</si>
  <si>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</si>
  <si>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</si>
  <si>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</si>
  <si>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</si>
  <si>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</si>
  <si>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</si>
  <si>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</si>
  <si>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</si>
  <si>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</si>
  <si>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</si>
  <si>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</si>
  <si>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</si>
  <si>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</si>
  <si>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</si>
  <si>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</si>
  <si>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</si>
  <si>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</si>
  <si>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</si>
  <si>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</si>
  <si>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</si>
  <si>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</si>
  <si>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</si>
  <si>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</si>
  <si>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</si>
  <si>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</si>
  <si>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</si>
  <si>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</si>
  <si>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</si>
  <si>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</si>
  <si>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</si>
  <si>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</si>
  <si>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</si>
  <si>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</si>
  <si>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</si>
  <si>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</si>
  <si>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</si>
  <si>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</si>
  <si>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</si>
  <si>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</si>
  <si>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</si>
  <si>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</si>
  <si>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</si>
  <si>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</si>
  <si>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</si>
  <si>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</si>
  <si>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</si>
  <si>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</si>
  <si>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</si>
  <si>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</si>
  <si>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</si>
  <si>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</si>
  <si>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</si>
  <si>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</si>
  <si>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</si>
  <si>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</si>
  <si>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</si>
  <si>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</si>
  <si>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</si>
  <si>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</si>
  <si>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</si>
  <si>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</si>
  <si>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</si>
  <si>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</si>
  <si>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</si>
  <si>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</si>
  <si>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</si>
  <si>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</si>
  <si>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</si>
  <si>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</si>
  <si>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</si>
  <si>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</si>
  <si>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</si>
  <si>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</si>
  <si>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</si>
  <si>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</si>
  <si>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</si>
  <si>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</si>
  <si>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</si>
  <si>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</si>
  <si>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</si>
  <si>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</si>
  <si>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</si>
  <si>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</si>
  <si>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</si>
  <si>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</si>
  <si>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</si>
  <si>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</si>
  <si>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</si>
  <si>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</si>
  <si>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</si>
  <si>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</si>
  <si>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</si>
  <si>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</si>
  <si>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</si>
  <si>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</si>
  <si>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</si>
  <si>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</si>
  <si>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</si>
  <si>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</si>
  <si>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</si>
  <si>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</si>
  <si>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</si>
  <si>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</si>
  <si>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</si>
  <si>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</si>
  <si>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</si>
  <si>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</si>
  <si>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</si>
  <si>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</si>
  <si>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</si>
  <si>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</si>
  <si>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</si>
  <si>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</si>
  <si>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</si>
  <si>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</si>
  <si>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</si>
  <si>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</si>
  <si>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</si>
  <si>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</si>
  <si>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</si>
  <si>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</si>
  <si>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</si>
  <si>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</si>
  <si>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</si>
  <si>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</si>
  <si>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</si>
  <si>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</si>
  <si>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</si>
  <si>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</si>
  <si>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</si>
  <si>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</si>
  <si>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</si>
  <si>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</si>
  <si>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</si>
  <si>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</si>
  <si>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</si>
  <si>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</si>
  <si>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</si>
  <si>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</si>
  <si>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</si>
  <si>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</si>
  <si>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</si>
  <si>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</si>
  <si>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</si>
  <si>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</si>
  <si>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</si>
  <si>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</si>
  <si>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</si>
  <si>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</si>
  <si>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</si>
  <si>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</si>
  <si>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</si>
  <si>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</si>
  <si>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</si>
  <si>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</si>
  <si>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</si>
  <si>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</si>
  <si>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</si>
  <si>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</si>
  <si>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</si>
  <si>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</si>
  <si>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</si>
  <si>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</si>
  <si>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</si>
  <si>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</si>
  <si>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</si>
  <si>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</si>
  <si>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</si>
  <si>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</si>
  <si>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</si>
  <si>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</si>
  <si>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</si>
  <si>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</si>
  <si>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</si>
  <si>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</si>
  <si>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</si>
  <si>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</si>
  <si>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</si>
  <si>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</si>
  <si>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</si>
  <si>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</si>
  <si>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</si>
  <si>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</si>
  <si>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</si>
  <si>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</si>
  <si>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</si>
  <si>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</si>
  <si>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</si>
  <si>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</si>
  <si>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</si>
  <si>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</si>
  <si>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</si>
  <si>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</si>
  <si>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</si>
  <si>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</si>
  <si>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</si>
  <si>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</si>
  <si>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</si>
  <si>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</si>
  <si>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</si>
  <si>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</si>
  <si>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</si>
  <si>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</si>
  <si>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</si>
  <si>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</si>
  <si>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</si>
  <si>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</si>
  <si>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</si>
  <si>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</si>
  <si>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</si>
  <si>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</si>
  <si>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</si>
  <si>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</si>
  <si>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</si>
  <si>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</si>
  <si>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</si>
  <si>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</si>
  <si>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</si>
  <si>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</si>
  <si>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</si>
  <si>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</si>
  <si>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</si>
  <si>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</si>
  <si>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</si>
  <si>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</si>
  <si>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</si>
  <si>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</si>
  <si>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</si>
  <si>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</si>
  <si>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</si>
  <si>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</si>
  <si>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</si>
  <si>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</si>
  <si>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</si>
  <si>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</si>
  <si>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</si>
  <si>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</si>
  <si>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</si>
  <si>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</si>
  <si>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</si>
  <si>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</si>
  <si>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</si>
  <si>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</si>
  <si>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</si>
  <si>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</si>
  <si>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</si>
  <si>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</si>
  <si>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</si>
  <si>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</si>
  <si>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</si>
  <si>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</si>
  <si>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</si>
  <si>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</si>
  <si>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</si>
  <si>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</si>
  <si>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</si>
  <si>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</si>
  <si>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</si>
  <si>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</si>
  <si>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</si>
  <si>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</si>
  <si>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</si>
  <si>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</si>
  <si>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</si>
  <si>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</si>
  <si>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</si>
  <si>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</si>
  <si>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</si>
  <si>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</si>
  <si>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</si>
  <si>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</si>
  <si>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</si>
  <si>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</si>
  <si>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</si>
  <si>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</si>
  <si>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</si>
  <si>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</si>
  <si>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</si>
  <si>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</si>
  <si>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</si>
  <si>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</si>
  <si>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</si>
  <si>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</si>
  <si>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</si>
  <si>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</si>
  <si>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</si>
  <si>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</si>
  <si>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</si>
  <si>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</si>
  <si>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</si>
  <si>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</si>
  <si>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</si>
  <si>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</si>
  <si>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</si>
  <si>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</si>
  <si>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</si>
  <si>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</si>
  <si>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</si>
  <si>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</si>
  <si>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</si>
  <si>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</si>
  <si>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</si>
  <si>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</si>
  <si>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</si>
  <si>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</si>
  <si>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</si>
  <si>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</si>
  <si>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</si>
  <si>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</si>
  <si>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</si>
  <si>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</si>
  <si>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</si>
  <si>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</si>
  <si>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</si>
  <si>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</si>
  <si>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</si>
  <si>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</si>
  <si>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</si>
  <si>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</si>
  <si>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</si>
  <si>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</si>
  <si>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</si>
  <si>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</si>
  <si>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</si>
  <si>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</si>
  <si>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</si>
  <si>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</si>
  <si>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</si>
  <si>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</si>
  <si>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</si>
  <si>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</si>
  <si>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</si>
  <si>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</si>
  <si>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</si>
  <si>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</si>
  <si>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</si>
  <si>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</si>
  <si>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</si>
  <si>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</si>
  <si>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</si>
  <si>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</si>
  <si>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</si>
  <si>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</si>
  <si>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</si>
  <si>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</si>
  <si>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</si>
  <si>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</si>
  <si>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</si>
  <si>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</si>
  <si>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</si>
  <si>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</si>
  <si>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</si>
  <si>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</si>
  <si>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</si>
  <si>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</si>
  <si>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</si>
  <si>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</si>
  <si>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</si>
  <si>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</si>
  <si>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</si>
  <si>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</si>
  <si>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</si>
  <si>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</si>
  <si>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</si>
  <si>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</si>
  <si>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</si>
  <si>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</si>
  <si>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</si>
  <si>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</si>
  <si>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</si>
  <si>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</si>
  <si>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</si>
  <si>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</si>
  <si>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</si>
  <si>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</si>
  <si>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</si>
  <si>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</si>
  <si>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</si>
  <si>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</si>
  <si>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</si>
  <si>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</si>
  <si>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</si>
  <si>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</si>
  <si>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</si>
  <si>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</si>
  <si>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</si>
  <si>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</si>
  <si>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</si>
  <si>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</si>
  <si>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</si>
  <si>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</si>
  <si>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</si>
  <si>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</si>
  <si>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</si>
  <si>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</si>
  <si>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</si>
  <si>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</si>
  <si>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</si>
  <si>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</si>
  <si>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</si>
  <si>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</si>
  <si>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</si>
  <si>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</si>
  <si>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</si>
  <si>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</si>
  <si>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</si>
  <si>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</si>
  <si>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</si>
  <si>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</si>
  <si>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</si>
  <si>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</si>
  <si>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</si>
  <si>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</si>
  <si>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</si>
  <si>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</si>
  <si>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</si>
  <si>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</si>
  <si>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</si>
  <si>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</si>
  <si>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</si>
  <si>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</si>
  <si>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</si>
  <si>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</si>
  <si>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</si>
  <si>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</si>
  <si>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</si>
  <si>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</si>
  <si>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</si>
  <si>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</si>
  <si>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</si>
  <si>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</si>
  <si>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</si>
  <si>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</si>
  <si>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</si>
  <si>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</si>
  <si>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</si>
  <si>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</si>
  <si>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</si>
  <si>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</si>
  <si>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</si>
  <si>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</si>
  <si>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</si>
  <si>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</si>
  <si>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</si>
  <si>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</si>
  <si>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</si>
  <si>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</si>
  <si>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</si>
  <si>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</si>
  <si>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</si>
  <si>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</si>
  <si>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</si>
  <si>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</si>
  <si>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</si>
  <si>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</si>
  <si>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</si>
  <si>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</si>
  <si>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</si>
  <si>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</si>
  <si>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</si>
  <si>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</si>
  <si>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</si>
  <si>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</si>
  <si>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</si>
  <si>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</si>
  <si>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</si>
  <si>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</si>
  <si>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</si>
  <si>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</si>
  <si>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</si>
  <si>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</si>
  <si>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</si>
  <si>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</si>
  <si>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</si>
  <si>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</si>
  <si>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</si>
  <si>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</si>
  <si>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</si>
  <si>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</si>
  <si>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</si>
  <si>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</si>
  <si>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</si>
  <si>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</si>
  <si>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</si>
  <si>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</si>
  <si>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</si>
  <si>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</si>
  <si>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</si>
  <si>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</si>
  <si>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</si>
  <si>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</si>
  <si>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</si>
  <si>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</si>
  <si>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</si>
  <si>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</si>
  <si>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</si>
  <si>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</si>
  <si>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</si>
  <si>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</si>
  <si>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</si>
  <si>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</si>
  <si>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環境研究・技術開発推進事業</t>
    <rPh sb="0" eb="2">
      <t>カンキョウ</t>
    </rPh>
    <rPh sb="2" eb="4">
      <t>ケンキュウ</t>
    </rPh>
    <rPh sb="5" eb="7">
      <t>ギジュツ</t>
    </rPh>
    <rPh sb="7" eb="9">
      <t>カイハツ</t>
    </rPh>
    <rPh sb="9" eb="11">
      <t>スイシン</t>
    </rPh>
    <rPh sb="11" eb="13">
      <t>ジギョウ</t>
    </rPh>
    <phoneticPr fontId="5"/>
  </si>
  <si>
    <t>総合政策課環境研究技術室</t>
    <rPh sb="0" eb="2">
      <t>ソウゴウ</t>
    </rPh>
    <rPh sb="2" eb="4">
      <t>セイサク</t>
    </rPh>
    <rPh sb="4" eb="5">
      <t>カ</t>
    </rPh>
    <rPh sb="5" eb="7">
      <t>カンキョウ</t>
    </rPh>
    <rPh sb="7" eb="9">
      <t>ケンキュウ</t>
    </rPh>
    <rPh sb="9" eb="12">
      <t>ギジュツシツ</t>
    </rPh>
    <phoneticPr fontId="5"/>
  </si>
  <si>
    <t>室長　上田　健二</t>
    <rPh sb="0" eb="2">
      <t>シツチョウ</t>
    </rPh>
    <rPh sb="3" eb="5">
      <t>カミタ</t>
    </rPh>
    <rPh sb="6" eb="8">
      <t>ケンジ</t>
    </rPh>
    <phoneticPr fontId="5"/>
  </si>
  <si>
    <t>○</t>
  </si>
  <si>
    <t>-</t>
    <phoneticPr fontId="5"/>
  </si>
  <si>
    <t>-</t>
    <phoneticPr fontId="5"/>
  </si>
  <si>
    <t>-</t>
    <phoneticPr fontId="5"/>
  </si>
  <si>
    <t>-</t>
    <phoneticPr fontId="5"/>
  </si>
  <si>
    <t>公害調査等委託費</t>
    <rPh sb="0" eb="2">
      <t>コウガイ</t>
    </rPh>
    <rPh sb="2" eb="4">
      <t>チョウサ</t>
    </rPh>
    <rPh sb="4" eb="5">
      <t>ナド</t>
    </rPh>
    <rPh sb="5" eb="8">
      <t>イタクヒ</t>
    </rPh>
    <phoneticPr fontId="5"/>
  </si>
  <si>
    <t>公害調査費</t>
    <rPh sb="0" eb="2">
      <t>コウガイ</t>
    </rPh>
    <rPh sb="2" eb="4">
      <t>チョウサ</t>
    </rPh>
    <rPh sb="4" eb="5">
      <t>ヒ</t>
    </rPh>
    <phoneticPr fontId="5"/>
  </si>
  <si>
    <t>件</t>
    <rPh sb="0" eb="1">
      <t>ケン</t>
    </rPh>
    <phoneticPr fontId="5"/>
  </si>
  <si>
    <t>右記成果指標の達成度100%</t>
    <rPh sb="0" eb="2">
      <t>ウキ</t>
    </rPh>
    <rPh sb="2" eb="4">
      <t>セイカ</t>
    </rPh>
    <rPh sb="4" eb="6">
      <t>シヒョウ</t>
    </rPh>
    <rPh sb="7" eb="10">
      <t>タッセイド</t>
    </rPh>
    <phoneticPr fontId="5"/>
  </si>
  <si>
    <t>各年度に実施される研究課題のうち、研究費が適正に使用されたものの割合（研究課題数）</t>
    <rPh sb="0" eb="3">
      <t>カクネンド</t>
    </rPh>
    <rPh sb="4" eb="6">
      <t>ジッシ</t>
    </rPh>
    <rPh sb="9" eb="11">
      <t>ケンキュウ</t>
    </rPh>
    <rPh sb="11" eb="13">
      <t>カダイ</t>
    </rPh>
    <rPh sb="17" eb="20">
      <t>ケンキュウヒ</t>
    </rPh>
    <rPh sb="21" eb="23">
      <t>テキセイ</t>
    </rPh>
    <rPh sb="24" eb="26">
      <t>シヨウ</t>
    </rPh>
    <rPh sb="32" eb="34">
      <t>ワリアイ</t>
    </rPh>
    <rPh sb="35" eb="37">
      <t>ケンキュウ</t>
    </rPh>
    <rPh sb="37" eb="39">
      <t>カダイ</t>
    </rPh>
    <rPh sb="39" eb="40">
      <t>スウ</t>
    </rPh>
    <phoneticPr fontId="5"/>
  </si>
  <si>
    <t>環境研究・技術　情報総合サイト（実施課題一覧）
＜https://www.env.go.jp/policy/kenkyu/suishin/kadai/conducting_project.html＞</t>
    <rPh sb="0" eb="2">
      <t>カンキョウ</t>
    </rPh>
    <rPh sb="2" eb="4">
      <t>ケンキュウ</t>
    </rPh>
    <rPh sb="5" eb="7">
      <t>ギジュツ</t>
    </rPh>
    <rPh sb="8" eb="10">
      <t>ジョウホウ</t>
    </rPh>
    <rPh sb="10" eb="12">
      <t>ソウゴウ</t>
    </rPh>
    <rPh sb="16" eb="18">
      <t>ジッシ</t>
    </rPh>
    <rPh sb="18" eb="20">
      <t>カダイ</t>
    </rPh>
    <rPh sb="20" eb="22">
      <t>イチラン</t>
    </rPh>
    <phoneticPr fontId="5"/>
  </si>
  <si>
    <t>追跡評価実施件数</t>
    <rPh sb="0" eb="2">
      <t>ツイセキ</t>
    </rPh>
    <rPh sb="2" eb="4">
      <t>ヒョウカ</t>
    </rPh>
    <rPh sb="4" eb="6">
      <t>ジッシ</t>
    </rPh>
    <rPh sb="6" eb="8">
      <t>ケンスウ</t>
    </rPh>
    <phoneticPr fontId="5"/>
  </si>
  <si>
    <t>-</t>
    <phoneticPr fontId="5"/>
  </si>
  <si>
    <t>（当該年度の追跡評価業務の執行額）／（当該年度の追跡評価実施件数）　　　　　　　　　　　　　　　　　　</t>
    <phoneticPr fontId="5"/>
  </si>
  <si>
    <t>千円</t>
    <rPh sb="0" eb="2">
      <t>センエン</t>
    </rPh>
    <phoneticPr fontId="5"/>
  </si>
  <si>
    <t>千円　/　件</t>
    <rPh sb="0" eb="2">
      <t>センエン</t>
    </rPh>
    <rPh sb="5" eb="6">
      <t>ケン</t>
    </rPh>
    <phoneticPr fontId="5"/>
  </si>
  <si>
    <t>2,409/58</t>
    <phoneticPr fontId="5"/>
  </si>
  <si>
    <t>-</t>
  </si>
  <si>
    <t>-</t>
    <phoneticPr fontId="5"/>
  </si>
  <si>
    <t>９　環境政策の基盤整備</t>
    <rPh sb="2" eb="4">
      <t>カンキョウ</t>
    </rPh>
    <rPh sb="4" eb="6">
      <t>セイサク</t>
    </rPh>
    <rPh sb="7" eb="9">
      <t>キバン</t>
    </rPh>
    <rPh sb="9" eb="11">
      <t>セイビ</t>
    </rPh>
    <phoneticPr fontId="5"/>
  </si>
  <si>
    <t>追跡評価による競争的資金制度への提言の数</t>
    <rPh sb="0" eb="2">
      <t>ツイセキ</t>
    </rPh>
    <rPh sb="2" eb="4">
      <t>ヒョウカ</t>
    </rPh>
    <rPh sb="7" eb="10">
      <t>キョウソウテキ</t>
    </rPh>
    <rPh sb="10" eb="12">
      <t>シキン</t>
    </rPh>
    <rPh sb="12" eb="14">
      <t>セイド</t>
    </rPh>
    <rPh sb="16" eb="18">
      <t>テイゲン</t>
    </rPh>
    <rPh sb="19" eb="20">
      <t>カズ</t>
    </rPh>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</si>
  <si>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</si>
  <si>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</si>
  <si>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</si>
  <si>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</si>
  <si>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</si>
  <si>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</si>
  <si>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</si>
  <si>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</si>
  <si>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</si>
  <si>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無</t>
  </si>
  <si>
    <t>‐</t>
  </si>
  <si>
    <t>環境省の研究開発施策の効果的な推進を目的とした事業であるため、自らが行うべき事業である。</t>
    <phoneticPr fontId="5"/>
  </si>
  <si>
    <t>国民や社会のニーズが高く、今後の関連施策を検討・実施していくためにも、優先度が高い事業である。</t>
    <phoneticPr fontId="5"/>
  </si>
  <si>
    <t>本事業は、環境省の研究開発施策の効果的な推進を目的とした事業であるため、国が負担することが妥当である。</t>
    <phoneticPr fontId="5"/>
  </si>
  <si>
    <t>一般競争入札(総合評価落札方式)の実施や、業務内容の見直しにより、単位当たりコスト等は漸次低減を図っており、妥当な水準となっている。</t>
    <phoneticPr fontId="5"/>
  </si>
  <si>
    <t>予算に計上されている費目・使途以外の支出はないことから、適切である。</t>
    <phoneticPr fontId="5"/>
  </si>
  <si>
    <t>業務実施期間中において適切に進捗管理を行い、コスト削減や効率化に向けた工夫をしている。</t>
    <phoneticPr fontId="5"/>
  </si>
  <si>
    <t>成果実績は毎年度成果目標を達成している。</t>
    <phoneticPr fontId="5"/>
  </si>
  <si>
    <t>推進戦略フォローアップについては、中央環境審議会の答申で検討された趣旨等に沿って事業を実施しており、効果的な事業内容になっている。また、研究課題への適切な支出は担保されているため、適切なコストで実施している。</t>
    <phoneticPr fontId="5"/>
  </si>
  <si>
    <t>活動実績は毎年度見込み以上の結果となっている。</t>
    <phoneticPr fontId="5"/>
  </si>
  <si>
    <t>成果については、環境省HPに掲載するとともに、競争的資金制度の運用改善、次回募集時の要綱の参考にするなど、行政施策に活用している。</t>
    <phoneticPr fontId="5"/>
  </si>
  <si>
    <t>280</t>
    <phoneticPr fontId="5"/>
  </si>
  <si>
    <t>283</t>
    <phoneticPr fontId="5"/>
  </si>
  <si>
    <t>262</t>
    <phoneticPr fontId="5"/>
  </si>
  <si>
    <t>308</t>
    <phoneticPr fontId="5"/>
  </si>
  <si>
    <t>306</t>
    <phoneticPr fontId="5"/>
  </si>
  <si>
    <t>295</t>
    <phoneticPr fontId="5"/>
  </si>
  <si>
    <t>276</t>
    <phoneticPr fontId="5"/>
  </si>
  <si>
    <t>3,671/89</t>
    <phoneticPr fontId="5"/>
  </si>
  <si>
    <t>6,387/71</t>
    <phoneticPr fontId="5"/>
  </si>
  <si>
    <t>C.(一社)国際環境研究協会</t>
    <phoneticPr fontId="5"/>
  </si>
  <si>
    <t>人件費</t>
    <rPh sb="0" eb="3">
      <t>ジンケンヒ</t>
    </rPh>
    <phoneticPr fontId="5"/>
  </si>
  <si>
    <t>シニアコンサル等</t>
    <rPh sb="7" eb="8">
      <t>ナド</t>
    </rPh>
    <phoneticPr fontId="5"/>
  </si>
  <si>
    <t>業務費</t>
    <rPh sb="0" eb="3">
      <t>ギョウムヒ</t>
    </rPh>
    <phoneticPr fontId="5"/>
  </si>
  <si>
    <t>旅費・謝金等</t>
    <rPh sb="0" eb="2">
      <t>リョヒ</t>
    </rPh>
    <rPh sb="3" eb="5">
      <t>シャキン</t>
    </rPh>
    <rPh sb="5" eb="6">
      <t>ナド</t>
    </rPh>
    <phoneticPr fontId="5"/>
  </si>
  <si>
    <t>その他</t>
    <rPh sb="2" eb="3">
      <t>タ</t>
    </rPh>
    <phoneticPr fontId="5"/>
  </si>
  <si>
    <t>一般管理費・消費税等</t>
    <rPh sb="0" eb="2">
      <t>イッパン</t>
    </rPh>
    <rPh sb="2" eb="5">
      <t>カンリヒ</t>
    </rPh>
    <rPh sb="6" eb="9">
      <t>ショウヒゼイ</t>
    </rPh>
    <rPh sb="9" eb="10">
      <t>ナド</t>
    </rPh>
    <phoneticPr fontId="5"/>
  </si>
  <si>
    <t>常勤主任研究員等</t>
    <rPh sb="0" eb="2">
      <t>ジョウキン</t>
    </rPh>
    <rPh sb="2" eb="4">
      <t>シュニン</t>
    </rPh>
    <rPh sb="4" eb="8">
      <t>ケンキュウインナド</t>
    </rPh>
    <phoneticPr fontId="5"/>
  </si>
  <si>
    <t>その他</t>
    <rPh sb="2" eb="3">
      <t>タ</t>
    </rPh>
    <phoneticPr fontId="5"/>
  </si>
  <si>
    <t>一般管理費・消費税等</t>
    <rPh sb="0" eb="2">
      <t>イッパン</t>
    </rPh>
    <rPh sb="2" eb="5">
      <t>カンリヒ</t>
    </rPh>
    <rPh sb="6" eb="9">
      <t>ショウヒゼイ</t>
    </rPh>
    <rPh sb="9" eb="10">
      <t>ナド</t>
    </rPh>
    <phoneticPr fontId="5"/>
  </si>
  <si>
    <t>業務費</t>
    <rPh sb="0" eb="3">
      <t>ギョウムヒ</t>
    </rPh>
    <phoneticPr fontId="5"/>
  </si>
  <si>
    <t>その他</t>
    <rPh sb="2" eb="3">
      <t>タ</t>
    </rPh>
    <phoneticPr fontId="5"/>
  </si>
  <si>
    <t>一般管理費・消費税等</t>
    <rPh sb="0" eb="2">
      <t>イッパン</t>
    </rPh>
    <rPh sb="2" eb="5">
      <t>カンリヒ</t>
    </rPh>
    <rPh sb="6" eb="9">
      <t>ショウヒゼイ</t>
    </rPh>
    <rPh sb="9" eb="10">
      <t>ナド</t>
    </rPh>
    <phoneticPr fontId="5"/>
  </si>
  <si>
    <t>常勤主任研究員等</t>
    <rPh sb="0" eb="2">
      <t>ジョウキン</t>
    </rPh>
    <rPh sb="2" eb="4">
      <t>シュニン</t>
    </rPh>
    <rPh sb="4" eb="7">
      <t>ケンキュウイン</t>
    </rPh>
    <rPh sb="7" eb="8">
      <t>ナド</t>
    </rPh>
    <phoneticPr fontId="5"/>
  </si>
  <si>
    <t>A.みずほ情報総研株式会社</t>
    <phoneticPr fontId="5"/>
  </si>
  <si>
    <t>B.(一財)日本環境衛生センター</t>
    <phoneticPr fontId="5"/>
  </si>
  <si>
    <t>(一財)日本環境衛生センター</t>
    <phoneticPr fontId="5"/>
  </si>
  <si>
    <t>(一社)国際環境研究協会</t>
    <phoneticPr fontId="5"/>
  </si>
  <si>
    <t>循環型社会形成推進研究支援委託業務</t>
    <rPh sb="0" eb="3">
      <t>ジュンカンガタ</t>
    </rPh>
    <rPh sb="3" eb="5">
      <t>シャカイ</t>
    </rPh>
    <rPh sb="5" eb="7">
      <t>ケイセイ</t>
    </rPh>
    <rPh sb="7" eb="9">
      <t>スイシン</t>
    </rPh>
    <rPh sb="9" eb="11">
      <t>ケンキュウ</t>
    </rPh>
    <rPh sb="11" eb="13">
      <t>シエン</t>
    </rPh>
    <rPh sb="13" eb="15">
      <t>イタク</t>
    </rPh>
    <rPh sb="15" eb="17">
      <t>ギョウム</t>
    </rPh>
    <phoneticPr fontId="5"/>
  </si>
  <si>
    <t>環境研究総合推進費制度運営・検討委託業務</t>
    <rPh sb="0" eb="2">
      <t>カンキョウ</t>
    </rPh>
    <rPh sb="2" eb="4">
      <t>ケンキュウ</t>
    </rPh>
    <rPh sb="4" eb="6">
      <t>ソウゴウ</t>
    </rPh>
    <rPh sb="6" eb="9">
      <t>スイシンヒ</t>
    </rPh>
    <rPh sb="9" eb="11">
      <t>セイド</t>
    </rPh>
    <rPh sb="11" eb="13">
      <t>ウンエイ</t>
    </rPh>
    <rPh sb="14" eb="16">
      <t>ケントウ</t>
    </rPh>
    <rPh sb="16" eb="18">
      <t>イタク</t>
    </rPh>
    <rPh sb="18" eb="20">
      <t>ギョウム</t>
    </rPh>
    <phoneticPr fontId="5"/>
  </si>
  <si>
    <t>みずほ情報総研株式会社</t>
    <phoneticPr fontId="5"/>
  </si>
  <si>
    <t>環境研究・技術開発の推進戦略策定補助委託業務</t>
    <rPh sb="0" eb="2">
      <t>カンキョウ</t>
    </rPh>
    <rPh sb="2" eb="4">
      <t>ケンキュウ</t>
    </rPh>
    <rPh sb="5" eb="7">
      <t>ギジュツ</t>
    </rPh>
    <rPh sb="7" eb="9">
      <t>カイハツ</t>
    </rPh>
    <rPh sb="10" eb="12">
      <t>スイシン</t>
    </rPh>
    <rPh sb="12" eb="14">
      <t>センリャク</t>
    </rPh>
    <rPh sb="14" eb="16">
      <t>サクテイ</t>
    </rPh>
    <rPh sb="16" eb="18">
      <t>ホジョ</t>
    </rPh>
    <rPh sb="18" eb="20">
      <t>イタク</t>
    </rPh>
    <rPh sb="20" eb="22">
      <t>ギョウム</t>
    </rPh>
    <phoneticPr fontId="5"/>
  </si>
  <si>
    <t>本事業では、主に以下2つの事項を実施することにより研究開発の評価の充実等を図る。
・「環境研究・環境技術開発の推進戦略について」のフォローアップに向けた検討
・環境省競争的資金の、終了後３～４年経過した課題に係る成果の実用化・普及等に係る追跡評価</t>
    <rPh sb="0" eb="1">
      <t>ホン</t>
    </rPh>
    <rPh sb="1" eb="3">
      <t>ジギョウ</t>
    </rPh>
    <rPh sb="6" eb="7">
      <t>オモ</t>
    </rPh>
    <rPh sb="8" eb="10">
      <t>イカ</t>
    </rPh>
    <rPh sb="13" eb="15">
      <t>ジコウ</t>
    </rPh>
    <rPh sb="16" eb="18">
      <t>ジッシ</t>
    </rPh>
    <rPh sb="25" eb="27">
      <t>ケンキュウ</t>
    </rPh>
    <rPh sb="27" eb="29">
      <t>カイハツ</t>
    </rPh>
    <rPh sb="30" eb="32">
      <t>ヒョウカ</t>
    </rPh>
    <rPh sb="33" eb="35">
      <t>ジュウジツ</t>
    </rPh>
    <rPh sb="35" eb="36">
      <t>ナド</t>
    </rPh>
    <rPh sb="37" eb="38">
      <t>ハカ</t>
    </rPh>
    <rPh sb="43" eb="45">
      <t>カンキョウ</t>
    </rPh>
    <rPh sb="45" eb="47">
      <t>ケンキュウ</t>
    </rPh>
    <rPh sb="48" eb="50">
      <t>カンキョウ</t>
    </rPh>
    <rPh sb="50" eb="52">
      <t>ギジュツ</t>
    </rPh>
    <rPh sb="52" eb="54">
      <t>カイハツ</t>
    </rPh>
    <rPh sb="55" eb="57">
      <t>スイシン</t>
    </rPh>
    <rPh sb="57" eb="59">
      <t>センリャク</t>
    </rPh>
    <rPh sb="73" eb="74">
      <t>ム</t>
    </rPh>
    <rPh sb="76" eb="78">
      <t>ケントウ</t>
    </rPh>
    <rPh sb="80" eb="83">
      <t>カンキョウショウ</t>
    </rPh>
    <rPh sb="83" eb="86">
      <t>キョウソウテキ</t>
    </rPh>
    <rPh sb="86" eb="88">
      <t>シキン</t>
    </rPh>
    <rPh sb="90" eb="93">
      <t>シュウリョウゴ</t>
    </rPh>
    <rPh sb="96" eb="97">
      <t>ネン</t>
    </rPh>
    <rPh sb="97" eb="99">
      <t>ケイカ</t>
    </rPh>
    <rPh sb="101" eb="103">
      <t>カダイ</t>
    </rPh>
    <rPh sb="104" eb="105">
      <t>カカ</t>
    </rPh>
    <rPh sb="106" eb="108">
      <t>セイカ</t>
    </rPh>
    <rPh sb="109" eb="112">
      <t>ジツヨウカ</t>
    </rPh>
    <rPh sb="113" eb="115">
      <t>フキュウ</t>
    </rPh>
    <rPh sb="115" eb="116">
      <t>ナド</t>
    </rPh>
    <rPh sb="117" eb="118">
      <t>カカ</t>
    </rPh>
    <rPh sb="119" eb="121">
      <t>ツイセキ</t>
    </rPh>
    <rPh sb="121" eb="123">
      <t>ヒョウカ</t>
    </rPh>
    <phoneticPr fontId="5"/>
  </si>
  <si>
    <t>・「第５期科学技術基本計画」（平成28年１月閣議決定）
・「第五次環境基本計画」（平成30年４月閣議決定）
・「統合イノベーション戦略2019」（令和元年６月閣議決定予定）
・「国の研究開発評価に関する大綱的指針」（平成28年12月内閣総理大臣決定）
・「知的財産推進計画2019」（令和元年●月知的財産戦略本部決定）</t>
    <rPh sb="2" eb="3">
      <t>ダイ</t>
    </rPh>
    <rPh sb="4" eb="5">
      <t>キ</t>
    </rPh>
    <rPh sb="5" eb="7">
      <t>カガク</t>
    </rPh>
    <rPh sb="7" eb="9">
      <t>ギジュツ</t>
    </rPh>
    <rPh sb="9" eb="11">
      <t>キホン</t>
    </rPh>
    <rPh sb="11" eb="13">
      <t>ケイカク</t>
    </rPh>
    <rPh sb="15" eb="17">
      <t>ヘイセイ</t>
    </rPh>
    <rPh sb="19" eb="20">
      <t>ネン</t>
    </rPh>
    <rPh sb="21" eb="22">
      <t>ガツ</t>
    </rPh>
    <rPh sb="22" eb="24">
      <t>カクギ</t>
    </rPh>
    <rPh sb="24" eb="26">
      <t>ケッテイ</t>
    </rPh>
    <rPh sb="30" eb="33">
      <t>ダイゴジ</t>
    </rPh>
    <rPh sb="33" eb="35">
      <t>カンキョウ</t>
    </rPh>
    <rPh sb="35" eb="37">
      <t>キホン</t>
    </rPh>
    <rPh sb="37" eb="39">
      <t>ケイカク</t>
    </rPh>
    <rPh sb="41" eb="43">
      <t>ヘイセイ</t>
    </rPh>
    <rPh sb="45" eb="46">
      <t>ネン</t>
    </rPh>
    <rPh sb="47" eb="48">
      <t>ガツ</t>
    </rPh>
    <rPh sb="48" eb="50">
      <t>カクギ</t>
    </rPh>
    <rPh sb="50" eb="52">
      <t>ケッテイ</t>
    </rPh>
    <rPh sb="73" eb="75">
      <t>レイワ</t>
    </rPh>
    <rPh sb="75" eb="76">
      <t>ガン</t>
    </rPh>
    <rPh sb="83" eb="85">
      <t>ヨテイ</t>
    </rPh>
    <rPh sb="89" eb="90">
      <t>クニ</t>
    </rPh>
    <rPh sb="91" eb="93">
      <t>ケンキュウ</t>
    </rPh>
    <rPh sb="93" eb="95">
      <t>カイハツ</t>
    </rPh>
    <rPh sb="95" eb="97">
      <t>ヒョウカ</t>
    </rPh>
    <rPh sb="98" eb="99">
      <t>カン</t>
    </rPh>
    <rPh sb="101" eb="103">
      <t>タイコウ</t>
    </rPh>
    <rPh sb="103" eb="104">
      <t>テキ</t>
    </rPh>
    <rPh sb="104" eb="106">
      <t>シシン</t>
    </rPh>
    <rPh sb="108" eb="110">
      <t>ヘイセイ</t>
    </rPh>
    <rPh sb="112" eb="113">
      <t>ネン</t>
    </rPh>
    <rPh sb="115" eb="116">
      <t>ガツ</t>
    </rPh>
    <rPh sb="116" eb="118">
      <t>ナイカク</t>
    </rPh>
    <rPh sb="118" eb="120">
      <t>ソウリ</t>
    </rPh>
    <rPh sb="120" eb="122">
      <t>ダイジン</t>
    </rPh>
    <rPh sb="122" eb="124">
      <t>ケッテイ</t>
    </rPh>
    <rPh sb="128" eb="130">
      <t>チテキ</t>
    </rPh>
    <rPh sb="130" eb="132">
      <t>ザイサン</t>
    </rPh>
    <rPh sb="132" eb="134">
      <t>スイシン</t>
    </rPh>
    <rPh sb="134" eb="136">
      <t>ケイカク</t>
    </rPh>
    <rPh sb="147" eb="148">
      <t>ガツ</t>
    </rPh>
    <rPh sb="148" eb="150">
      <t>チテキ</t>
    </rPh>
    <rPh sb="150" eb="152">
      <t>ザイサン</t>
    </rPh>
    <rPh sb="152" eb="154">
      <t>センリャク</t>
    </rPh>
    <rPh sb="154" eb="156">
      <t>ホンブ</t>
    </rPh>
    <rPh sb="156" eb="158">
      <t>ケッテイ</t>
    </rPh>
    <phoneticPr fontId="5"/>
  </si>
  <si>
    <t>研究・技術開発を効果的に推進し、その成果の社会還元を一層進めるため、本事業は以下を目的に実施する。
・競争的研究資金制度等による環境研究・技術開発のより一層の効果的・効率的推進体制の確保
・環境分野における民間レベルを含めた研究開発動向の把握・整理
・評価の充実強化による研究開発の透明性向上</t>
    <rPh sb="0" eb="2">
      <t>ケンキュウ</t>
    </rPh>
    <rPh sb="3" eb="5">
      <t>ギジュツ</t>
    </rPh>
    <rPh sb="5" eb="7">
      <t>カイハツ</t>
    </rPh>
    <rPh sb="8" eb="11">
      <t>コウカテキ</t>
    </rPh>
    <rPh sb="12" eb="14">
      <t>スイシン</t>
    </rPh>
    <rPh sb="18" eb="20">
      <t>セイカ</t>
    </rPh>
    <rPh sb="21" eb="23">
      <t>シャカイ</t>
    </rPh>
    <rPh sb="23" eb="25">
      <t>カンゲン</t>
    </rPh>
    <rPh sb="26" eb="28">
      <t>イッソウ</t>
    </rPh>
    <rPh sb="28" eb="29">
      <t>スス</t>
    </rPh>
    <rPh sb="34" eb="35">
      <t>ホン</t>
    </rPh>
    <rPh sb="35" eb="37">
      <t>ジギョウ</t>
    </rPh>
    <rPh sb="38" eb="40">
      <t>イカ</t>
    </rPh>
    <rPh sb="41" eb="43">
      <t>モクテキ</t>
    </rPh>
    <rPh sb="44" eb="46">
      <t>ジッシ</t>
    </rPh>
    <rPh sb="51" eb="54">
      <t>キョウソウテキ</t>
    </rPh>
    <rPh sb="54" eb="56">
      <t>ケンキュウ</t>
    </rPh>
    <rPh sb="56" eb="58">
      <t>シキン</t>
    </rPh>
    <rPh sb="58" eb="60">
      <t>セイド</t>
    </rPh>
    <rPh sb="60" eb="61">
      <t>ナド</t>
    </rPh>
    <rPh sb="64" eb="66">
      <t>カンキョウ</t>
    </rPh>
    <rPh sb="66" eb="68">
      <t>ケンキュウ</t>
    </rPh>
    <rPh sb="69" eb="71">
      <t>ギジュツ</t>
    </rPh>
    <rPh sb="71" eb="73">
      <t>カイハツ</t>
    </rPh>
    <rPh sb="76" eb="78">
      <t>イッソウ</t>
    </rPh>
    <rPh sb="79" eb="82">
      <t>コウカテキ</t>
    </rPh>
    <rPh sb="86" eb="88">
      <t>スイシン</t>
    </rPh>
    <rPh sb="88" eb="90">
      <t>タイセイ</t>
    </rPh>
    <rPh sb="91" eb="93">
      <t>カクホ</t>
    </rPh>
    <rPh sb="95" eb="97">
      <t>カンキョウ</t>
    </rPh>
    <rPh sb="97" eb="99">
      <t>ブンヤ</t>
    </rPh>
    <rPh sb="103" eb="105">
      <t>ミンカン</t>
    </rPh>
    <rPh sb="109" eb="110">
      <t>フク</t>
    </rPh>
    <rPh sb="112" eb="114">
      <t>ケンキュウ</t>
    </rPh>
    <rPh sb="114" eb="116">
      <t>カイハツ</t>
    </rPh>
    <rPh sb="116" eb="118">
      <t>ドウコウ</t>
    </rPh>
    <rPh sb="119" eb="121">
      <t>ハアク</t>
    </rPh>
    <rPh sb="122" eb="124">
      <t>セイリ</t>
    </rPh>
    <rPh sb="126" eb="128">
      <t>ヒョウカ</t>
    </rPh>
    <rPh sb="129" eb="131">
      <t>ジュウジツ</t>
    </rPh>
    <rPh sb="131" eb="133">
      <t>キョウカ</t>
    </rPh>
    <rPh sb="136" eb="138">
      <t>ケンキュウ</t>
    </rPh>
    <rPh sb="138" eb="140">
      <t>カイハツ</t>
    </rPh>
    <rPh sb="141" eb="144">
      <t>トウメイセイ</t>
    </rPh>
    <rPh sb="144" eb="146">
      <t>コウジョウ</t>
    </rPh>
    <phoneticPr fontId="5"/>
  </si>
  <si>
    <t>本事業は、環境省が実施している環境研究・環境技術開発関連施策に国民や社会のニーズを適切に反映させるために実施しているものである。</t>
    <phoneticPr fontId="5"/>
  </si>
  <si>
    <t>2,409/42</t>
    <phoneticPr fontId="5"/>
  </si>
  <si>
    <t>有</t>
  </si>
  <si>
    <t>一般競争入札(総合評価落札方式)により競争性を確保した上で、適切な支出先を選定している。
なお、平成31年度の入札については「準備期間の確保」「公募期間の延長」「公募説明会の実施」等の改善を図った。</t>
    <rPh sb="48" eb="50">
      <t>ヘイセイ</t>
    </rPh>
    <rPh sb="52" eb="54">
      <t>ネンド</t>
    </rPh>
    <rPh sb="55" eb="57">
      <t>ニュウサツ</t>
    </rPh>
    <rPh sb="63" eb="65">
      <t>ジュンビ</t>
    </rPh>
    <rPh sb="65" eb="67">
      <t>キカン</t>
    </rPh>
    <rPh sb="68" eb="70">
      <t>カクホ</t>
    </rPh>
    <rPh sb="72" eb="74">
      <t>コウボ</t>
    </rPh>
    <rPh sb="74" eb="76">
      <t>キカン</t>
    </rPh>
    <rPh sb="77" eb="79">
      <t>エンチョウ</t>
    </rPh>
    <rPh sb="81" eb="83">
      <t>コウボ</t>
    </rPh>
    <rPh sb="83" eb="86">
      <t>セツメイカイ</t>
    </rPh>
    <rPh sb="87" eb="89">
      <t>ジッシ</t>
    </rPh>
    <rPh sb="90" eb="91">
      <t>ナド</t>
    </rPh>
    <rPh sb="92" eb="94">
      <t>カイゼン</t>
    </rPh>
    <rPh sb="95" eb="96">
      <t>ハカ</t>
    </rPh>
    <phoneticPr fontId="5"/>
  </si>
  <si>
    <t>-</t>
    <phoneticPr fontId="5"/>
  </si>
  <si>
    <t>-</t>
    <phoneticPr fontId="5"/>
  </si>
  <si>
    <t>-</t>
    <phoneticPr fontId="5"/>
  </si>
  <si>
    <t>291</t>
    <phoneticPr fontId="5"/>
  </si>
  <si>
    <t>業務費</t>
    <rPh sb="0" eb="2">
      <t>ギョウム</t>
    </rPh>
    <rPh sb="2" eb="3">
      <t>ヒ</t>
    </rPh>
    <phoneticPr fontId="5"/>
  </si>
  <si>
    <t>旅費・謝金等</t>
    <rPh sb="0" eb="2">
      <t>リョヒ</t>
    </rPh>
    <rPh sb="3" eb="5">
      <t>シャキン</t>
    </rPh>
    <rPh sb="5" eb="6">
      <t>トウ</t>
    </rPh>
    <phoneticPr fontId="5"/>
  </si>
  <si>
    <t>-</t>
    <phoneticPr fontId="5"/>
  </si>
  <si>
    <t>-</t>
    <phoneticPr fontId="5"/>
  </si>
  <si>
    <t>・環境研究・環境技術開発に関する動向・施策の実施状況等をより的確に把握できるよう、業務の進め方について改善を続ける。
・支出先の選定は、業務内容を踏まえつつ引き続き競争入札を行うなど妥当な方法で実施する。
・引き続き、総合科学技術・イノベーション会議等における指針や「環境研究・環境技術開発の推進戦略（大臣決定）」の趣旨等に沿って業務を実施し、結果の環境省HPへの掲載、競争的資金制度の運用改善や次回募集への反映等を行う。その他、指針等の改定があった場合には、業務内容にも反映させる。
・支出先の選定は、業務内容を踏まえた総合評価落札方式の競争入札を採用しており、妥当な方法で実施しているが、平成30年度物品・役務等に係る契約適正化監視等委員会の審議内容を踏まえて「準備期間の確保」「公募期間の延長」「公募説明会の実施」等の改善を図った。</t>
    <rPh sb="151" eb="153">
      <t>ダイジン</t>
    </rPh>
    <rPh sb="153" eb="155">
      <t>ケッテイ</t>
    </rPh>
    <rPh sb="160" eb="161">
      <t>ナド</t>
    </rPh>
    <rPh sb="206" eb="207">
      <t>ナド</t>
    </rPh>
    <rPh sb="323" eb="325">
      <t>シンギ</t>
    </rPh>
    <rPh sb="325" eb="327">
      <t>ナイヨウ</t>
    </rPh>
    <rPh sb="328" eb="329">
      <t>フ</t>
    </rPh>
    <rPh sb="333" eb="335">
      <t>ジュンビ</t>
    </rPh>
    <rPh sb="335" eb="337">
      <t>キカン</t>
    </rPh>
    <rPh sb="338" eb="340">
      <t>カクホ</t>
    </rPh>
    <rPh sb="342" eb="344">
      <t>コウボ</t>
    </rPh>
    <rPh sb="344" eb="346">
      <t>キカン</t>
    </rPh>
    <rPh sb="347" eb="349">
      <t>エンチョウ</t>
    </rPh>
    <rPh sb="351" eb="353">
      <t>コウボ</t>
    </rPh>
    <rPh sb="353" eb="356">
      <t>セツメイカイ</t>
    </rPh>
    <rPh sb="357" eb="359">
      <t>ジッシ</t>
    </rPh>
    <rPh sb="360" eb="361">
      <t>ナド</t>
    </rPh>
    <rPh sb="362" eb="364">
      <t>カイゼン</t>
    </rPh>
    <rPh sb="365" eb="366">
      <t>ハカ</t>
    </rPh>
    <phoneticPr fontId="5"/>
  </si>
  <si>
    <t>・環境省が実施している環境研究・環境技術開発に関する施策の実施状況を中間的もしくは事後的に確認するという意味で国が実施すべき優先度の高い施策である。
・支出先の選定は、業務内容を踏まえた総合評価落札方式の競争入札を採用しており、妥当な方法で実施しているが、平成30年度物品・役務等に係る契約適正化監視等委員会において、本事業のうち「環境研究総合推進費制度運営・検討委託業務」が、平成29年度の入札において一者応札かつ高落札率となっていたため審議の対象となった。
・事業は、総合科学技術・イノベーション会議で示された指針や「環境研究・環境技術開発の推進戦略（大臣決定）」に沿って実施しており、効果的と言える。また、取りまとめた結果は、環境省HPに掲載するとともに、競争的資金の次回新規課題募集に適切に反映する等の活用を図っている。</t>
    <rPh sb="203" eb="204">
      <t>モノ</t>
    </rPh>
    <rPh sb="220" eb="222">
      <t>シンギ</t>
    </rPh>
    <rPh sb="223" eb="225">
      <t>タイショウ</t>
    </rPh>
    <rPh sb="278" eb="280">
      <t>ダイジン</t>
    </rPh>
    <rPh sb="280" eb="282">
      <t>ケッテイ</t>
    </rPh>
    <rPh sb="346" eb="348">
      <t>テキセツ</t>
    </rPh>
    <rPh sb="349" eb="351">
      <t>ハンエイ</t>
    </rPh>
    <rPh sb="353" eb="354">
      <t>ナド</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</si>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</sst>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17478</xdr:colOff>
      <xdr:row>740</xdr:row>
      <xdr:rowOff>177800</xdr:rowOff>
    </xdr:from>
    <xdr:to>
      <xdr:col>34</xdr:col>
      <xdr:colOff>2744</xdr:colOff>
      <xdr:row>741</xdr:row>
      <xdr:rowOff>257401</xdr:rowOff>
    </xdr:to>
    <xdr:sp macro="" textlink="">
      <xdr:nvSpPr>
        <xdr:cNvPr id="19" name="テキスト ボックス 3"/>
        <xdr:cNvSpPr txBox="1"/>
      </xdr:nvSpPr>
      <xdr:spPr>
        <a:xfrm>
          <a:off x="4589478" y="42796460"/>
          <a:ext cx="1631186" cy="437741"/>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環境省</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（７４</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23</xdr:col>
      <xdr:colOff>22066</xdr:colOff>
      <xdr:row>741</xdr:row>
      <xdr:rowOff>337338</xdr:rowOff>
    </xdr:from>
    <xdr:to>
      <xdr:col>36</xdr:col>
      <xdr:colOff>129723</xdr:colOff>
      <xdr:row>742</xdr:row>
      <xdr:rowOff>269209</xdr:rowOff>
    </xdr:to>
    <xdr:sp macro="" textlink="">
      <xdr:nvSpPr>
        <xdr:cNvPr id="20" name="テキスト ボックス 4"/>
        <xdr:cNvSpPr txBox="1"/>
      </xdr:nvSpPr>
      <xdr:spPr>
        <a:xfrm>
          <a:off x="4228306" y="43314138"/>
          <a:ext cx="2485097" cy="290011"/>
        </a:xfrm>
        <a:prstGeom prst="rect">
          <a:avLst/>
        </a:prstGeom>
        <a:noFill/>
      </xdr:spPr>
      <xdr:txBody>
        <a:bodyPr wrap="square" rtlCol="0" anchor="ctr">
          <a:noAutofit/>
        </a:bodyPr>
        <a:lstStyle/>
        <a:p>
          <a:pPr algn="ctr" rtl="0"/>
          <a:r>
            <a:rPr lang="ja-JP" altLang="ja-JP" sz="1100" b="0" i="0" baseline="0">
              <a:effectLst/>
              <a:latin typeface="+mn-lt"/>
              <a:ea typeface="+mn-ea"/>
              <a:cs typeface="+mn-cs"/>
            </a:rPr>
            <a:t>事業全体の方針策定及び運営管理</a:t>
          </a:r>
          <a:endParaRPr lang="ja-JP" altLang="ja-JP" sz="1100">
            <a:effectLst/>
          </a:endParaRPr>
        </a:p>
      </xdr:txBody>
    </xdr:sp>
    <xdr:clientData/>
  </xdr:twoCellAnchor>
  <xdr:twoCellAnchor>
    <xdr:from>
      <xdr:col>9</xdr:col>
      <xdr:colOff>28576</xdr:colOff>
      <xdr:row>744</xdr:row>
      <xdr:rowOff>350995</xdr:rowOff>
    </xdr:from>
    <xdr:to>
      <xdr:col>22</xdr:col>
      <xdr:colOff>88901</xdr:colOff>
      <xdr:row>746</xdr:row>
      <xdr:rowOff>76201</xdr:rowOff>
    </xdr:to>
    <xdr:sp macro="" textlink="">
      <xdr:nvSpPr>
        <xdr:cNvPr id="21" name="テキスト ボックス 9"/>
        <xdr:cNvSpPr txBox="1"/>
      </xdr:nvSpPr>
      <xdr:spPr>
        <a:xfrm>
          <a:off x="1674496" y="44394595"/>
          <a:ext cx="2437765" cy="441486"/>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Ａ．みずほ情報総研株式会社（１機関）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（８</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8</xdr:col>
      <xdr:colOff>59728</xdr:colOff>
      <xdr:row>746</xdr:row>
      <xdr:rowOff>136371</xdr:rowOff>
    </xdr:from>
    <xdr:to>
      <xdr:col>22</xdr:col>
      <xdr:colOff>94998</xdr:colOff>
      <xdr:row>748</xdr:row>
      <xdr:rowOff>101599</xdr:rowOff>
    </xdr:to>
    <xdr:sp macro="" textlink="">
      <xdr:nvSpPr>
        <xdr:cNvPr id="22" name="テキスト ボックス 10"/>
        <xdr:cNvSpPr txBox="1"/>
      </xdr:nvSpPr>
      <xdr:spPr>
        <a:xfrm>
          <a:off x="1522768" y="44896251"/>
          <a:ext cx="2595590" cy="673888"/>
        </a:xfrm>
        <a:prstGeom prst="rect">
          <a:avLst/>
        </a:prstGeom>
        <a:noFill/>
      </xdr:spPr>
      <xdr:txBody>
        <a:bodyPr wrap="square" rtlCol="0">
          <a:noAutofit/>
        </a:bodyPr>
        <a:lstStyle/>
        <a:p>
          <a:pPr rtl="0">
            <a:lnSpc>
              <a:spcPts val="1300"/>
            </a:lnSpc>
          </a:pPr>
          <a:r>
            <a:rPr lang="ja-JP" altLang="en-US" sz="1100" b="0" i="0" baseline="0">
              <a:effectLst/>
              <a:latin typeface="+mn-lt"/>
              <a:ea typeface="+mn-ea"/>
              <a:cs typeface="+mn-cs"/>
            </a:rPr>
            <a:t>環境研究・技術開発の推進戦略策定補助委託業務</a:t>
          </a:r>
          <a:endParaRPr lang="ja-JP" altLang="ja-JP" sz="1050">
            <a:effectLst/>
          </a:endParaRPr>
        </a:p>
      </xdr:txBody>
    </xdr:sp>
    <xdr:clientData/>
  </xdr:twoCellAnchor>
  <xdr:twoCellAnchor>
    <xdr:from>
      <xdr:col>9</xdr:col>
      <xdr:colOff>82826</xdr:colOff>
      <xdr:row>744</xdr:row>
      <xdr:rowOff>20707</xdr:rowOff>
    </xdr:from>
    <xdr:to>
      <xdr:col>22</xdr:col>
      <xdr:colOff>0</xdr:colOff>
      <xdr:row>744</xdr:row>
      <xdr:rowOff>309674</xdr:rowOff>
    </xdr:to>
    <xdr:sp macro="" textlink="">
      <xdr:nvSpPr>
        <xdr:cNvPr id="23" name="テキスト ボックス 22"/>
        <xdr:cNvSpPr txBox="1"/>
      </xdr:nvSpPr>
      <xdr:spPr>
        <a:xfrm>
          <a:off x="1635815" y="41268098"/>
          <a:ext cx="2160381" cy="28896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委託【一般競争契約（総合評価）】</a:t>
          </a:r>
          <a:endParaRPr lang="ja-JP" altLang="en-US" sz="1100"/>
        </a:p>
      </xdr:txBody>
    </xdr:sp>
    <xdr:clientData/>
  </xdr:twoCellAnchor>
  <xdr:twoCellAnchor>
    <xdr:from>
      <xdr:col>22</xdr:col>
      <xdr:colOff>152400</xdr:colOff>
      <xdr:row>745</xdr:row>
      <xdr:rowOff>2186</xdr:rowOff>
    </xdr:from>
    <xdr:to>
      <xdr:col>37</xdr:col>
      <xdr:colOff>76200</xdr:colOff>
      <xdr:row>746</xdr:row>
      <xdr:rowOff>76201</xdr:rowOff>
    </xdr:to>
    <xdr:sp macro="" textlink="">
      <xdr:nvSpPr>
        <xdr:cNvPr id="24" name="テキスト ボックス 23"/>
        <xdr:cNvSpPr txBox="1"/>
      </xdr:nvSpPr>
      <xdr:spPr>
        <a:xfrm>
          <a:off x="4175760" y="44403926"/>
          <a:ext cx="2667000" cy="432155"/>
        </a:xfrm>
        <a:prstGeom prst="rect">
          <a:avLst/>
        </a:prstGeom>
        <a:noFill/>
        <a:ln>
          <a:solidFill>
            <a:schemeClr val="tx1"/>
          </a:solidFill>
        </a:ln>
      </xdr:spPr>
      <xdr:txBody>
        <a:bodyPr wrap="square" rtlCol="0">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一財</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日本環境衛生センター（１機関）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（８</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23</xdr:col>
      <xdr:colOff>38100</xdr:colOff>
      <xdr:row>746</xdr:row>
      <xdr:rowOff>165100</xdr:rowOff>
    </xdr:from>
    <xdr:to>
      <xdr:col>37</xdr:col>
      <xdr:colOff>73370</xdr:colOff>
      <xdr:row>748</xdr:row>
      <xdr:rowOff>130328</xdr:rowOff>
    </xdr:to>
    <xdr:sp macro="" textlink="">
      <xdr:nvSpPr>
        <xdr:cNvPr id="26" name="テキスト ボックス 10"/>
        <xdr:cNvSpPr txBox="1"/>
      </xdr:nvSpPr>
      <xdr:spPr>
        <a:xfrm>
          <a:off x="4244340" y="44924980"/>
          <a:ext cx="2595590" cy="673888"/>
        </a:xfrm>
        <a:prstGeom prst="rect">
          <a:avLst/>
        </a:prstGeom>
        <a:noFill/>
      </xdr:spPr>
      <xdr:txBody>
        <a:bodyPr wrap="square" rtlCol="0">
          <a:noAutofit/>
        </a:bodyPr>
        <a:lstStyle/>
        <a:p>
          <a:pPr rtl="0">
            <a:lnSpc>
              <a:spcPts val="1300"/>
            </a:lnSpc>
          </a:pPr>
          <a:r>
            <a:rPr lang="ja-JP" altLang="ja-JP" sz="1100">
              <a:effectLst/>
              <a:latin typeface="+mn-lt"/>
              <a:ea typeface="+mn-ea"/>
              <a:cs typeface="+mn-cs"/>
            </a:rPr>
            <a:t>循環型社会形成推進研究支援委託業務</a:t>
          </a:r>
          <a:endParaRPr lang="ja-JP" altLang="ja-JP" sz="1050">
            <a:effectLst/>
          </a:endParaRPr>
        </a:p>
      </xdr:txBody>
    </xdr:sp>
    <xdr:clientData/>
  </xdr:twoCellAnchor>
  <xdr:twoCellAnchor>
    <xdr:from>
      <xdr:col>16</xdr:col>
      <xdr:colOff>0</xdr:colOff>
      <xdr:row>743</xdr:row>
      <xdr:rowOff>0</xdr:rowOff>
    </xdr:from>
    <xdr:to>
      <xdr:col>16</xdr:col>
      <xdr:colOff>0</xdr:colOff>
      <xdr:row>744</xdr:row>
      <xdr:rowOff>4400</xdr:rowOff>
    </xdr:to>
    <xdr:cxnSp macro="">
      <xdr:nvCxnSpPr>
        <xdr:cNvPr id="27" name="直線矢印コネクタ 26"/>
        <xdr:cNvCxnSpPr/>
      </xdr:nvCxnSpPr>
      <xdr:spPr>
        <a:xfrm>
          <a:off x="2926080" y="43693080"/>
          <a:ext cx="0" cy="3549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101600</xdr:colOff>
      <xdr:row>742</xdr:row>
      <xdr:rowOff>228600</xdr:rowOff>
    </xdr:from>
    <xdr:to>
      <xdr:col>29</xdr:col>
      <xdr:colOff>101600</xdr:colOff>
      <xdr:row>744</xdr:row>
      <xdr:rowOff>21400</xdr:rowOff>
    </xdr:to>
    <xdr:cxnSp macro="">
      <xdr:nvCxnSpPr>
        <xdr:cNvPr id="28" name="直線矢印コネクタ 27"/>
        <xdr:cNvCxnSpPr/>
      </xdr:nvCxnSpPr>
      <xdr:spPr>
        <a:xfrm>
          <a:off x="5405120" y="43563540"/>
          <a:ext cx="0" cy="50146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177800</xdr:colOff>
      <xdr:row>742</xdr:row>
      <xdr:rowOff>342900</xdr:rowOff>
    </xdr:from>
    <xdr:to>
      <xdr:col>43</xdr:col>
      <xdr:colOff>177800</xdr:colOff>
      <xdr:row>743</xdr:row>
      <xdr:rowOff>347300</xdr:rowOff>
    </xdr:to>
    <xdr:cxnSp macro="">
      <xdr:nvCxnSpPr>
        <xdr:cNvPr id="29" name="直線矢印コネクタ 28"/>
        <xdr:cNvCxnSpPr/>
      </xdr:nvCxnSpPr>
      <xdr:spPr>
        <a:xfrm>
          <a:off x="8041640" y="43677840"/>
          <a:ext cx="0" cy="36254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152401</xdr:colOff>
      <xdr:row>744</xdr:row>
      <xdr:rowOff>348261</xdr:rowOff>
    </xdr:from>
    <xdr:to>
      <xdr:col>49</xdr:col>
      <xdr:colOff>457201</xdr:colOff>
      <xdr:row>746</xdr:row>
      <xdr:rowOff>76201</xdr:rowOff>
    </xdr:to>
    <xdr:sp macro="" textlink="">
      <xdr:nvSpPr>
        <xdr:cNvPr id="30" name="テキスト ボックス 29"/>
        <xdr:cNvSpPr txBox="1"/>
      </xdr:nvSpPr>
      <xdr:spPr>
        <a:xfrm>
          <a:off x="6918961" y="44391861"/>
          <a:ext cx="2499360" cy="444220"/>
        </a:xfrm>
        <a:prstGeom prst="rect">
          <a:avLst/>
        </a:prstGeom>
        <a:noFill/>
        <a:ln>
          <a:solidFill>
            <a:schemeClr val="tx1"/>
          </a:solidFill>
        </a:ln>
      </xdr:spPr>
      <xdr:txBody>
        <a:bodyPr wrap="square" rtlCol="0">
          <a:noAutofit/>
        </a:bodyPr>
        <a:lstStyle/>
        <a:p>
          <a:pPr algn="ctr" rtl="0">
            <a:defRPr sz="1000"/>
          </a:pPr>
          <a:r>
            <a:rPr lang="ja-JP" altLang="en-US" sz="1100" b="0" i="0" u="none" strike="noStrike" baseline="0">
              <a:solidFill>
                <a:sysClr val="windowText" lastClr="000000"/>
              </a:solidFill>
              <a:latin typeface="ＭＳ Ｐゴシック"/>
              <a:ea typeface="ＭＳ Ｐゴシック"/>
            </a:rPr>
            <a:t>Ｃ．</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一社</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国際環境研究協会（１機関）</a:t>
          </a:r>
          <a:endParaRPr lang="ja-JP" altLang="en-US" sz="1100" b="0" i="0" u="none" strike="noStrike" baseline="0">
            <a:solidFill>
              <a:sysClr val="windowText" lastClr="000000"/>
            </a:solidFill>
            <a:latin typeface="Calibri"/>
            <a:ea typeface="ＭＳ Ｐゴシック"/>
            <a:cs typeface="Calibri"/>
          </a:endParaRPr>
        </a:p>
        <a:p>
          <a:pPr algn="ctr" rtl="0">
            <a:defRPr sz="1000"/>
          </a:pPr>
          <a:r>
            <a:rPr lang="ja-JP" altLang="en-US" sz="1100" b="0" i="0" u="none" strike="noStrike" baseline="0">
              <a:solidFill>
                <a:sysClr val="windowText" lastClr="000000"/>
              </a:solidFill>
              <a:latin typeface="ＭＳ Ｐゴシック"/>
              <a:ea typeface="ＭＳ Ｐゴシック"/>
            </a:rPr>
            <a:t>（５６</a:t>
          </a:r>
          <a:r>
            <a:rPr lang="ja-JP" altLang="en-US" sz="1100" b="0" i="0" u="none" strike="noStrike" baseline="0">
              <a:solidFill>
                <a:sysClr val="windowText" lastClr="000000"/>
              </a:solidFill>
              <a:latin typeface="ＭＳ Ｐゴシック"/>
              <a:ea typeface="ＭＳ Ｐゴシック"/>
              <a:cs typeface="Calibri"/>
            </a:rPr>
            <a:t>百万円）</a:t>
          </a:r>
          <a:endParaRPr lang="ja-JP" altLang="en-US" sz="1100">
            <a:solidFill>
              <a:sysClr val="windowText" lastClr="000000"/>
            </a:solidFill>
          </a:endParaRPr>
        </a:p>
      </xdr:txBody>
    </xdr:sp>
    <xdr:clientData/>
  </xdr:twoCellAnchor>
  <xdr:twoCellAnchor>
    <xdr:from>
      <xdr:col>37</xdr:col>
      <xdr:colOff>101600</xdr:colOff>
      <xdr:row>746</xdr:row>
      <xdr:rowOff>165100</xdr:rowOff>
    </xdr:from>
    <xdr:to>
      <xdr:col>50</xdr:col>
      <xdr:colOff>41620</xdr:colOff>
      <xdr:row>748</xdr:row>
      <xdr:rowOff>130328</xdr:rowOff>
    </xdr:to>
    <xdr:sp macro="" textlink="">
      <xdr:nvSpPr>
        <xdr:cNvPr id="32" name="テキスト ボックス 10"/>
        <xdr:cNvSpPr txBox="1"/>
      </xdr:nvSpPr>
      <xdr:spPr>
        <a:xfrm>
          <a:off x="6868160" y="44924980"/>
          <a:ext cx="2591780" cy="673888"/>
        </a:xfrm>
        <a:prstGeom prst="rect">
          <a:avLst/>
        </a:prstGeom>
        <a:noFill/>
      </xdr:spPr>
      <xdr:txBody>
        <a:bodyPr wrap="square" rtlCol="0">
          <a:noAutofit/>
        </a:bodyPr>
        <a:lstStyle/>
        <a:p>
          <a:pPr rtl="0">
            <a:lnSpc>
              <a:spcPts val="1300"/>
            </a:lnSpc>
          </a:pPr>
          <a:r>
            <a:rPr lang="ja-JP" altLang="en-US" sz="1100" b="0" i="0" baseline="0">
              <a:effectLst/>
              <a:latin typeface="+mn-lt"/>
              <a:ea typeface="+mn-ea"/>
              <a:cs typeface="+mn-cs"/>
            </a:rPr>
            <a:t>環境研究総合推進費制度運営・検討委託業務</a:t>
          </a:r>
          <a:endParaRPr lang="ja-JP" altLang="ja-JP" sz="1050">
            <a:effectLst/>
          </a:endParaRPr>
        </a:p>
      </xdr:txBody>
    </xdr:sp>
    <xdr:clientData/>
  </xdr:twoCellAnchor>
  <xdr:twoCellAnchor>
    <xdr:from>
      <xdr:col>15</xdr:col>
      <xdr:colOff>177800</xdr:colOff>
      <xdr:row>743</xdr:row>
      <xdr:rowOff>0</xdr:rowOff>
    </xdr:from>
    <xdr:to>
      <xdr:col>43</xdr:col>
      <xdr:colOff>171800</xdr:colOff>
      <xdr:row>743</xdr:row>
      <xdr:rowOff>0</xdr:rowOff>
    </xdr:to>
    <xdr:cxnSp macro="">
      <xdr:nvCxnSpPr>
        <xdr:cNvPr id="33" name="直線コネクタ 32"/>
        <xdr:cNvCxnSpPr/>
      </xdr:nvCxnSpPr>
      <xdr:spPr>
        <a:xfrm flipV="1">
          <a:off x="2921000" y="43693080"/>
          <a:ext cx="511464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4969</xdr:colOff>
      <xdr:row>740</xdr:row>
      <xdr:rowOff>9524</xdr:rowOff>
    </xdr:from>
    <xdr:to>
      <xdr:col>49</xdr:col>
      <xdr:colOff>383071</xdr:colOff>
      <xdr:row>742</xdr:row>
      <xdr:rowOff>331303</xdr:rowOff>
    </xdr:to>
    <xdr:sp macro="" textlink="">
      <xdr:nvSpPr>
        <xdr:cNvPr id="34" name="大かっこ 33"/>
        <xdr:cNvSpPr/>
      </xdr:nvSpPr>
      <xdr:spPr bwMode="auto">
        <a:xfrm>
          <a:off x="6341165" y="38678953"/>
          <a:ext cx="2666172" cy="1025801"/>
        </a:xfrm>
        <a:prstGeom prst="bracketPair">
          <a:avLst>
            <a:gd name="adj" fmla="val 7793"/>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effectLst/>
              <a:latin typeface="+mn-lt"/>
              <a:ea typeface="+mn-ea"/>
              <a:cs typeface="+mn-cs"/>
            </a:rPr>
            <a:t>環境保全研究諸謝金</a:t>
          </a:r>
          <a:r>
            <a:rPr lang="ja-JP" altLang="ja-JP" sz="1100">
              <a:solidFill>
                <a:schemeClr val="tx1"/>
              </a:solidFill>
              <a:effectLst/>
              <a:latin typeface="+mn-lt"/>
              <a:ea typeface="+mn-ea"/>
              <a:cs typeface="+mn-cs"/>
            </a:rPr>
            <a:t>　０．</a:t>
          </a:r>
          <a:r>
            <a:rPr lang="ja-JP" altLang="en-US" sz="1100">
              <a:solidFill>
                <a:schemeClr val="tx1"/>
              </a:solidFill>
              <a:effectLst/>
              <a:latin typeface="+mn-lt"/>
              <a:ea typeface="+mn-ea"/>
              <a:cs typeface="+mn-cs"/>
            </a:rPr>
            <a:t>６</a:t>
          </a:r>
          <a:r>
            <a:rPr lang="ja-JP" altLang="ja-JP" sz="1100">
              <a:solidFill>
                <a:schemeClr val="tx1"/>
              </a:solidFill>
              <a:effectLst/>
              <a:latin typeface="+mn-lt"/>
              <a:ea typeface="+mn-ea"/>
              <a:cs typeface="+mn-cs"/>
            </a:rPr>
            <a:t>百万円</a:t>
          </a:r>
          <a:endParaRPr lang="en-US" altLang="ja-JP" sz="1100">
            <a:solidFill>
              <a:schemeClr val="tx1"/>
            </a:solidFill>
            <a:effectLst/>
            <a:latin typeface="+mj-ea"/>
            <a:ea typeface="+mj-ea"/>
            <a:cs typeface="+mn-cs"/>
          </a:endParaRPr>
        </a:p>
        <a:p>
          <a:r>
            <a:rPr lang="ja-JP" altLang="ja-JP" sz="1100">
              <a:solidFill>
                <a:schemeClr val="tx1"/>
              </a:solidFill>
              <a:effectLst/>
              <a:latin typeface="+mj-ea"/>
              <a:ea typeface="+mj-ea"/>
              <a:cs typeface="+mn-cs"/>
            </a:rPr>
            <a:t>環境保全研究職員旅費　</a:t>
          </a:r>
          <a:r>
            <a:rPr lang="ja-JP" altLang="en-US" sz="1100">
              <a:solidFill>
                <a:schemeClr val="tx1"/>
              </a:solidFill>
              <a:effectLst/>
              <a:latin typeface="+mj-ea"/>
              <a:ea typeface="+mj-ea"/>
              <a:cs typeface="+mn-cs"/>
            </a:rPr>
            <a:t>０．２百万</a:t>
          </a:r>
          <a:r>
            <a:rPr lang="ja-JP" altLang="ja-JP" sz="1100">
              <a:solidFill>
                <a:schemeClr val="tx1"/>
              </a:solidFill>
              <a:effectLst/>
              <a:latin typeface="+mj-ea"/>
              <a:ea typeface="+mj-ea"/>
              <a:cs typeface="+mn-cs"/>
            </a:rPr>
            <a:t>円</a:t>
          </a:r>
        </a:p>
        <a:p>
          <a:r>
            <a:rPr lang="ja-JP" altLang="ja-JP" sz="1100">
              <a:solidFill>
                <a:schemeClr val="tx1"/>
              </a:solidFill>
              <a:effectLst/>
              <a:latin typeface="+mj-ea"/>
              <a:ea typeface="+mj-ea"/>
              <a:cs typeface="+mn-cs"/>
            </a:rPr>
            <a:t>環境保全研究委員等旅費　</a:t>
          </a:r>
          <a:r>
            <a:rPr lang="ja-JP" altLang="en-US" sz="1100">
              <a:solidFill>
                <a:schemeClr val="tx1"/>
              </a:solidFill>
              <a:effectLst/>
              <a:latin typeface="+mj-ea"/>
              <a:ea typeface="+mj-ea"/>
              <a:cs typeface="+mn-cs"/>
            </a:rPr>
            <a:t>０．５百万円</a:t>
          </a:r>
          <a:endParaRPr lang="en-US" altLang="ja-JP" sz="1100">
            <a:solidFill>
              <a:schemeClr val="tx1"/>
            </a:solidFill>
            <a:effectLst/>
            <a:latin typeface="+mj-ea"/>
            <a:ea typeface="+mj-ea"/>
            <a:cs typeface="+mn-cs"/>
          </a:endParaRPr>
        </a:p>
      </xdr:txBody>
    </xdr:sp>
    <xdr:clientData/>
  </xdr:twoCellAnchor>
  <xdr:twoCellAnchor>
    <xdr:from>
      <xdr:col>23</xdr:col>
      <xdr:colOff>151848</xdr:colOff>
      <xdr:row>744</xdr:row>
      <xdr:rowOff>20707</xdr:rowOff>
    </xdr:from>
    <xdr:to>
      <xdr:col>36</xdr:col>
      <xdr:colOff>69022</xdr:colOff>
      <xdr:row>744</xdr:row>
      <xdr:rowOff>309674</xdr:rowOff>
    </xdr:to>
    <xdr:sp macro="" textlink="">
      <xdr:nvSpPr>
        <xdr:cNvPr id="35" name="テキスト ボックス 34"/>
        <xdr:cNvSpPr txBox="1"/>
      </xdr:nvSpPr>
      <xdr:spPr>
        <a:xfrm>
          <a:off x="4120598" y="41268098"/>
          <a:ext cx="2160381" cy="28896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委託【一般競争契約（総合評価）】</a:t>
          </a:r>
          <a:endParaRPr lang="ja-JP" altLang="en-US" sz="1100"/>
        </a:p>
      </xdr:txBody>
    </xdr:sp>
    <xdr:clientData/>
  </xdr:twoCellAnchor>
  <xdr:twoCellAnchor>
    <xdr:from>
      <xdr:col>38</xdr:col>
      <xdr:colOff>41413</xdr:colOff>
      <xdr:row>744</xdr:row>
      <xdr:rowOff>20707</xdr:rowOff>
    </xdr:from>
    <xdr:to>
      <xdr:col>49</xdr:col>
      <xdr:colOff>303696</xdr:colOff>
      <xdr:row>744</xdr:row>
      <xdr:rowOff>309674</xdr:rowOff>
    </xdr:to>
    <xdr:sp macro="" textlink="">
      <xdr:nvSpPr>
        <xdr:cNvPr id="36" name="テキスト ボックス 35"/>
        <xdr:cNvSpPr txBox="1"/>
      </xdr:nvSpPr>
      <xdr:spPr>
        <a:xfrm>
          <a:off x="6598478" y="41268098"/>
          <a:ext cx="2160381" cy="288967"/>
        </a:xfrm>
        <a:prstGeom prst="rect">
          <a:avLst/>
        </a:prstGeom>
        <a:noFill/>
      </xdr:spPr>
      <xdr:txBody>
        <a:bodyPr wrap="square" rtlCol="0">
          <a:noAutofit/>
        </a:bodyPr>
        <a:lstStyle/>
        <a:p>
          <a:pPr algn="l" rtl="0">
            <a:defRPr sz="1000"/>
          </a:pPr>
          <a:r>
            <a:rPr lang="ja-JP" altLang="en-US" sz="1100" b="0" i="0" u="none" strike="noStrike" baseline="0">
              <a:solidFill>
                <a:srgbClr val="000000"/>
              </a:solidFill>
              <a:latin typeface="ＭＳ Ｐゴシック"/>
              <a:ea typeface="ＭＳ Ｐゴシック"/>
            </a:rPr>
            <a:t>委託【一般競争契約（総合評価）】</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2" zoomScaleNormal="75" zoomScaleSheetLayoutView="92" zoomScalePageLayoutView="85" workbookViewId="0">
      <selection activeCell="AJ3" sqref="AJ3:AW3"/>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465</v>
      </c>
      <c r="AP2" s="939"/>
      <c r="AQ2" s="939"/>
      <c r="AR2" s="79" t="str">
        <f>IF(OR(AO2="　", AO2=""), "", "-")</f>
        <v/>
      </c>
      <c r="AS2" s="940">
        <v>286</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569</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26" customHeight="1" x14ac:dyDescent="0.15">
      <c r="A7" s="495" t="s">
        <v>22</v>
      </c>
      <c r="B7" s="496"/>
      <c r="C7" s="496"/>
      <c r="D7" s="496"/>
      <c r="E7" s="496"/>
      <c r="F7" s="497"/>
      <c r="G7" s="498" t="s">
        <v>653</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647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648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646</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11</v>
      </c>
      <c r="Q13" s="658"/>
      <c r="R13" s="658"/>
      <c r="S13" s="658"/>
      <c r="T13" s="658"/>
      <c r="U13" s="658"/>
      <c r="V13" s="659"/>
      <c r="W13" s="657">
        <v>90</v>
      </c>
      <c r="X13" s="658"/>
      <c r="Y13" s="658"/>
      <c r="Z13" s="658"/>
      <c r="AA13" s="658"/>
      <c r="AB13" s="658"/>
      <c r="AC13" s="659"/>
      <c r="AD13" s="657">
        <v>87</v>
      </c>
      <c r="AE13" s="658"/>
      <c r="AF13" s="658"/>
      <c r="AG13" s="658"/>
      <c r="AH13" s="658"/>
      <c r="AI13" s="658"/>
      <c r="AJ13" s="659"/>
      <c r="AK13" s="657">
        <v>88</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576</v>
      </c>
      <c r="X14" s="658"/>
      <c r="Y14" s="658"/>
      <c r="Z14" s="658"/>
      <c r="AA14" s="658"/>
      <c r="AB14" s="658"/>
      <c r="AC14" s="659"/>
      <c r="AD14" s="657" t="s">
        <v>574</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577</v>
      </c>
      <c r="AE15" s="658"/>
      <c r="AF15" s="658"/>
      <c r="AG15" s="658"/>
      <c r="AH15" s="658"/>
      <c r="AI15" s="658"/>
      <c r="AJ15" s="659"/>
      <c r="AK15" s="657" t="s">
        <v>565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577</v>
      </c>
      <c r="X16" s="658"/>
      <c r="Y16" s="658"/>
      <c r="Z16" s="658"/>
      <c r="AA16" s="658"/>
      <c r="AB16" s="658"/>
      <c r="AC16" s="659"/>
      <c r="AD16" s="657" t="s">
        <v>574</v>
      </c>
      <c r="AE16" s="658"/>
      <c r="AF16" s="658"/>
      <c r="AG16" s="658"/>
      <c r="AH16" s="658"/>
      <c r="AI16" s="658"/>
      <c r="AJ16" s="659"/>
      <c r="AK16" s="657" t="s">
        <v>565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11</v>
      </c>
      <c r="Q18" s="879"/>
      <c r="R18" s="879"/>
      <c r="S18" s="879"/>
      <c r="T18" s="879"/>
      <c r="U18" s="879"/>
      <c r="V18" s="880"/>
      <c r="W18" s="878">
        <f>SUM(W13:AC17)</f>
        <v>90</v>
      </c>
      <c r="X18" s="879"/>
      <c r="Y18" s="879"/>
      <c r="Z18" s="879"/>
      <c r="AA18" s="879"/>
      <c r="AB18" s="879"/>
      <c r="AC18" s="880"/>
      <c r="AD18" s="878">
        <f>SUM(AD13:AJ17)</f>
        <v>87</v>
      </c>
      <c r="AE18" s="879"/>
      <c r="AF18" s="879"/>
      <c r="AG18" s="879"/>
      <c r="AH18" s="879"/>
      <c r="AI18" s="879"/>
      <c r="AJ18" s="880"/>
      <c r="AK18" s="878">
        <f>SUM(AK13:AQ17)</f>
        <v>88</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v>
      </c>
      <c r="Q19" s="658"/>
      <c r="R19" s="658"/>
      <c r="S19" s="658"/>
      <c r="T19" s="658"/>
      <c r="U19" s="658"/>
      <c r="V19" s="659"/>
      <c r="W19" s="657">
        <v>74</v>
      </c>
      <c r="X19" s="658"/>
      <c r="Y19" s="658"/>
      <c r="Z19" s="658"/>
      <c r="AA19" s="658"/>
      <c r="AB19" s="658"/>
      <c r="AC19" s="659"/>
      <c r="AD19" s="657">
        <v>74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0.82222222222222219</v>
      </c>
      <c r="X20" s="318"/>
      <c r="Y20" s="318"/>
      <c r="Z20" s="318"/>
      <c r="AA20" s="318"/>
      <c r="AB20" s="318"/>
      <c r="AC20" s="318"/>
      <c r="AD20" s="318">
        <f t="shared" ref="AD20" si="1">IF(AD18=0, "-", SUM(AD19)/AD18)</f>
        <v>0.85057471264367812</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0.82222222222222219</v>
      </c>
      <c r="X21" s="318"/>
      <c r="Y21" s="318"/>
      <c r="Z21" s="318"/>
      <c r="AA21" s="318"/>
      <c r="AB21" s="318"/>
      <c r="AC21" s="318"/>
      <c r="AD21" s="318">
        <f t="shared" ref="AD21" si="3">IF(AD19=0, "-", SUM(AD19)/SUM(AD13,AD14))</f>
        <v>0.85057471264367812</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578</v>
      </c>
      <c r="H23" s="953"/>
      <c r="I23" s="953"/>
      <c r="J23" s="953"/>
      <c r="K23" s="953"/>
      <c r="L23" s="953"/>
      <c r="M23" s="953"/>
      <c r="N23" s="953"/>
      <c r="O23" s="954"/>
      <c r="P23" s="919">
        <v>80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579</v>
      </c>
      <c r="H24" s="956"/>
      <c r="I24" s="956"/>
      <c r="J24" s="956"/>
      <c r="K24" s="956"/>
      <c r="L24" s="956"/>
      <c r="M24" s="956"/>
      <c r="N24" s="956"/>
      <c r="O24" s="957"/>
      <c r="P24" s="657">
        <v>8</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hidden="1"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933">
        <f>AK13</f>
        <v>88</v>
      </c>
      <c r="Q29" s="934"/>
      <c r="R29" s="934"/>
      <c r="S29" s="934"/>
      <c r="T29" s="934"/>
      <c r="U29" s="934"/>
      <c r="V29" s="935"/>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659</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580</v>
      </c>
      <c r="AC32" s="461"/>
      <c r="AD32" s="461"/>
      <c r="AE32" s="218">
        <v>148</v>
      </c>
      <c r="AF32" s="219"/>
      <c r="AG32" s="219"/>
      <c r="AH32" s="219"/>
      <c r="AI32" s="218">
        <v>145</v>
      </c>
      <c r="AJ32" s="219"/>
      <c r="AK32" s="219"/>
      <c r="AL32" s="219"/>
      <c r="AM32" s="218">
        <v>134</v>
      </c>
      <c r="AN32" s="219"/>
      <c r="AO32" s="219"/>
      <c r="AP32" s="219"/>
      <c r="AQ32" s="340" t="s">
        <v>654</v>
      </c>
      <c r="AR32" s="207"/>
      <c r="AS32" s="207"/>
      <c r="AT32" s="341"/>
      <c r="AU32" s="219" t="s">
        <v>654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148</v>
      </c>
      <c r="AF33" s="219"/>
      <c r="AG33" s="219"/>
      <c r="AH33" s="219"/>
      <c r="AI33" s="218">
        <v>145</v>
      </c>
      <c r="AJ33" s="219"/>
      <c r="AK33" s="219"/>
      <c r="AL33" s="219"/>
      <c r="AM33" s="218">
        <v>134</v>
      </c>
      <c r="AN33" s="219"/>
      <c r="AO33" s="219"/>
      <c r="AP33" s="219"/>
      <c r="AQ33" s="340">
        <v>151</v>
      </c>
      <c r="AR33" s="207"/>
      <c r="AS33" s="207"/>
      <c r="AT33" s="341"/>
      <c r="AU33" s="219" t="s">
        <v>660</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f>AE32/AE33*100</f>
        <v>100</v>
      </c>
      <c r="AF34" s="219"/>
      <c r="AG34" s="219"/>
      <c r="AH34" s="219"/>
      <c r="AI34" s="218">
        <f>AI32/AI33*100</f>
        <v>100</v>
      </c>
      <c r="AJ34" s="219"/>
      <c r="AK34" s="219"/>
      <c r="AL34" s="219"/>
      <c r="AM34" s="218">
        <f>AM32/AM33*100</f>
        <v>100</v>
      </c>
      <c r="AN34" s="219"/>
      <c r="AO34" s="219"/>
      <c r="AP34" s="219"/>
      <c r="AQ34" s="340" t="s">
        <v>655</v>
      </c>
      <c r="AR34" s="207"/>
      <c r="AS34" s="207"/>
      <c r="AT34" s="341"/>
      <c r="AU34" s="219" t="s">
        <v>653</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580</v>
      </c>
      <c r="AC101" s="461"/>
      <c r="AD101" s="461"/>
      <c r="AE101" s="218">
        <v>89</v>
      </c>
      <c r="AF101" s="219"/>
      <c r="AG101" s="219"/>
      <c r="AH101" s="220"/>
      <c r="AI101" s="218">
        <v>71</v>
      </c>
      <c r="AJ101" s="219"/>
      <c r="AK101" s="219"/>
      <c r="AL101" s="220"/>
      <c r="AM101" s="218">
        <v>42</v>
      </c>
      <c r="AN101" s="219"/>
      <c r="AO101" s="219"/>
      <c r="AP101" s="220"/>
      <c r="AQ101" s="218" t="s">
        <v>585</v>
      </c>
      <c r="AR101" s="219"/>
      <c r="AS101" s="219"/>
      <c r="AT101" s="220"/>
      <c r="AU101" s="218" t="s">
        <v>585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580</v>
      </c>
      <c r="AC102" s="461"/>
      <c r="AD102" s="461"/>
      <c r="AE102" s="418">
        <v>75</v>
      </c>
      <c r="AF102" s="418"/>
      <c r="AG102" s="418"/>
      <c r="AH102" s="418"/>
      <c r="AI102" s="418">
        <v>71</v>
      </c>
      <c r="AJ102" s="418"/>
      <c r="AK102" s="418"/>
      <c r="AL102" s="418"/>
      <c r="AM102" s="418">
        <v>42</v>
      </c>
      <c r="AN102" s="418"/>
      <c r="AO102" s="418"/>
      <c r="AP102" s="418"/>
      <c r="AQ102" s="273">
        <v>58</v>
      </c>
      <c r="AR102" s="274"/>
      <c r="AS102" s="274"/>
      <c r="AT102" s="319"/>
      <c r="AU102" s="273" t="s">
        <v>585</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587</v>
      </c>
      <c r="AC116" s="463"/>
      <c r="AD116" s="464"/>
      <c r="AE116" s="418">
        <v>41</v>
      </c>
      <c r="AF116" s="418"/>
      <c r="AG116" s="418"/>
      <c r="AH116" s="418"/>
      <c r="AI116" s="418">
        <v>90</v>
      </c>
      <c r="AJ116" s="418"/>
      <c r="AK116" s="418"/>
      <c r="AL116" s="418"/>
      <c r="AM116" s="418">
        <v>57</v>
      </c>
      <c r="AN116" s="418"/>
      <c r="AO116" s="418"/>
      <c r="AP116" s="418"/>
      <c r="AQ116" s="218">
        <v>42</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588</v>
      </c>
      <c r="AC117" s="473"/>
      <c r="AD117" s="474"/>
      <c r="AE117" s="551" t="s">
        <v>622</v>
      </c>
      <c r="AF117" s="551"/>
      <c r="AG117" s="551"/>
      <c r="AH117" s="551"/>
      <c r="AI117" s="551" t="s">
        <v>623</v>
      </c>
      <c r="AJ117" s="551"/>
      <c r="AK117" s="551"/>
      <c r="AL117" s="551"/>
      <c r="AM117" s="551" t="s">
        <v>650</v>
      </c>
      <c r="AN117" s="551"/>
      <c r="AO117" s="551"/>
      <c r="AP117" s="551"/>
      <c r="AQ117" s="551" t="s">
        <v>589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t="s">
        <v>591</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5</v>
      </c>
      <c r="AF134" s="207"/>
      <c r="AG134" s="207"/>
      <c r="AH134" s="207"/>
      <c r="AI134" s="206">
        <v>4</v>
      </c>
      <c r="AJ134" s="207"/>
      <c r="AK134" s="207"/>
      <c r="AL134" s="207"/>
      <c r="AM134" s="206">
        <v>5</v>
      </c>
      <c r="AN134" s="207"/>
      <c r="AO134" s="207"/>
      <c r="AP134" s="207"/>
      <c r="AQ134" s="206" t="s">
        <v>653</v>
      </c>
      <c r="AR134" s="207"/>
      <c r="AS134" s="207"/>
      <c r="AT134" s="207"/>
      <c r="AU134" s="206" t="s">
        <v>653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v>4</v>
      </c>
      <c r="AF135" s="207"/>
      <c r="AG135" s="207"/>
      <c r="AH135" s="207"/>
      <c r="AI135" s="206">
        <v>4</v>
      </c>
      <c r="AJ135" s="207"/>
      <c r="AK135" s="207"/>
      <c r="AL135" s="207"/>
      <c r="AM135" s="206">
        <v>5</v>
      </c>
      <c r="AN135" s="207"/>
      <c r="AO135" s="207"/>
      <c r="AP135" s="207"/>
      <c r="AQ135" s="206" t="s">
        <v>654</v>
      </c>
      <c r="AR135" s="207"/>
      <c r="AS135" s="207"/>
      <c r="AT135" s="207"/>
      <c r="AU135" s="206" t="s">
        <v>653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590</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601</v>
      </c>
      <c r="AR432" s="200"/>
      <c r="AS432" s="133" t="s">
        <v>355</v>
      </c>
      <c r="AT432" s="134"/>
      <c r="AU432" s="200" t="s">
        <v>596</v>
      </c>
      <c r="AV432" s="200"/>
      <c r="AW432" s="133" t="s">
        <v>300</v>
      </c>
      <c r="AX432" s="195"/>
    </row>
    <row r="433" spans="1:50" ht="23.25" customHeight="1" x14ac:dyDescent="0.15">
      <c r="A433" s="189"/>
      <c r="B433" s="186"/>
      <c r="C433" s="180"/>
      <c r="D433" s="186"/>
      <c r="E433" s="342"/>
      <c r="F433" s="343"/>
      <c r="G433" s="104" t="s">
        <v>596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598</v>
      </c>
      <c r="AC433" s="213"/>
      <c r="AD433" s="213"/>
      <c r="AE433" s="340" t="s">
        <v>596</v>
      </c>
      <c r="AF433" s="207"/>
      <c r="AG433" s="207"/>
      <c r="AH433" s="207"/>
      <c r="AI433" s="340" t="s">
        <v>599</v>
      </c>
      <c r="AJ433" s="207"/>
      <c r="AK433" s="207"/>
      <c r="AL433" s="207"/>
      <c r="AM433" s="340" t="s">
        <v>596</v>
      </c>
      <c r="AN433" s="207"/>
      <c r="AO433" s="207"/>
      <c r="AP433" s="341"/>
      <c r="AQ433" s="340" t="s">
        <v>596</v>
      </c>
      <c r="AR433" s="207"/>
      <c r="AS433" s="207"/>
      <c r="AT433" s="341"/>
      <c r="AU433" s="207" t="s">
        <v>599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596</v>
      </c>
      <c r="AC434" s="205"/>
      <c r="AD434" s="205"/>
      <c r="AE434" s="340" t="s">
        <v>600</v>
      </c>
      <c r="AF434" s="207"/>
      <c r="AG434" s="207"/>
      <c r="AH434" s="341"/>
      <c r="AI434" s="340" t="s">
        <v>596</v>
      </c>
      <c r="AJ434" s="207"/>
      <c r="AK434" s="207"/>
      <c r="AL434" s="207"/>
      <c r="AM434" s="340" t="s">
        <v>596</v>
      </c>
      <c r="AN434" s="207"/>
      <c r="AO434" s="207"/>
      <c r="AP434" s="341"/>
      <c r="AQ434" s="340" t="s">
        <v>596</v>
      </c>
      <c r="AR434" s="207"/>
      <c r="AS434" s="207"/>
      <c r="AT434" s="341"/>
      <c r="AU434" s="207" t="s">
        <v>596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596</v>
      </c>
      <c r="AF435" s="207"/>
      <c r="AG435" s="207"/>
      <c r="AH435" s="341"/>
      <c r="AI435" s="340" t="s">
        <v>599</v>
      </c>
      <c r="AJ435" s="207"/>
      <c r="AK435" s="207"/>
      <c r="AL435" s="207"/>
      <c r="AM435" s="340" t="s">
        <v>596</v>
      </c>
      <c r="AN435" s="207"/>
      <c r="AO435" s="207"/>
      <c r="AP435" s="341"/>
      <c r="AQ435" s="340" t="s">
        <v>596</v>
      </c>
      <c r="AR435" s="207"/>
      <c r="AS435" s="207"/>
      <c r="AT435" s="341"/>
      <c r="AU435" s="207" t="s">
        <v>596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596</v>
      </c>
      <c r="AF457" s="200"/>
      <c r="AG457" s="133" t="s">
        <v>355</v>
      </c>
      <c r="AH457" s="134"/>
      <c r="AI457" s="156"/>
      <c r="AJ457" s="156"/>
      <c r="AK457" s="156"/>
      <c r="AL457" s="154"/>
      <c r="AM457" s="156"/>
      <c r="AN457" s="156"/>
      <c r="AO457" s="156"/>
      <c r="AP457" s="154"/>
      <c r="AQ457" s="590" t="s">
        <v>596</v>
      </c>
      <c r="AR457" s="200"/>
      <c r="AS457" s="133" t="s">
        <v>355</v>
      </c>
      <c r="AT457" s="134"/>
      <c r="AU457" s="200" t="s">
        <v>596</v>
      </c>
      <c r="AV457" s="200"/>
      <c r="AW457" s="133" t="s">
        <v>300</v>
      </c>
      <c r="AX457" s="195"/>
    </row>
    <row r="458" spans="1:50" ht="23.25" customHeight="1" x14ac:dyDescent="0.15">
      <c r="A458" s="189"/>
      <c r="B458" s="186"/>
      <c r="C458" s="180"/>
      <c r="D458" s="186"/>
      <c r="E458" s="342"/>
      <c r="F458" s="343"/>
      <c r="G458" s="104" t="s">
        <v>597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598</v>
      </c>
      <c r="AC458" s="213"/>
      <c r="AD458" s="213"/>
      <c r="AE458" s="340" t="s">
        <v>596</v>
      </c>
      <c r="AF458" s="207"/>
      <c r="AG458" s="207"/>
      <c r="AH458" s="207"/>
      <c r="AI458" s="340" t="s">
        <v>599</v>
      </c>
      <c r="AJ458" s="207"/>
      <c r="AK458" s="207"/>
      <c r="AL458" s="207"/>
      <c r="AM458" s="340" t="s">
        <v>596</v>
      </c>
      <c r="AN458" s="207"/>
      <c r="AO458" s="207"/>
      <c r="AP458" s="341"/>
      <c r="AQ458" s="340" t="s">
        <v>596</v>
      </c>
      <c r="AR458" s="207"/>
      <c r="AS458" s="207"/>
      <c r="AT458" s="341"/>
      <c r="AU458" s="207" t="s">
        <v>599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600</v>
      </c>
      <c r="AF459" s="207"/>
      <c r="AG459" s="207"/>
      <c r="AH459" s="341"/>
      <c r="AI459" s="340" t="s">
        <v>596</v>
      </c>
      <c r="AJ459" s="207"/>
      <c r="AK459" s="207"/>
      <c r="AL459" s="207"/>
      <c r="AM459" s="340" t="s">
        <v>596</v>
      </c>
      <c r="AN459" s="207"/>
      <c r="AO459" s="207"/>
      <c r="AP459" s="341"/>
      <c r="AQ459" s="340" t="s">
        <v>596</v>
      </c>
      <c r="AR459" s="207"/>
      <c r="AS459" s="207"/>
      <c r="AT459" s="341"/>
      <c r="AU459" s="207" t="s">
        <v>596</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599</v>
      </c>
      <c r="AJ460" s="207"/>
      <c r="AK460" s="207"/>
      <c r="AL460" s="207"/>
      <c r="AM460" s="340" t="s">
        <v>596</v>
      </c>
      <c r="AN460" s="207"/>
      <c r="AO460" s="207"/>
      <c r="AP460" s="341"/>
      <c r="AQ460" s="340" t="s">
        <v>596</v>
      </c>
      <c r="AR460" s="207"/>
      <c r="AS460" s="207"/>
      <c r="AT460" s="341"/>
      <c r="AU460" s="207" t="s">
        <v>595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602</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8"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649</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605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652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607</v>
      </c>
      <c r="AH708" s="743"/>
      <c r="AI708" s="743"/>
      <c r="AJ708" s="743"/>
      <c r="AK708" s="743"/>
      <c r="AL708" s="743"/>
      <c r="AM708" s="743"/>
      <c r="AN708" s="743"/>
      <c r="AO708" s="743"/>
      <c r="AP708" s="743"/>
      <c r="AQ708" s="743"/>
      <c r="AR708" s="743"/>
      <c r="AS708" s="743"/>
      <c r="AT708" s="743"/>
      <c r="AU708" s="743"/>
      <c r="AV708" s="743"/>
      <c r="AW708" s="743"/>
      <c r="AX708" s="744"/>
    </row>
    <row r="709" spans="1:50" ht="48"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608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604</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604</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604</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610</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611</v>
      </c>
      <c r="AH715" s="743"/>
      <c r="AI715" s="743"/>
      <c r="AJ715" s="743"/>
      <c r="AK715" s="743"/>
      <c r="AL715" s="743"/>
      <c r="AM715" s="743"/>
      <c r="AN715" s="743"/>
      <c r="AO715" s="743"/>
      <c r="AP715" s="743"/>
      <c r="AQ715" s="743"/>
      <c r="AR715" s="743"/>
      <c r="AS715" s="743"/>
      <c r="AT715" s="743"/>
      <c r="AU715" s="743"/>
      <c r="AV715" s="743"/>
      <c r="AW715" s="743"/>
      <c r="AX715" s="744"/>
    </row>
    <row r="716" spans="1:50" ht="6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604</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4.5" customHeight="1" x14ac:dyDescent="0.15">
      <c r="A726" s="640" t="s">
        <v>48</v>
      </c>
      <c r="B726" s="802"/>
      <c r="C726" s="815" t="s">
        <v>53</v>
      </c>
      <c r="D726" s="837"/>
      <c r="E726" s="837"/>
      <c r="F726" s="838"/>
      <c r="G726" s="577" t="s">
        <v>662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30.5" customHeight="1" thickBot="1" x14ac:dyDescent="0.2">
      <c r="A727" s="803"/>
      <c r="B727" s="804"/>
      <c r="C727" s="748" t="s">
        <v>57</v>
      </c>
      <c r="D727" s="749"/>
      <c r="E727" s="749"/>
      <c r="F727" s="750"/>
      <c r="G727" s="575" t="s">
        <v>661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615</v>
      </c>
      <c r="F737" s="990"/>
      <c r="G737" s="990"/>
      <c r="H737" s="990"/>
      <c r="I737" s="990"/>
      <c r="J737" s="990"/>
      <c r="K737" s="990"/>
      <c r="L737" s="990"/>
      <c r="M737" s="990"/>
      <c r="N737" s="365" t="s">
        <v>541</v>
      </c>
      <c r="O737" s="365"/>
      <c r="P737" s="365"/>
      <c r="Q737" s="365"/>
      <c r="R737" s="990" t="s">
        <v>616</v>
      </c>
      <c r="S737" s="990"/>
      <c r="T737" s="990"/>
      <c r="U737" s="990"/>
      <c r="V737" s="990"/>
      <c r="W737" s="990"/>
      <c r="X737" s="990"/>
      <c r="Y737" s="990"/>
      <c r="Z737" s="990"/>
      <c r="AA737" s="365" t="s">
        <v>540</v>
      </c>
      <c r="AB737" s="365"/>
      <c r="AC737" s="365"/>
      <c r="AD737" s="365"/>
      <c r="AE737" s="990" t="s">
        <v>617</v>
      </c>
      <c r="AF737" s="990"/>
      <c r="AG737" s="990"/>
      <c r="AH737" s="990"/>
      <c r="AI737" s="990"/>
      <c r="AJ737" s="990"/>
      <c r="AK737" s="990"/>
      <c r="AL737" s="990"/>
      <c r="AM737" s="990"/>
      <c r="AN737" s="365" t="s">
        <v>539</v>
      </c>
      <c r="AO737" s="365"/>
      <c r="AP737" s="365"/>
      <c r="AQ737" s="365"/>
      <c r="AR737" s="982" t="s">
        <v>618</v>
      </c>
      <c r="AS737" s="983"/>
      <c r="AT737" s="983"/>
      <c r="AU737" s="983"/>
      <c r="AV737" s="983"/>
      <c r="AW737" s="983"/>
      <c r="AX737" s="984"/>
      <c r="AY737" s="89"/>
      <c r="AZ737" s="89"/>
    </row>
    <row r="738" spans="1:52" ht="24.75" customHeight="1" x14ac:dyDescent="0.15">
      <c r="A738" s="991" t="s">
        <v>538</v>
      </c>
      <c r="B738" s="210"/>
      <c r="C738" s="210"/>
      <c r="D738" s="211"/>
      <c r="E738" s="990" t="s">
        <v>619</v>
      </c>
      <c r="F738" s="990"/>
      <c r="G738" s="990"/>
      <c r="H738" s="990"/>
      <c r="I738" s="990"/>
      <c r="J738" s="990"/>
      <c r="K738" s="990"/>
      <c r="L738" s="990"/>
      <c r="M738" s="990"/>
      <c r="N738" s="365" t="s">
        <v>537</v>
      </c>
      <c r="O738" s="365"/>
      <c r="P738" s="365"/>
      <c r="Q738" s="365"/>
      <c r="R738" s="990" t="s">
        <v>620</v>
      </c>
      <c r="S738" s="990"/>
      <c r="T738" s="990"/>
      <c r="U738" s="990"/>
      <c r="V738" s="990"/>
      <c r="W738" s="990"/>
      <c r="X738" s="990"/>
      <c r="Y738" s="990"/>
      <c r="Z738" s="990"/>
      <c r="AA738" s="365" t="s">
        <v>536</v>
      </c>
      <c r="AB738" s="365"/>
      <c r="AC738" s="365"/>
      <c r="AD738" s="365"/>
      <c r="AE738" s="990" t="s">
        <v>621</v>
      </c>
      <c r="AF738" s="990"/>
      <c r="AG738" s="990"/>
      <c r="AH738" s="990"/>
      <c r="AI738" s="990"/>
      <c r="AJ738" s="990"/>
      <c r="AK738" s="990"/>
      <c r="AL738" s="990"/>
      <c r="AM738" s="990"/>
      <c r="AN738" s="365" t="s">
        <v>532</v>
      </c>
      <c r="AO738" s="365"/>
      <c r="AP738" s="365"/>
      <c r="AQ738" s="365"/>
      <c r="AR738" s="982" t="s">
        <v>656</v>
      </c>
      <c r="AS738" s="983"/>
      <c r="AT738" s="983"/>
      <c r="AU738" s="983"/>
      <c r="AV738" s="983"/>
      <c r="AW738" s="983"/>
      <c r="AX738" s="984"/>
    </row>
    <row r="739" spans="1:52" ht="24.75" customHeight="1" thickBot="1" x14ac:dyDescent="0.2">
      <c r="A739" s="992" t="s">
        <v>528</v>
      </c>
      <c r="B739" s="993"/>
      <c r="C739" s="993"/>
      <c r="D739" s="994"/>
      <c r="E739" s="995" t="s">
        <v>569</v>
      </c>
      <c r="F739" s="985"/>
      <c r="G739" s="985"/>
      <c r="H739" s="93" t="str">
        <f>IF(E739="", "", "(")</f>
        <v>(</v>
      </c>
      <c r="I739" s="985" t="s">
        <v>465</v>
      </c>
      <c r="J739" s="985"/>
      <c r="K739" s="93" t="str">
        <f>IF(OR(I739="　", I739=""), "", "-")</f>
        <v/>
      </c>
      <c r="L739" s="986">
        <v>293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6</v>
      </c>
      <c r="Z781" s="389"/>
      <c r="AA781" s="389"/>
      <c r="AB781" s="805"/>
      <c r="AC781" s="670" t="s">
        <v>657</v>
      </c>
      <c r="AD781" s="671"/>
      <c r="AE781" s="671"/>
      <c r="AF781" s="671"/>
      <c r="AG781" s="672"/>
      <c r="AH781" s="664" t="s">
        <v>658</v>
      </c>
      <c r="AI781" s="665"/>
      <c r="AJ781" s="665"/>
      <c r="AK781" s="665"/>
      <c r="AL781" s="665"/>
      <c r="AM781" s="665"/>
      <c r="AN781" s="665"/>
      <c r="AO781" s="665"/>
      <c r="AP781" s="665"/>
      <c r="AQ781" s="665"/>
      <c r="AR781" s="665"/>
      <c r="AS781" s="665"/>
      <c r="AT781" s="666"/>
      <c r="AU781" s="388">
        <v>3.9</v>
      </c>
      <c r="AV781" s="389"/>
      <c r="AW781" s="389"/>
      <c r="AX781" s="390"/>
    </row>
    <row r="782" spans="1:50" ht="24.75" customHeight="1" x14ac:dyDescent="0.15">
      <c r="A782" s="631"/>
      <c r="B782" s="632"/>
      <c r="C782" s="632"/>
      <c r="D782" s="632"/>
      <c r="E782" s="632"/>
      <c r="F782" s="633"/>
      <c r="G782" s="606" t="s">
        <v>627</v>
      </c>
      <c r="H782" s="607"/>
      <c r="I782" s="607"/>
      <c r="J782" s="607"/>
      <c r="K782" s="608"/>
      <c r="L782" s="598" t="s">
        <v>628</v>
      </c>
      <c r="M782" s="599"/>
      <c r="N782" s="599"/>
      <c r="O782" s="599"/>
      <c r="P782" s="599"/>
      <c r="Q782" s="599"/>
      <c r="R782" s="599"/>
      <c r="S782" s="599"/>
      <c r="T782" s="599"/>
      <c r="U782" s="599"/>
      <c r="V782" s="599"/>
      <c r="W782" s="599"/>
      <c r="X782" s="600"/>
      <c r="Y782" s="601">
        <v>1</v>
      </c>
      <c r="Z782" s="602"/>
      <c r="AA782" s="602"/>
      <c r="AB782" s="612"/>
      <c r="AC782" s="606" t="s">
        <v>625</v>
      </c>
      <c r="AD782" s="607"/>
      <c r="AE782" s="607"/>
      <c r="AF782" s="607"/>
      <c r="AG782" s="608"/>
      <c r="AH782" s="598" t="s">
        <v>631</v>
      </c>
      <c r="AI782" s="599"/>
      <c r="AJ782" s="599"/>
      <c r="AK782" s="599"/>
      <c r="AL782" s="599"/>
      <c r="AM782" s="599"/>
      <c r="AN782" s="599"/>
      <c r="AO782" s="599"/>
      <c r="AP782" s="599"/>
      <c r="AQ782" s="599"/>
      <c r="AR782" s="599"/>
      <c r="AS782" s="599"/>
      <c r="AT782" s="600"/>
      <c r="AU782" s="601">
        <v>1.8</v>
      </c>
      <c r="AV782" s="602"/>
      <c r="AW782" s="602"/>
      <c r="AX782" s="603"/>
    </row>
    <row r="783" spans="1:50" ht="24.75" customHeight="1" x14ac:dyDescent="0.15">
      <c r="A783" s="631"/>
      <c r="B783" s="632"/>
      <c r="C783" s="632"/>
      <c r="D783" s="632"/>
      <c r="E783" s="632"/>
      <c r="F783" s="633"/>
      <c r="G783" s="606" t="s">
        <v>629</v>
      </c>
      <c r="H783" s="607"/>
      <c r="I783" s="607"/>
      <c r="J783" s="607"/>
      <c r="K783" s="608"/>
      <c r="L783" s="598" t="s">
        <v>630</v>
      </c>
      <c r="M783" s="599"/>
      <c r="N783" s="599"/>
      <c r="O783" s="599"/>
      <c r="P783" s="599"/>
      <c r="Q783" s="599"/>
      <c r="R783" s="599"/>
      <c r="S783" s="599"/>
      <c r="T783" s="599"/>
      <c r="U783" s="599"/>
      <c r="V783" s="599"/>
      <c r="W783" s="599"/>
      <c r="X783" s="600"/>
      <c r="Y783" s="601">
        <v>1</v>
      </c>
      <c r="Z783" s="602"/>
      <c r="AA783" s="602"/>
      <c r="AB783" s="612"/>
      <c r="AC783" s="606" t="s">
        <v>632</v>
      </c>
      <c r="AD783" s="607"/>
      <c r="AE783" s="607"/>
      <c r="AF783" s="607"/>
      <c r="AG783" s="608"/>
      <c r="AH783" s="598" t="s">
        <v>633</v>
      </c>
      <c r="AI783" s="599"/>
      <c r="AJ783" s="599"/>
      <c r="AK783" s="599"/>
      <c r="AL783" s="599"/>
      <c r="AM783" s="599"/>
      <c r="AN783" s="599"/>
      <c r="AO783" s="599"/>
      <c r="AP783" s="599"/>
      <c r="AQ783" s="599"/>
      <c r="AR783" s="599"/>
      <c r="AS783" s="599"/>
      <c r="AT783" s="600"/>
      <c r="AU783" s="601">
        <v>2.2999999999999998</v>
      </c>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8</v>
      </c>
      <c r="AV791" s="832"/>
      <c r="AW791" s="832"/>
      <c r="AX791" s="834"/>
    </row>
    <row r="792" spans="1:50" ht="24.75" customHeight="1" x14ac:dyDescent="0.15">
      <c r="A792" s="631"/>
      <c r="B792" s="632"/>
      <c r="C792" s="632"/>
      <c r="D792" s="632"/>
      <c r="E792" s="632"/>
      <c r="F792" s="633"/>
      <c r="G792" s="595" t="s">
        <v>624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625</v>
      </c>
      <c r="H794" s="671"/>
      <c r="I794" s="671"/>
      <c r="J794" s="671"/>
      <c r="K794" s="672"/>
      <c r="L794" s="664" t="s">
        <v>637</v>
      </c>
      <c r="M794" s="665"/>
      <c r="N794" s="665"/>
      <c r="O794" s="665"/>
      <c r="P794" s="665"/>
      <c r="Q794" s="665"/>
      <c r="R794" s="665"/>
      <c r="S794" s="665"/>
      <c r="T794" s="665"/>
      <c r="U794" s="665"/>
      <c r="V794" s="665"/>
      <c r="W794" s="665"/>
      <c r="X794" s="666"/>
      <c r="Y794" s="388">
        <v>41</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634</v>
      </c>
      <c r="H795" s="607"/>
      <c r="I795" s="607"/>
      <c r="J795" s="607"/>
      <c r="K795" s="608"/>
      <c r="L795" s="598" t="s">
        <v>628</v>
      </c>
      <c r="M795" s="599"/>
      <c r="N795" s="599"/>
      <c r="O795" s="599"/>
      <c r="P795" s="599"/>
      <c r="Q795" s="599"/>
      <c r="R795" s="599"/>
      <c r="S795" s="599"/>
      <c r="T795" s="599"/>
      <c r="U795" s="599"/>
      <c r="V795" s="599"/>
      <c r="W795" s="599"/>
      <c r="X795" s="600"/>
      <c r="Y795" s="601">
        <v>5</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635</v>
      </c>
      <c r="H796" s="607"/>
      <c r="I796" s="607"/>
      <c r="J796" s="607"/>
      <c r="K796" s="608"/>
      <c r="L796" s="598" t="s">
        <v>636</v>
      </c>
      <c r="M796" s="599"/>
      <c r="N796" s="599"/>
      <c r="O796" s="599"/>
      <c r="P796" s="599"/>
      <c r="Q796" s="599"/>
      <c r="R796" s="599"/>
      <c r="S796" s="599"/>
      <c r="T796" s="599"/>
      <c r="U796" s="599"/>
      <c r="V796" s="599"/>
      <c r="W796" s="599"/>
      <c r="X796" s="600"/>
      <c r="Y796" s="601">
        <v>10</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644</v>
      </c>
      <c r="D837" s="347"/>
      <c r="E837" s="347"/>
      <c r="F837" s="347"/>
      <c r="G837" s="347"/>
      <c r="H837" s="347"/>
      <c r="I837" s="347"/>
      <c r="J837" s="348">
        <v>9010001027685</v>
      </c>
      <c r="K837" s="349"/>
      <c r="L837" s="349"/>
      <c r="M837" s="349"/>
      <c r="N837" s="349"/>
      <c r="O837" s="349"/>
      <c r="P837" s="362" t="s">
        <v>645</v>
      </c>
      <c r="Q837" s="350"/>
      <c r="R837" s="350"/>
      <c r="S837" s="350"/>
      <c r="T837" s="350"/>
      <c r="U837" s="350"/>
      <c r="V837" s="350"/>
      <c r="W837" s="350"/>
      <c r="X837" s="350"/>
      <c r="Y837" s="351">
        <v>8</v>
      </c>
      <c r="Z837" s="352"/>
      <c r="AA837" s="352"/>
      <c r="AB837" s="353"/>
      <c r="AC837" s="363" t="s">
        <v>497</v>
      </c>
      <c r="AD837" s="371"/>
      <c r="AE837" s="371"/>
      <c r="AF837" s="371"/>
      <c r="AG837" s="371"/>
      <c r="AH837" s="372">
        <v>2</v>
      </c>
      <c r="AI837" s="373"/>
      <c r="AJ837" s="373"/>
      <c r="AK837" s="373"/>
      <c r="AL837" s="357">
        <v>73.400000000000006</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12.6"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640</v>
      </c>
      <c r="D870" s="347"/>
      <c r="E870" s="347"/>
      <c r="F870" s="347"/>
      <c r="G870" s="347"/>
      <c r="H870" s="347"/>
      <c r="I870" s="347"/>
      <c r="J870" s="348">
        <v>2020005010230</v>
      </c>
      <c r="K870" s="349"/>
      <c r="L870" s="349"/>
      <c r="M870" s="349"/>
      <c r="N870" s="349"/>
      <c r="O870" s="349"/>
      <c r="P870" s="362" t="s">
        <v>642</v>
      </c>
      <c r="Q870" s="350"/>
      <c r="R870" s="350"/>
      <c r="S870" s="350"/>
      <c r="T870" s="350"/>
      <c r="U870" s="350"/>
      <c r="V870" s="350"/>
      <c r="W870" s="350"/>
      <c r="X870" s="350"/>
      <c r="Y870" s="351">
        <v>8</v>
      </c>
      <c r="Z870" s="352"/>
      <c r="AA870" s="352"/>
      <c r="AB870" s="353"/>
      <c r="AC870" s="363" t="s">
        <v>497</v>
      </c>
      <c r="AD870" s="371"/>
      <c r="AE870" s="371"/>
      <c r="AF870" s="371"/>
      <c r="AG870" s="371"/>
      <c r="AH870" s="372">
        <v>1</v>
      </c>
      <c r="AI870" s="373"/>
      <c r="AJ870" s="373"/>
      <c r="AK870" s="373"/>
      <c r="AL870" s="357">
        <v>90.7</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641</v>
      </c>
      <c r="D903" s="347"/>
      <c r="E903" s="347"/>
      <c r="F903" s="347"/>
      <c r="G903" s="347"/>
      <c r="H903" s="347"/>
      <c r="I903" s="347"/>
      <c r="J903" s="348">
        <v>7010505001956</v>
      </c>
      <c r="K903" s="349"/>
      <c r="L903" s="349"/>
      <c r="M903" s="349"/>
      <c r="N903" s="349"/>
      <c r="O903" s="349"/>
      <c r="P903" s="362" t="s">
        <v>643</v>
      </c>
      <c r="Q903" s="350"/>
      <c r="R903" s="350"/>
      <c r="S903" s="350"/>
      <c r="T903" s="350"/>
      <c r="U903" s="350"/>
      <c r="V903" s="350"/>
      <c r="W903" s="350"/>
      <c r="X903" s="350"/>
      <c r="Y903" s="351">
        <v>56</v>
      </c>
      <c r="Z903" s="352"/>
      <c r="AA903" s="352"/>
      <c r="AB903" s="353"/>
      <c r="AC903" s="363" t="s">
        <v>497</v>
      </c>
      <c r="AD903" s="371"/>
      <c r="AE903" s="371"/>
      <c r="AF903" s="371"/>
      <c r="AG903" s="371"/>
      <c r="AH903" s="372">
        <v>1</v>
      </c>
      <c r="AI903" s="373"/>
      <c r="AJ903" s="373"/>
      <c r="AK903" s="373"/>
      <c r="AL903" s="357">
        <v>98.3</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663</v>
      </c>
      <c r="F1102" s="375"/>
      <c r="G1102" s="375"/>
      <c r="H1102" s="375"/>
      <c r="I1102" s="375"/>
      <c r="J1102" s="348" t="s">
        <v>664</v>
      </c>
      <c r="K1102" s="349"/>
      <c r="L1102" s="349"/>
      <c r="M1102" s="349"/>
      <c r="N1102" s="349"/>
      <c r="O1102" s="349"/>
      <c r="P1102" s="362" t="s">
        <v>665</v>
      </c>
      <c r="Q1102" s="350"/>
      <c r="R1102" s="350"/>
      <c r="S1102" s="350"/>
      <c r="T1102" s="350"/>
      <c r="U1102" s="350"/>
      <c r="V1102" s="350"/>
      <c r="W1102" s="350"/>
      <c r="X1102" s="350"/>
      <c r="Y1102" s="351" t="s">
        <v>663</v>
      </c>
      <c r="Z1102" s="352"/>
      <c r="AA1102" s="352"/>
      <c r="AB1102" s="353"/>
      <c r="AC1102" s="354"/>
      <c r="AD1102" s="354"/>
      <c r="AE1102" s="354"/>
      <c r="AF1102" s="354"/>
      <c r="AG1102" s="354"/>
      <c r="AH1102" s="355" t="s">
        <v>663</v>
      </c>
      <c r="AI1102" s="356"/>
      <c r="AJ1102" s="356"/>
      <c r="AK1102" s="356"/>
      <c r="AL1102" s="357" t="s">
        <v>666</v>
      </c>
      <c r="AM1102" s="358"/>
      <c r="AN1102" s="358"/>
      <c r="AO1102" s="359"/>
      <c r="AP1102" s="360" t="s">
        <v>663</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1" priority="14027">
      <formula>IF(RIGHT(TEXT(P14,"0.#"),1)=".",FALSE,TRUE)</formula>
    </cfRule>
    <cfRule type="expression" dxfId="2800" priority="14028">
      <formula>IF(RIGHT(TEXT(P14,"0.#"),1)=".",TRUE,FALSE)</formula>
    </cfRule>
  </conditionalFormatting>
  <conditionalFormatting sqref="AE32">
    <cfRule type="expression" dxfId="2799" priority="14017">
      <formula>IF(RIGHT(TEXT(AE32,"0.#"),1)=".",FALSE,TRUE)</formula>
    </cfRule>
    <cfRule type="expression" dxfId="2798" priority="14018">
      <formula>IF(RIGHT(TEXT(AE32,"0.#"),1)=".",TRUE,FALSE)</formula>
    </cfRule>
  </conditionalFormatting>
  <conditionalFormatting sqref="P18:AX18">
    <cfRule type="expression" dxfId="2797" priority="13903">
      <formula>IF(RIGHT(TEXT(P18,"0.#"),1)=".",FALSE,TRUE)</formula>
    </cfRule>
    <cfRule type="expression" dxfId="2796" priority="13904">
      <formula>IF(RIGHT(TEXT(P18,"0.#"),1)=".",TRUE,FALSE)</formula>
    </cfRule>
  </conditionalFormatting>
  <conditionalFormatting sqref="Y782">
    <cfRule type="expression" dxfId="2795" priority="13899">
      <formula>IF(RIGHT(TEXT(Y782,"0.#"),1)=".",FALSE,TRUE)</formula>
    </cfRule>
    <cfRule type="expression" dxfId="2794" priority="13900">
      <formula>IF(RIGHT(TEXT(Y782,"0.#"),1)=".",TRUE,FALSE)</formula>
    </cfRule>
  </conditionalFormatting>
  <conditionalFormatting sqref="Y791">
    <cfRule type="expression" dxfId="2793" priority="13895">
      <formula>IF(RIGHT(TEXT(Y791,"0.#"),1)=".",FALSE,TRUE)</formula>
    </cfRule>
    <cfRule type="expression" dxfId="2792" priority="13896">
      <formula>IF(RIGHT(TEXT(Y791,"0.#"),1)=".",TRUE,FALSE)</formula>
    </cfRule>
  </conditionalFormatting>
  <conditionalFormatting sqref="Y822:Y829 Y820 Y809:Y816 Y807 Y796:Y803 Y794">
    <cfRule type="expression" dxfId="2791" priority="13677">
      <formula>IF(RIGHT(TEXT(Y794,"0.#"),1)=".",FALSE,TRUE)</formula>
    </cfRule>
    <cfRule type="expression" dxfId="2790" priority="13678">
      <formula>IF(RIGHT(TEXT(Y794,"0.#"),1)=".",TRUE,FALSE)</formula>
    </cfRule>
  </conditionalFormatting>
  <conditionalFormatting sqref="P15:AJ17 P13:AX13 AR15:AX15">
    <cfRule type="expression" dxfId="2789" priority="13725">
      <formula>IF(RIGHT(TEXT(P13,"0.#"),1)=".",FALSE,TRUE)</formula>
    </cfRule>
    <cfRule type="expression" dxfId="2788" priority="13726">
      <formula>IF(RIGHT(TEXT(P13,"0.#"),1)=".",TRUE,FALSE)</formula>
    </cfRule>
  </conditionalFormatting>
  <conditionalFormatting sqref="P19:AJ19">
    <cfRule type="expression" dxfId="2787" priority="13723">
      <formula>IF(RIGHT(TEXT(P19,"0.#"),1)=".",FALSE,TRUE)</formula>
    </cfRule>
    <cfRule type="expression" dxfId="2786" priority="13724">
      <formula>IF(RIGHT(TEXT(P19,"0.#"),1)=".",TRUE,FALSE)</formula>
    </cfRule>
  </conditionalFormatting>
  <conditionalFormatting sqref="AE101 AQ101">
    <cfRule type="expression" dxfId="2785" priority="13715">
      <formula>IF(RIGHT(TEXT(AE101,"0.#"),1)=".",FALSE,TRUE)</formula>
    </cfRule>
    <cfRule type="expression" dxfId="2784" priority="13716">
      <formula>IF(RIGHT(TEXT(AE101,"0.#"),1)=".",TRUE,FALSE)</formula>
    </cfRule>
  </conditionalFormatting>
  <conditionalFormatting sqref="Y783:Y790 Y781">
    <cfRule type="expression" dxfId="2783" priority="13701">
      <formula>IF(RIGHT(TEXT(Y781,"0.#"),1)=".",FALSE,TRUE)</formula>
    </cfRule>
    <cfRule type="expression" dxfId="2782" priority="13702">
      <formula>IF(RIGHT(TEXT(Y781,"0.#"),1)=".",TRUE,FALSE)</formula>
    </cfRule>
  </conditionalFormatting>
  <conditionalFormatting sqref="AU782">
    <cfRule type="expression" dxfId="2781" priority="13699">
      <formula>IF(RIGHT(TEXT(AU782,"0.#"),1)=".",FALSE,TRUE)</formula>
    </cfRule>
    <cfRule type="expression" dxfId="2780" priority="13700">
      <formula>IF(RIGHT(TEXT(AU782,"0.#"),1)=".",TRUE,FALSE)</formula>
    </cfRule>
  </conditionalFormatting>
  <conditionalFormatting sqref="AU791">
    <cfRule type="expression" dxfId="2779" priority="13697">
      <formula>IF(RIGHT(TEXT(AU791,"0.#"),1)=".",FALSE,TRUE)</formula>
    </cfRule>
    <cfRule type="expression" dxfId="2778" priority="13698">
      <formula>IF(RIGHT(TEXT(AU791,"0.#"),1)=".",TRUE,FALSE)</formula>
    </cfRule>
  </conditionalFormatting>
  <conditionalFormatting sqref="AU783:AU790 AU781">
    <cfRule type="expression" dxfId="2777" priority="13695">
      <formula>IF(RIGHT(TEXT(AU781,"0.#"),1)=".",FALSE,TRUE)</formula>
    </cfRule>
    <cfRule type="expression" dxfId="2776" priority="13696">
      <formula>IF(RIGHT(TEXT(AU781,"0.#"),1)=".",TRUE,FALSE)</formula>
    </cfRule>
  </conditionalFormatting>
  <conditionalFormatting sqref="Y821 Y808 Y795">
    <cfRule type="expression" dxfId="2775" priority="13681">
      <formula>IF(RIGHT(TEXT(Y795,"0.#"),1)=".",FALSE,TRUE)</formula>
    </cfRule>
    <cfRule type="expression" dxfId="2774" priority="13682">
      <formula>IF(RIGHT(TEXT(Y795,"0.#"),1)=".",TRUE,FALSE)</formula>
    </cfRule>
  </conditionalFormatting>
  <conditionalFormatting sqref="Y830 Y817 Y804">
    <cfRule type="expression" dxfId="2773" priority="13679">
      <formula>IF(RIGHT(TEXT(Y804,"0.#"),1)=".",FALSE,TRUE)</formula>
    </cfRule>
    <cfRule type="expression" dxfId="2772" priority="13680">
      <formula>IF(RIGHT(TEXT(Y804,"0.#"),1)=".",TRUE,FALSE)</formula>
    </cfRule>
  </conditionalFormatting>
  <conditionalFormatting sqref="AU821 AU808 AU795">
    <cfRule type="expression" dxfId="2771" priority="13675">
      <formula>IF(RIGHT(TEXT(AU795,"0.#"),1)=".",FALSE,TRUE)</formula>
    </cfRule>
    <cfRule type="expression" dxfId="2770" priority="13676">
      <formula>IF(RIGHT(TEXT(AU795,"0.#"),1)=".",TRUE,FALSE)</formula>
    </cfRule>
  </conditionalFormatting>
  <conditionalFormatting sqref="AU830 AU817 AU804">
    <cfRule type="expression" dxfId="2769" priority="13673">
      <formula>IF(RIGHT(TEXT(AU804,"0.#"),1)=".",FALSE,TRUE)</formula>
    </cfRule>
    <cfRule type="expression" dxfId="2768" priority="13674">
      <formula>IF(RIGHT(TEXT(AU804,"0.#"),1)=".",TRUE,FALSE)</formula>
    </cfRule>
  </conditionalFormatting>
  <conditionalFormatting sqref="AU822:AU829 AU820 AU809:AU816 AU807 AU796:AU803 AU794">
    <cfRule type="expression" dxfId="2767" priority="13671">
      <formula>IF(RIGHT(TEXT(AU794,"0.#"),1)=".",FALSE,TRUE)</formula>
    </cfRule>
    <cfRule type="expression" dxfId="2766" priority="13672">
      <formula>IF(RIGHT(TEXT(AU794,"0.#"),1)=".",TRUE,FALSE)</formula>
    </cfRule>
  </conditionalFormatting>
  <conditionalFormatting sqref="AM87">
    <cfRule type="expression" dxfId="2765" priority="13325">
      <formula>IF(RIGHT(TEXT(AM87,"0.#"),1)=".",FALSE,TRUE)</formula>
    </cfRule>
    <cfRule type="expression" dxfId="2764" priority="13326">
      <formula>IF(RIGHT(TEXT(AM87,"0.#"),1)=".",TRUE,FALSE)</formula>
    </cfRule>
  </conditionalFormatting>
  <conditionalFormatting sqref="AE55">
    <cfRule type="expression" dxfId="2763" priority="13393">
      <formula>IF(RIGHT(TEXT(AE55,"0.#"),1)=".",FALSE,TRUE)</formula>
    </cfRule>
    <cfRule type="expression" dxfId="2762" priority="13394">
      <formula>IF(RIGHT(TEXT(AE55,"0.#"),1)=".",TRUE,FALSE)</formula>
    </cfRule>
  </conditionalFormatting>
  <conditionalFormatting sqref="AI55">
    <cfRule type="expression" dxfId="2761" priority="13391">
      <formula>IF(RIGHT(TEXT(AI55,"0.#"),1)=".",FALSE,TRUE)</formula>
    </cfRule>
    <cfRule type="expression" dxfId="2760" priority="13392">
      <formula>IF(RIGHT(TEXT(AI55,"0.#"),1)=".",TRUE,FALSE)</formula>
    </cfRule>
  </conditionalFormatting>
  <conditionalFormatting sqref="AM34">
    <cfRule type="expression" dxfId="2759" priority="13471">
      <formula>IF(RIGHT(TEXT(AM34,"0.#"),1)=".",FALSE,TRUE)</formula>
    </cfRule>
    <cfRule type="expression" dxfId="2758" priority="13472">
      <formula>IF(RIGHT(TEXT(AM34,"0.#"),1)=".",TRUE,FALSE)</formula>
    </cfRule>
  </conditionalFormatting>
  <conditionalFormatting sqref="AE33">
    <cfRule type="expression" dxfId="2757" priority="13485">
      <formula>IF(RIGHT(TEXT(AE33,"0.#"),1)=".",FALSE,TRUE)</formula>
    </cfRule>
    <cfRule type="expression" dxfId="2756" priority="13486">
      <formula>IF(RIGHT(TEXT(AE33,"0.#"),1)=".",TRUE,FALSE)</formula>
    </cfRule>
  </conditionalFormatting>
  <conditionalFormatting sqref="AE34">
    <cfRule type="expression" dxfId="2755" priority="13483">
      <formula>IF(RIGHT(TEXT(AE34,"0.#"),1)=".",FALSE,TRUE)</formula>
    </cfRule>
    <cfRule type="expression" dxfId="2754" priority="13484">
      <formula>IF(RIGHT(TEXT(AE34,"0.#"),1)=".",TRUE,FALSE)</formula>
    </cfRule>
  </conditionalFormatting>
  <conditionalFormatting sqref="AI34">
    <cfRule type="expression" dxfId="2753" priority="13481">
      <formula>IF(RIGHT(TEXT(AI34,"0.#"),1)=".",FALSE,TRUE)</formula>
    </cfRule>
    <cfRule type="expression" dxfId="2752" priority="13482">
      <formula>IF(RIGHT(TEXT(AI34,"0.#"),1)=".",TRUE,FALSE)</formula>
    </cfRule>
  </conditionalFormatting>
  <conditionalFormatting sqref="AI33">
    <cfRule type="expression" dxfId="2751" priority="13479">
      <formula>IF(RIGHT(TEXT(AI33,"0.#"),1)=".",FALSE,TRUE)</formula>
    </cfRule>
    <cfRule type="expression" dxfId="2750" priority="13480">
      <formula>IF(RIGHT(TEXT(AI33,"0.#"),1)=".",TRUE,FALSE)</formula>
    </cfRule>
  </conditionalFormatting>
  <conditionalFormatting sqref="AI32">
    <cfRule type="expression" dxfId="2749" priority="13477">
      <formula>IF(RIGHT(TEXT(AI32,"0.#"),1)=".",FALSE,TRUE)</formula>
    </cfRule>
    <cfRule type="expression" dxfId="2748" priority="13478">
      <formula>IF(RIGHT(TEXT(AI32,"0.#"),1)=".",TRUE,FALSE)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1">
    <cfRule type="expression" dxfId="2655" priority="13247">
      <formula>IF(RIGHT(TEXT(AI101,"0.#"),1)=".",FALSE,TRUE)</formula>
    </cfRule>
    <cfRule type="expression" dxfId="2654" priority="13248">
      <formula>IF(RIGHT(TEXT(AI101,"0.#"),1)=".",TRUE,FALSE)</formula>
    </cfRule>
  </conditionalFormatting>
  <conditionalFormatting sqref="AM101">
    <cfRule type="expression" dxfId="2653" priority="13245">
      <formula>IF(RIGHT(TEXT(AM101,"0.#"),1)=".",FALSE,TRUE)</formula>
    </cfRule>
    <cfRule type="expression" dxfId="2652" priority="13246">
      <formula>IF(RIGHT(TEXT(AM101,"0.#"),1)=".",TRUE,FALSE)</formula>
    </cfRule>
  </conditionalFormatting>
  <conditionalFormatting sqref="AE102">
    <cfRule type="expression" dxfId="2651" priority="13243">
      <formula>IF(RIGHT(TEXT(AE102,"0.#"),1)=".",FALSE,TRUE)</formula>
    </cfRule>
    <cfRule type="expression" dxfId="2650" priority="13244">
      <formula>IF(RIGHT(TEXT(AE102,"0.#"),1)=".",TRUE,FALSE)</formula>
    </cfRule>
  </conditionalFormatting>
  <conditionalFormatting sqref="AI102">
    <cfRule type="expression" dxfId="2649" priority="13241">
      <formula>IF(RIGHT(TEXT(AI102,"0.#"),1)=".",FALSE,TRUE)</formula>
    </cfRule>
    <cfRule type="expression" dxfId="2648" priority="13242">
      <formula>IF(RIGHT(TEXT(AI102,"0.#"),1)=".",TRUE,FALSE)</formula>
    </cfRule>
  </conditionalFormatting>
  <conditionalFormatting sqref="AM102">
    <cfRule type="expression" dxfId="2647" priority="13239">
      <formula>IF(RIGHT(TEXT(AM102,"0.#"),1)=".",FALSE,TRUE)</formula>
    </cfRule>
    <cfRule type="expression" dxfId="2646" priority="13240">
      <formula>IF(RIGHT(TEXT(AM102,"0.#"),1)=".",TRUE,FALSE)</formula>
    </cfRule>
  </conditionalFormatting>
  <conditionalFormatting sqref="AQ102">
    <cfRule type="expression" dxfId="2645" priority="13237">
      <formula>IF(RIGHT(TEXT(AQ102,"0.#"),1)=".",FALSE,TRUE)</formula>
    </cfRule>
    <cfRule type="expression" dxfId="2644" priority="13238">
      <formula>IF(RIGHT(TEXT(AQ102,"0.#"),1)=".",TRUE,FALSE)</formula>
    </cfRule>
  </conditionalFormatting>
  <conditionalFormatting sqref="AE104">
    <cfRule type="expression" dxfId="2643" priority="13235">
      <formula>IF(RIGHT(TEXT(AE104,"0.#"),1)=".",FALSE,TRUE)</formula>
    </cfRule>
    <cfRule type="expression" dxfId="2642" priority="13236">
      <formula>IF(RIGHT(TEXT(AE104,"0.#"),1)=".",TRUE,FALSE)</formula>
    </cfRule>
  </conditionalFormatting>
  <conditionalFormatting sqref="AI104">
    <cfRule type="expression" dxfId="2641" priority="13233">
      <formula>IF(RIGHT(TEXT(AI104,"0.#"),1)=".",FALSE,TRUE)</formula>
    </cfRule>
    <cfRule type="expression" dxfId="2640" priority="13234">
      <formula>IF(RIGHT(TEXT(AI104,"0.#"),1)=".",TRUE,FALSE)</formula>
    </cfRule>
  </conditionalFormatting>
  <conditionalFormatting sqref="AM104">
    <cfRule type="expression" dxfId="2639" priority="13231">
      <formula>IF(RIGHT(TEXT(AM104,"0.#"),1)=".",FALSE,TRUE)</formula>
    </cfRule>
    <cfRule type="expression" dxfId="2638" priority="13232">
      <formula>IF(RIGHT(TEXT(AM104,"0.#"),1)=".",TRUE,FALSE)</formula>
    </cfRule>
  </conditionalFormatting>
  <conditionalFormatting sqref="AE105">
    <cfRule type="expression" dxfId="2637" priority="13229">
      <formula>IF(RIGHT(TEXT(AE105,"0.#"),1)=".",FALSE,TRUE)</formula>
    </cfRule>
    <cfRule type="expression" dxfId="2636" priority="13230">
      <formula>IF(RIGHT(TEXT(AE105,"0.#"),1)=".",TRUE,FALSE)</formula>
    </cfRule>
  </conditionalFormatting>
  <conditionalFormatting sqref="AI105">
    <cfRule type="expression" dxfId="2635" priority="13227">
      <formula>IF(RIGHT(TEXT(AI105,"0.#"),1)=".",FALSE,TRUE)</formula>
    </cfRule>
    <cfRule type="expression" dxfId="2634" priority="13228">
      <formula>IF(RIGHT(TEXT(AI105,"0.#"),1)=".",TRUE,FALSE)</formula>
    </cfRule>
  </conditionalFormatting>
  <conditionalFormatting sqref="AM105">
    <cfRule type="expression" dxfId="2633" priority="13225">
      <formula>IF(RIGHT(TEXT(AM105,"0.#"),1)=".",FALSE,TRUE)</formula>
    </cfRule>
    <cfRule type="expression" dxfId="2632" priority="13226">
      <formula>IF(RIGHT(TEXT(AM105,"0.#"),1)=".",TRUE,FALSE)</formula>
    </cfRule>
  </conditionalFormatting>
  <conditionalFormatting sqref="AE107">
    <cfRule type="expression" dxfId="2631" priority="13221">
      <formula>IF(RIGHT(TEXT(AE107,"0.#"),1)=".",FALSE,TRUE)</formula>
    </cfRule>
    <cfRule type="expression" dxfId="2630" priority="13222">
      <formula>IF(RIGHT(TEXT(AE107,"0.#"),1)=".",TRUE,FALSE)</formula>
    </cfRule>
  </conditionalFormatting>
  <conditionalFormatting sqref="AI107">
    <cfRule type="expression" dxfId="2629" priority="13219">
      <formula>IF(RIGHT(TEXT(AI107,"0.#"),1)=".",FALSE,TRUE)</formula>
    </cfRule>
    <cfRule type="expression" dxfId="2628" priority="13220">
      <formula>IF(RIGHT(TEXT(AI107,"0.#"),1)=".",TRUE,FALSE)</formula>
    </cfRule>
  </conditionalFormatting>
  <conditionalFormatting sqref="AM107">
    <cfRule type="expression" dxfId="2627" priority="13217">
      <formula>IF(RIGHT(TEXT(AM107,"0.#"),1)=".",FALSE,TRUE)</formula>
    </cfRule>
    <cfRule type="expression" dxfId="2626" priority="13218">
      <formula>IF(RIGHT(TEXT(AM107,"0.#"),1)=".",TRUE,FALSE)</formula>
    </cfRule>
  </conditionalFormatting>
  <conditionalFormatting sqref="AE108">
    <cfRule type="expression" dxfId="2625" priority="13215">
      <formula>IF(RIGHT(TEXT(AE108,"0.#"),1)=".",FALSE,TRUE)</formula>
    </cfRule>
    <cfRule type="expression" dxfId="2624" priority="13216">
      <formula>IF(RIGHT(TEXT(AE108,"0.#"),1)=".",TRUE,FALSE)</formula>
    </cfRule>
  </conditionalFormatting>
  <conditionalFormatting sqref="AI108">
    <cfRule type="expression" dxfId="2623" priority="13213">
      <formula>IF(RIGHT(TEXT(AI108,"0.#"),1)=".",FALSE,TRUE)</formula>
    </cfRule>
    <cfRule type="expression" dxfId="2622" priority="13214">
      <formula>IF(RIGHT(TEXT(AI108,"0.#"),1)=".",TRUE,FALSE)</formula>
    </cfRule>
  </conditionalFormatting>
  <conditionalFormatting sqref="AM108">
    <cfRule type="expression" dxfId="2621" priority="13211">
      <formula>IF(RIGHT(TEXT(AM108,"0.#"),1)=".",FALSE,TRUE)</formula>
    </cfRule>
    <cfRule type="expression" dxfId="2620" priority="13212">
      <formula>IF(RIGHT(TEXT(AM108,"0.#"),1)=".",TRUE,FALSE)</formula>
    </cfRule>
  </conditionalFormatting>
  <conditionalFormatting sqref="AE110">
    <cfRule type="expression" dxfId="2619" priority="13207">
      <formula>IF(RIGHT(TEXT(AE110,"0.#"),1)=".",FALSE,TRUE)</formula>
    </cfRule>
    <cfRule type="expression" dxfId="2618" priority="13208">
      <formula>IF(RIGHT(TEXT(AE110,"0.#"),1)=".",TRUE,FALSE)</formula>
    </cfRule>
  </conditionalFormatting>
  <conditionalFormatting sqref="AI110">
    <cfRule type="expression" dxfId="2617" priority="13205">
      <formula>IF(RIGHT(TEXT(AI110,"0.#"),1)=".",FALSE,TRUE)</formula>
    </cfRule>
    <cfRule type="expression" dxfId="2616" priority="13206">
      <formula>IF(RIGHT(TEXT(AI110,"0.#"),1)=".",TRUE,FALSE)</formula>
    </cfRule>
  </conditionalFormatting>
  <conditionalFormatting sqref="AM110">
    <cfRule type="expression" dxfId="2615" priority="13203">
      <formula>IF(RIGHT(TEXT(AM110,"0.#"),1)=".",FALSE,TRUE)</formula>
    </cfRule>
    <cfRule type="expression" dxfId="2614" priority="13204">
      <formula>IF(RIGHT(TEXT(AM110,"0.#"),1)=".",TRUE,FALSE)</formula>
    </cfRule>
  </conditionalFormatting>
  <conditionalFormatting sqref="AE111">
    <cfRule type="expression" dxfId="2613" priority="13201">
      <formula>IF(RIGHT(TEXT(AE111,"0.#"),1)=".",FALSE,TRUE)</formula>
    </cfRule>
    <cfRule type="expression" dxfId="2612" priority="13202">
      <formula>IF(RIGHT(TEXT(AE111,"0.#"),1)=".",TRUE,FALSE)</formula>
    </cfRule>
  </conditionalFormatting>
  <conditionalFormatting sqref="AI111">
    <cfRule type="expression" dxfId="2611" priority="13199">
      <formula>IF(RIGHT(TEXT(AI111,"0.#"),1)=".",FALSE,TRUE)</formula>
    </cfRule>
    <cfRule type="expression" dxfId="2610" priority="13200">
      <formula>IF(RIGHT(TEXT(AI111,"0.#"),1)=".",TRUE,FALSE)</formula>
    </cfRule>
  </conditionalFormatting>
  <conditionalFormatting sqref="AM111">
    <cfRule type="expression" dxfId="2609" priority="13197">
      <formula>IF(RIGHT(TEXT(AM111,"0.#"),1)=".",FALSE,TRUE)</formula>
    </cfRule>
    <cfRule type="expression" dxfId="2608" priority="13198">
      <formula>IF(RIGHT(TEXT(AM111,"0.#"),1)=".",TRUE,FALSE)</formula>
    </cfRule>
  </conditionalFormatting>
  <conditionalFormatting sqref="AE113">
    <cfRule type="expression" dxfId="2607" priority="13193">
      <formula>IF(RIGHT(TEXT(AE113,"0.#"),1)=".",FALSE,TRUE)</formula>
    </cfRule>
    <cfRule type="expression" dxfId="2606" priority="13194">
      <formula>IF(RIGHT(TEXT(AE113,"0.#"),1)=".",TRUE,FALSE)</formula>
    </cfRule>
  </conditionalFormatting>
  <conditionalFormatting sqref="AI113">
    <cfRule type="expression" dxfId="2605" priority="13191">
      <formula>IF(RIGHT(TEXT(AI113,"0.#"),1)=".",FALSE,TRUE)</formula>
    </cfRule>
    <cfRule type="expression" dxfId="2604" priority="13192">
      <formula>IF(RIGHT(TEXT(AI113,"0.#"),1)=".",TRUE,FALSE)</formula>
    </cfRule>
  </conditionalFormatting>
  <conditionalFormatting sqref="AM113">
    <cfRule type="expression" dxfId="2603" priority="13189">
      <formula>IF(RIGHT(TEXT(AM113,"0.#"),1)=".",FALSE,TRUE)</formula>
    </cfRule>
    <cfRule type="expression" dxfId="2602" priority="13190">
      <formula>IF(RIGHT(TEXT(AM113,"0.#"),1)=".",TRUE,FALSE)</formula>
    </cfRule>
  </conditionalFormatting>
  <conditionalFormatting sqref="AE114">
    <cfRule type="expression" dxfId="2601" priority="13187">
      <formula>IF(RIGHT(TEXT(AE114,"0.#"),1)=".",FALSE,TRUE)</formula>
    </cfRule>
    <cfRule type="expression" dxfId="2600" priority="13188">
      <formula>IF(RIGHT(TEXT(AE114,"0.#"),1)=".",TRUE,FALSE)</formula>
    </cfRule>
  </conditionalFormatting>
  <conditionalFormatting sqref="AI114">
    <cfRule type="expression" dxfId="2599" priority="13185">
      <formula>IF(RIGHT(TEXT(AI114,"0.#"),1)=".",FALSE,TRUE)</formula>
    </cfRule>
    <cfRule type="expression" dxfId="2598" priority="13186">
      <formula>IF(RIGHT(TEXT(AI114,"0.#"),1)=".",TRUE,FALSE)</formula>
    </cfRule>
  </conditionalFormatting>
  <conditionalFormatting sqref="AM114">
    <cfRule type="expression" dxfId="2597" priority="13183">
      <formula>IF(RIGHT(TEXT(AM114,"0.#"),1)=".",FALSE,TRUE)</formula>
    </cfRule>
    <cfRule type="expression" dxfId="2596" priority="13184">
      <formula>IF(RIGHT(TEXT(AM114,"0.#"),1)=".",TRUE,FALSE)</formula>
    </cfRule>
  </conditionalFormatting>
  <conditionalFormatting sqref="AE116 AQ116">
    <cfRule type="expression" dxfId="2595" priority="13179">
      <formula>IF(RIGHT(TEXT(AE116,"0.#"),1)=".",FALSE,TRUE)</formula>
    </cfRule>
    <cfRule type="expression" dxfId="2594" priority="13180">
      <formula>IF(RIGHT(TEXT(AE116,"0.#"),1)=".",TRUE,FALSE)</formula>
    </cfRule>
  </conditionalFormatting>
  <conditionalFormatting sqref="AI116">
    <cfRule type="expression" dxfId="2593" priority="13177">
      <formula>IF(RIGHT(TEXT(AI116,"0.#"),1)=".",FALSE,TRUE)</formula>
    </cfRule>
    <cfRule type="expression" dxfId="2592" priority="13178">
      <formula>IF(RIGHT(TEXT(AI116,"0.#"),1)=".",TRUE,FALSE)</formula>
    </cfRule>
  </conditionalFormatting>
  <conditionalFormatting sqref="AM116">
    <cfRule type="expression" dxfId="2591" priority="13175">
      <formula>IF(RIGHT(TEXT(AM116,"0.#"),1)=".",FALSE,TRUE)</formula>
    </cfRule>
    <cfRule type="expression" dxfId="2590" priority="13176">
      <formula>IF(RIGHT(TEXT(AM116,"0.#"),1)=".",TRUE,FALSE)</formula>
    </cfRule>
  </conditionalFormatting>
  <conditionalFormatting sqref="AE117 AM117">
    <cfRule type="expression" dxfId="2589" priority="13173">
      <formula>IF(RIGHT(TEXT(AE117,"0.#"),1)=".",FALSE,TRUE)</formula>
    </cfRule>
    <cfRule type="expression" dxfId="2588" priority="13174">
      <formula>IF(RIGHT(TEXT(AE117,"0.#"),1)=".",TRUE,FALSE)</formula>
    </cfRule>
  </conditionalFormatting>
  <conditionalFormatting sqref="AI117">
    <cfRule type="expression" dxfId="2587" priority="13171">
      <formula>IF(RIGHT(TEXT(AI117,"0.#"),1)=".",FALSE,TRUE)</formula>
    </cfRule>
    <cfRule type="expression" dxfId="2586" priority="13172">
      <formula>IF(RIGHT(TEXT(AI117,"0.#"),1)=".",TRUE,FALSE)</formula>
    </cfRule>
  </conditionalFormatting>
  <conditionalFormatting sqref="AQ117">
    <cfRule type="expression" dxfId="2585" priority="13167">
      <formula>IF(RIGHT(TEXT(AQ117,"0.#"),1)=".",FALSE,TRUE)</formula>
    </cfRule>
    <cfRule type="expression" dxfId="2584" priority="13168">
      <formula>IF(RIGHT(TEXT(AQ117,"0.#"),1)=".",TRUE,FALSE)</formula>
    </cfRule>
  </conditionalFormatting>
  <conditionalFormatting sqref="AE119 AQ119">
    <cfRule type="expression" dxfId="2583" priority="13165">
      <formula>IF(RIGHT(TEXT(AE119,"0.#"),1)=".",FALSE,TRUE)</formula>
    </cfRule>
    <cfRule type="expression" dxfId="2582" priority="13166">
      <formula>IF(RIGHT(TEXT(AE119,"0.#"),1)=".",TRUE,FALSE)</formula>
    </cfRule>
  </conditionalFormatting>
  <conditionalFormatting sqref="AI119">
    <cfRule type="expression" dxfId="2581" priority="13163">
      <formula>IF(RIGHT(TEXT(AI119,"0.#"),1)=".",FALSE,TRUE)</formula>
    </cfRule>
    <cfRule type="expression" dxfId="2580" priority="13164">
      <formula>IF(RIGHT(TEXT(AI119,"0.#"),1)=".",TRUE,FALSE)</formula>
    </cfRule>
  </conditionalFormatting>
  <conditionalFormatting sqref="AM119">
    <cfRule type="expression" dxfId="2579" priority="13161">
      <formula>IF(RIGHT(TEXT(AM119,"0.#"),1)=".",FALSE,TRUE)</formula>
    </cfRule>
    <cfRule type="expression" dxfId="2578" priority="13162">
      <formula>IF(RIGHT(TEXT(AM119,"0.#"),1)=".",TRUE,FALSE)</formula>
    </cfRule>
  </conditionalFormatting>
  <conditionalFormatting sqref="AQ120">
    <cfRule type="expression" dxfId="2577" priority="13153">
      <formula>IF(RIGHT(TEXT(AQ120,"0.#"),1)=".",FALSE,TRUE)</formula>
    </cfRule>
    <cfRule type="expression" dxfId="2576" priority="13154">
      <formula>IF(RIGHT(TEXT(AQ120,"0.#"),1)=".",TRUE,FALSE)</formula>
    </cfRule>
  </conditionalFormatting>
  <conditionalFormatting sqref="AE122 AQ122">
    <cfRule type="expression" dxfId="2575" priority="13151">
      <formula>IF(RIGHT(TEXT(AE122,"0.#"),1)=".",FALSE,TRUE)</formula>
    </cfRule>
    <cfRule type="expression" dxfId="2574" priority="13152">
      <formula>IF(RIGHT(TEXT(AE122,"0.#"),1)=".",TRUE,FALSE)</formula>
    </cfRule>
  </conditionalFormatting>
  <conditionalFormatting sqref="AI122">
    <cfRule type="expression" dxfId="2573" priority="13149">
      <formula>IF(RIGHT(TEXT(AI122,"0.#"),1)=".",FALSE,TRUE)</formula>
    </cfRule>
    <cfRule type="expression" dxfId="2572" priority="13150">
      <formula>IF(RIGHT(TEXT(AI122,"0.#"),1)=".",TRUE,FALSE)</formula>
    </cfRule>
  </conditionalFormatting>
  <conditionalFormatting sqref="AM122">
    <cfRule type="expression" dxfId="2571" priority="13147">
      <formula>IF(RIGHT(TEXT(AM122,"0.#"),1)=".",FALSE,TRUE)</formula>
    </cfRule>
    <cfRule type="expression" dxfId="2570" priority="13148">
      <formula>IF(RIGHT(TEXT(AM122,"0.#"),1)=".",TRUE,FALSE)</formula>
    </cfRule>
  </conditionalFormatting>
  <conditionalFormatting sqref="AQ123">
    <cfRule type="expression" dxfId="2569" priority="13139">
      <formula>IF(RIGHT(TEXT(AQ123,"0.#"),1)=".",FALSE,TRUE)</formula>
    </cfRule>
    <cfRule type="expression" dxfId="2568" priority="13140">
      <formula>IF(RIGHT(TEXT(AQ123,"0.#"),1)=".",TRUE,FALSE)</formula>
    </cfRule>
  </conditionalFormatting>
  <conditionalFormatting sqref="AE125 AQ125">
    <cfRule type="expression" dxfId="2567" priority="13137">
      <formula>IF(RIGHT(TEXT(AE125,"0.#"),1)=".",FALSE,TRUE)</formula>
    </cfRule>
    <cfRule type="expression" dxfId="2566" priority="13138">
      <formula>IF(RIGHT(TEXT(AE125,"0.#"),1)=".",TRUE,FALSE)</formula>
    </cfRule>
  </conditionalFormatting>
  <conditionalFormatting sqref="AI125">
    <cfRule type="expression" dxfId="2565" priority="13135">
      <formula>IF(RIGHT(TEXT(AI125,"0.#"),1)=".",FALSE,TRUE)</formula>
    </cfRule>
    <cfRule type="expression" dxfId="2564" priority="13136">
      <formula>IF(RIGHT(TEXT(AI125,"0.#"),1)=".",TRUE,FALSE)</formula>
    </cfRule>
  </conditionalFormatting>
  <conditionalFormatting sqref="AM125">
    <cfRule type="expression" dxfId="2563" priority="13133">
      <formula>IF(RIGHT(TEXT(AM125,"0.#"),1)=".",FALSE,TRUE)</formula>
    </cfRule>
    <cfRule type="expression" dxfId="2562" priority="13134">
      <formula>IF(RIGHT(TEXT(AM125,"0.#"),1)=".",TRUE,FALSE)</formula>
    </cfRule>
  </conditionalFormatting>
  <conditionalFormatting sqref="AQ126">
    <cfRule type="expression" dxfId="2561" priority="13125">
      <formula>IF(RIGHT(TEXT(AQ126,"0.#"),1)=".",FALSE,TRUE)</formula>
    </cfRule>
    <cfRule type="expression" dxfId="2560" priority="13126">
      <formula>IF(RIGHT(TEXT(AQ126,"0.#"),1)=".",TRUE,FALSE)</formula>
    </cfRule>
  </conditionalFormatting>
  <conditionalFormatting sqref="AE128 AQ128">
    <cfRule type="expression" dxfId="2559" priority="13123">
      <formula>IF(RIGHT(TEXT(AE128,"0.#"),1)=".",FALSE,TRUE)</formula>
    </cfRule>
    <cfRule type="expression" dxfId="2558" priority="13124">
      <formula>IF(RIGHT(TEXT(AE128,"0.#"),1)=".",TRUE,FALSE)</formula>
    </cfRule>
  </conditionalFormatting>
  <conditionalFormatting sqref="AI128">
    <cfRule type="expression" dxfId="2557" priority="13121">
      <formula>IF(RIGHT(TEXT(AI128,"0.#"),1)=".",FALSE,TRUE)</formula>
    </cfRule>
    <cfRule type="expression" dxfId="2556" priority="13122">
      <formula>IF(RIGHT(TEXT(AI128,"0.#"),1)=".",TRUE,FALSE)</formula>
    </cfRule>
  </conditionalFormatting>
  <conditionalFormatting sqref="AM128">
    <cfRule type="expression" dxfId="2555" priority="13119">
      <formula>IF(RIGHT(TEXT(AM128,"0.#"),1)=".",FALSE,TRUE)</formula>
    </cfRule>
    <cfRule type="expression" dxfId="2554" priority="13120">
      <formula>IF(RIGHT(TEXT(AM128,"0.#"),1)=".",TRUE,FALSE)</formula>
    </cfRule>
  </conditionalFormatting>
  <conditionalFormatting sqref="AQ129">
    <cfRule type="expression" dxfId="2553" priority="13111">
      <formula>IF(RIGHT(TEXT(AQ129,"0.#"),1)=".",FALSE,TRUE)</formula>
    </cfRule>
    <cfRule type="expression" dxfId="2552" priority="13112">
      <formula>IF(RIGHT(TEXT(AQ129,"0.#"),1)=".",TRUE,FALSE)</formula>
    </cfRule>
  </conditionalFormatting>
  <conditionalFormatting sqref="AE75">
    <cfRule type="expression" dxfId="2551" priority="13109">
      <formula>IF(RIGHT(TEXT(AE75,"0.#"),1)=".",FALSE,TRUE)</formula>
    </cfRule>
    <cfRule type="expression" dxfId="2550" priority="13110">
      <formula>IF(RIGHT(TEXT(AE75,"0.#"),1)=".",TRUE,FALSE)</formula>
    </cfRule>
  </conditionalFormatting>
  <conditionalFormatting sqref="AE76">
    <cfRule type="expression" dxfId="2549" priority="13107">
      <formula>IF(RIGHT(TEXT(AE76,"0.#"),1)=".",FALSE,TRUE)</formula>
    </cfRule>
    <cfRule type="expression" dxfId="2548" priority="13108">
      <formula>IF(RIGHT(TEXT(AE76,"0.#"),1)=".",TRUE,FALSE)</formula>
    </cfRule>
  </conditionalFormatting>
  <conditionalFormatting sqref="AE77">
    <cfRule type="expression" dxfId="2547" priority="13105">
      <formula>IF(RIGHT(TEXT(AE77,"0.#"),1)=".",FALSE,TRUE)</formula>
    </cfRule>
    <cfRule type="expression" dxfId="2546" priority="13106">
      <formula>IF(RIGHT(TEXT(AE77,"0.#"),1)=".",TRUE,FALSE)</formula>
    </cfRule>
  </conditionalFormatting>
  <conditionalFormatting sqref="AI77">
    <cfRule type="expression" dxfId="2545" priority="13103">
      <formula>IF(RIGHT(TEXT(AI77,"0.#"),1)=".",FALSE,TRUE)</formula>
    </cfRule>
    <cfRule type="expression" dxfId="2544" priority="13104">
      <formula>IF(RIGHT(TEXT(AI77,"0.#"),1)=".",TRUE,FALSE)</formula>
    </cfRule>
  </conditionalFormatting>
  <conditionalFormatting sqref="AI76">
    <cfRule type="expression" dxfId="2543" priority="13101">
      <formula>IF(RIGHT(TEXT(AI76,"0.#"),1)=".",FALSE,TRUE)</formula>
    </cfRule>
    <cfRule type="expression" dxfId="2542" priority="13102">
      <formula>IF(RIGHT(TEXT(AI76,"0.#"),1)=".",TRUE,FALSE)</formula>
    </cfRule>
  </conditionalFormatting>
  <conditionalFormatting sqref="AI75">
    <cfRule type="expression" dxfId="2541" priority="13099">
      <formula>IF(RIGHT(TEXT(AI75,"0.#"),1)=".",FALSE,TRUE)</formula>
    </cfRule>
    <cfRule type="expression" dxfId="2540" priority="13100">
      <formula>IF(RIGHT(TEXT(AI75,"0.#"),1)=".",TRUE,FALSE)</formula>
    </cfRule>
  </conditionalFormatting>
  <conditionalFormatting sqref="AM75">
    <cfRule type="expression" dxfId="2539" priority="13097">
      <formula>IF(RIGHT(TEXT(AM75,"0.#"),1)=".",FALSE,TRUE)</formula>
    </cfRule>
    <cfRule type="expression" dxfId="2538" priority="13098">
      <formula>IF(RIGHT(TEXT(AM75,"0.#"),1)=".",TRUE,FALSE)</formula>
    </cfRule>
  </conditionalFormatting>
  <conditionalFormatting sqref="AM76">
    <cfRule type="expression" dxfId="2537" priority="13095">
      <formula>IF(RIGHT(TEXT(AM76,"0.#"),1)=".",FALSE,TRUE)</formula>
    </cfRule>
    <cfRule type="expression" dxfId="2536" priority="13096">
      <formula>IF(RIGHT(TEXT(AM76,"0.#"),1)=".",TRUE,FALSE)</formula>
    </cfRule>
  </conditionalFormatting>
  <conditionalFormatting sqref="AM77">
    <cfRule type="expression" dxfId="2535" priority="13093">
      <formula>IF(RIGHT(TEXT(AM77,"0.#"),1)=".",FALSE,TRUE)</formula>
    </cfRule>
    <cfRule type="expression" dxfId="2534" priority="13094">
      <formula>IF(RIGHT(TEXT(AM77,"0.#"),1)=".",TRUE,FALSE)</formula>
    </cfRule>
  </conditionalFormatting>
  <conditionalFormatting sqref="AE134:AE135 AI134:AI135 AM134:AM135 AQ134:AQ135 AU134:AU135">
    <cfRule type="expression" dxfId="2533" priority="13079">
      <formula>IF(RIGHT(TEXT(AE134,"0.#"),1)=".",FALSE,TRUE)</formula>
    </cfRule>
    <cfRule type="expression" dxfId="2532" priority="13080">
      <formula>IF(RIGHT(TEXT(AE134,"0.#"),1)=".",TRUE,FALSE)</formula>
    </cfRule>
  </conditionalFormatting>
  <conditionalFormatting sqref="AE433">
    <cfRule type="expression" dxfId="2531" priority="13049">
      <formula>IF(RIGHT(TEXT(AE433,"0.#"),1)=".",FALSE,TRUE)</formula>
    </cfRule>
    <cfRule type="expression" dxfId="2530" priority="13050">
      <formula>IF(RIGHT(TEXT(AE433,"0.#"),1)=".",TRUE,FALSE)</formula>
    </cfRule>
  </conditionalFormatting>
  <conditionalFormatting sqref="AM435">
    <cfRule type="expression" dxfId="2529" priority="13033">
      <formula>IF(RIGHT(TEXT(AM435,"0.#"),1)=".",FALSE,TRUE)</formula>
    </cfRule>
    <cfRule type="expression" dxfId="2528" priority="13034">
      <formula>IF(RIGHT(TEXT(AM435,"0.#"),1)=".",TRUE,FALSE)</formula>
    </cfRule>
  </conditionalFormatting>
  <conditionalFormatting sqref="AE434">
    <cfRule type="expression" dxfId="2527" priority="13047">
      <formula>IF(RIGHT(TEXT(AE434,"0.#"),1)=".",FALSE,TRUE)</formula>
    </cfRule>
    <cfRule type="expression" dxfId="2526" priority="13048">
      <formula>IF(RIGHT(TEXT(AE434,"0.#"),1)=".",TRUE,FALSE)</formula>
    </cfRule>
  </conditionalFormatting>
  <conditionalFormatting sqref="AE435">
    <cfRule type="expression" dxfId="2525" priority="13045">
      <formula>IF(RIGHT(TEXT(AE435,"0.#"),1)=".",FALSE,TRUE)</formula>
    </cfRule>
    <cfRule type="expression" dxfId="2524" priority="13046">
      <formula>IF(RIGHT(TEXT(AE435,"0.#"),1)=".",TRUE,FALSE)</formula>
    </cfRule>
  </conditionalFormatting>
  <conditionalFormatting sqref="AM433">
    <cfRule type="expression" dxfId="2523" priority="13037">
      <formula>IF(RIGHT(TEXT(AM433,"0.#"),1)=".",FALSE,TRUE)</formula>
    </cfRule>
    <cfRule type="expression" dxfId="2522" priority="13038">
      <formula>IF(RIGHT(TEXT(AM433,"0.#"),1)=".",TRUE,FALSE)</formula>
    </cfRule>
  </conditionalFormatting>
  <conditionalFormatting sqref="AM434">
    <cfRule type="expression" dxfId="2521" priority="13035">
      <formula>IF(RIGHT(TEXT(AM434,"0.#"),1)=".",FALSE,TRUE)</formula>
    </cfRule>
    <cfRule type="expression" dxfId="2520" priority="13036">
      <formula>IF(RIGHT(TEXT(AM434,"0.#"),1)=".",TRUE,FALSE)</formula>
    </cfRule>
  </conditionalFormatting>
  <conditionalFormatting sqref="AU433">
    <cfRule type="expression" dxfId="2519" priority="13025">
      <formula>IF(RIGHT(TEXT(AU433,"0.#"),1)=".",FALSE,TRUE)</formula>
    </cfRule>
    <cfRule type="expression" dxfId="2518" priority="13026">
      <formula>IF(RIGHT(TEXT(AU433,"0.#"),1)=".",TRUE,FALSE)</formula>
    </cfRule>
  </conditionalFormatting>
  <conditionalFormatting sqref="AU434">
    <cfRule type="expression" dxfId="2517" priority="13023">
      <formula>IF(RIGHT(TEXT(AU434,"0.#"),1)=".",FALSE,TRUE)</formula>
    </cfRule>
    <cfRule type="expression" dxfId="2516" priority="13024">
      <formula>IF(RIGHT(TEXT(AU434,"0.#"),1)=".",TRUE,FALSE)</formula>
    </cfRule>
  </conditionalFormatting>
  <conditionalFormatting sqref="AU435">
    <cfRule type="expression" dxfId="2515" priority="13021">
      <formula>IF(RIGHT(TEXT(AU435,"0.#"),1)=".",FALSE,TRUE)</formula>
    </cfRule>
    <cfRule type="expression" dxfId="2514" priority="13022">
      <formula>IF(RIGHT(TEXT(AU435,"0.#"),1)=".",TRUE,FALSE)</formula>
    </cfRule>
  </conditionalFormatting>
  <conditionalFormatting sqref="AI435">
    <cfRule type="expression" dxfId="2513" priority="12955">
      <formula>IF(RIGHT(TEXT(AI435,"0.#"),1)=".",FALSE,TRUE)</formula>
    </cfRule>
    <cfRule type="expression" dxfId="2512" priority="12956">
      <formula>IF(RIGHT(TEXT(AI435,"0.#"),1)=".",TRUE,FALSE)</formula>
    </cfRule>
  </conditionalFormatting>
  <conditionalFormatting sqref="AI433">
    <cfRule type="expression" dxfId="2511" priority="12959">
      <formula>IF(RIGHT(TEXT(AI433,"0.#"),1)=".",FALSE,TRUE)</formula>
    </cfRule>
    <cfRule type="expression" dxfId="2510" priority="12960">
      <formula>IF(RIGHT(TEXT(AI433,"0.#"),1)=".",TRUE,FALSE)</formula>
    </cfRule>
  </conditionalFormatting>
  <conditionalFormatting sqref="AI434">
    <cfRule type="expression" dxfId="2509" priority="12957">
      <formula>IF(RIGHT(TEXT(AI434,"0.#"),1)=".",FALSE,TRUE)</formula>
    </cfRule>
    <cfRule type="expression" dxfId="2508" priority="12958">
      <formula>IF(RIGHT(TEXT(AI434,"0.#"),1)=".",TRUE,FALSE)</formula>
    </cfRule>
  </conditionalFormatting>
  <conditionalFormatting sqref="AQ434">
    <cfRule type="expression" dxfId="2507" priority="12941">
      <formula>IF(RIGHT(TEXT(AQ434,"0.#"),1)=".",FALSE,TRUE)</formula>
    </cfRule>
    <cfRule type="expression" dxfId="2506" priority="12942">
      <formula>IF(RIGHT(TEXT(AQ434,"0.#"),1)=".",TRUE,FALSE)</formula>
    </cfRule>
  </conditionalFormatting>
  <conditionalFormatting sqref="AQ435">
    <cfRule type="expression" dxfId="2505" priority="12927">
      <formula>IF(RIGHT(TEXT(AQ435,"0.#"),1)=".",FALSE,TRUE)</formula>
    </cfRule>
    <cfRule type="expression" dxfId="2504" priority="12928">
      <formula>IF(RIGHT(TEXT(AQ435,"0.#"),1)=".",TRUE,FALSE)</formula>
    </cfRule>
  </conditionalFormatting>
  <conditionalFormatting sqref="AQ433">
    <cfRule type="expression" dxfId="2503" priority="12925">
      <formula>IF(RIGHT(TEXT(AQ433,"0.#"),1)=".",FALSE,TRUE)</formula>
    </cfRule>
    <cfRule type="expression" dxfId="2502" priority="12926">
      <formula>IF(RIGHT(TEXT(AQ433,"0.#"),1)=".",TRUE,FALSE)</formula>
    </cfRule>
  </conditionalFormatting>
  <conditionalFormatting sqref="AL839:AO866">
    <cfRule type="expression" dxfId="2501" priority="6649">
      <formula>IF(AND(AL839&gt;=0, RIGHT(TEXT(AL839,"0.#"),1)&lt;&gt;"."),TRUE,FALSE)</formula>
    </cfRule>
    <cfRule type="expression" dxfId="2500" priority="6650">
      <formula>IF(AND(AL839&gt;=0, RIGHT(TEXT(AL839,"0.#"),1)="."),TRUE,FALSE)</formula>
    </cfRule>
    <cfRule type="expression" dxfId="2499" priority="6651">
      <formula>IF(AND(AL839&lt;0, RIGHT(TEXT(AL839,"0.#"),1)&lt;&gt;"."),TRUE,FALSE)</formula>
    </cfRule>
    <cfRule type="expression" dxfId="2498" priority="6652">
      <formula>IF(AND(AL839&lt;0, RIGHT(TEXT(AL839,"0.#"),1)="."),TRUE,FALSE)</formula>
    </cfRule>
  </conditionalFormatting>
  <conditionalFormatting sqref="AQ53:AQ55">
    <cfRule type="expression" dxfId="2497" priority="4671">
      <formula>IF(RIGHT(TEXT(AQ53,"0.#"),1)=".",FALSE,TRUE)</formula>
    </cfRule>
    <cfRule type="expression" dxfId="2496" priority="4672">
      <formula>IF(RIGHT(TEXT(AQ53,"0.#"),1)=".",TRUE,FALSE)</formula>
    </cfRule>
  </conditionalFormatting>
  <conditionalFormatting sqref="AU53:AU55">
    <cfRule type="expression" dxfId="2495" priority="4669">
      <formula>IF(RIGHT(TEXT(AU53,"0.#"),1)=".",FALSE,TRUE)</formula>
    </cfRule>
    <cfRule type="expression" dxfId="2494" priority="4670">
      <formula>IF(RIGHT(TEXT(AU53,"0.#"),1)=".",TRUE,FALSE)</formula>
    </cfRule>
  </conditionalFormatting>
  <conditionalFormatting sqref="AQ60:AQ62">
    <cfRule type="expression" dxfId="2493" priority="4667">
      <formula>IF(RIGHT(TEXT(AQ60,"0.#"),1)=".",FALSE,TRUE)</formula>
    </cfRule>
    <cfRule type="expression" dxfId="2492" priority="4668">
      <formula>IF(RIGHT(TEXT(AQ60,"0.#"),1)=".",TRUE,FALSE)</formula>
    </cfRule>
  </conditionalFormatting>
  <conditionalFormatting sqref="AU60:AU62">
    <cfRule type="expression" dxfId="2491" priority="4665">
      <formula>IF(RIGHT(TEXT(AU60,"0.#"),1)=".",FALSE,TRUE)</formula>
    </cfRule>
    <cfRule type="expression" dxfId="2490" priority="4666">
      <formula>IF(RIGHT(TEXT(AU60,"0.#"),1)=".",TRUE,FALSE)</formula>
    </cfRule>
  </conditionalFormatting>
  <conditionalFormatting sqref="AQ75:AQ77">
    <cfRule type="expression" dxfId="2489" priority="4663">
      <formula>IF(RIGHT(TEXT(AQ75,"0.#"),1)=".",FALSE,TRUE)</formula>
    </cfRule>
    <cfRule type="expression" dxfId="2488" priority="4664">
      <formula>IF(RIGHT(TEXT(AQ75,"0.#"),1)=".",TRUE,FALSE)</formula>
    </cfRule>
  </conditionalFormatting>
  <conditionalFormatting sqref="AU75:AU77">
    <cfRule type="expression" dxfId="2487" priority="4661">
      <formula>IF(RIGHT(TEXT(AU75,"0.#"),1)=".",FALSE,TRUE)</formula>
    </cfRule>
    <cfRule type="expression" dxfId="2486" priority="4662">
      <formula>IF(RIGHT(TEXT(AU75,"0.#"),1)=".",TRUE,FALSE)</formula>
    </cfRule>
  </conditionalFormatting>
  <conditionalFormatting sqref="AQ87:AQ89">
    <cfRule type="expression" dxfId="2485" priority="4659">
      <formula>IF(RIGHT(TEXT(AQ87,"0.#"),1)=".",FALSE,TRUE)</formula>
    </cfRule>
    <cfRule type="expression" dxfId="2484" priority="4660">
      <formula>IF(RIGHT(TEXT(AQ87,"0.#"),1)=".",TRUE,FALSE)</formula>
    </cfRule>
  </conditionalFormatting>
  <conditionalFormatting sqref="AU87:AU89">
    <cfRule type="expression" dxfId="2483" priority="4657">
      <formula>IF(RIGHT(TEXT(AU87,"0.#"),1)=".",FALSE,TRUE)</formula>
    </cfRule>
    <cfRule type="expression" dxfId="2482" priority="4658">
      <formula>IF(RIGHT(TEXT(AU87,"0.#"),1)=".",TRUE,FALSE)</formula>
    </cfRule>
  </conditionalFormatting>
  <conditionalFormatting sqref="AQ92:AQ94">
    <cfRule type="expression" dxfId="2481" priority="4655">
      <formula>IF(RIGHT(TEXT(AQ92,"0.#"),1)=".",FALSE,TRUE)</formula>
    </cfRule>
    <cfRule type="expression" dxfId="2480" priority="4656">
      <formula>IF(RIGHT(TEXT(AQ92,"0.#"),1)=".",TRUE,FALSE)</formula>
    </cfRule>
  </conditionalFormatting>
  <conditionalFormatting sqref="AU92:AU94">
    <cfRule type="expression" dxfId="2479" priority="4653">
      <formula>IF(RIGHT(TEXT(AU92,"0.#"),1)=".",FALSE,TRUE)</formula>
    </cfRule>
    <cfRule type="expression" dxfId="2478" priority="4654">
      <formula>IF(RIGHT(TEXT(AU92,"0.#"),1)=".",TRUE,FALSE)</formula>
    </cfRule>
  </conditionalFormatting>
  <conditionalFormatting sqref="AQ97:AQ99">
    <cfRule type="expression" dxfId="2477" priority="4651">
      <formula>IF(RIGHT(TEXT(AQ97,"0.#"),1)=".",FALSE,TRUE)</formula>
    </cfRule>
    <cfRule type="expression" dxfId="2476" priority="4652">
      <formula>IF(RIGHT(TEXT(AQ97,"0.#"),1)=".",TRUE,FALSE)</formula>
    </cfRule>
  </conditionalFormatting>
  <conditionalFormatting sqref="AU97:AU99">
    <cfRule type="expression" dxfId="2475" priority="4649">
      <formula>IF(RIGHT(TEXT(AU97,"0.#"),1)=".",FALSE,TRUE)</formula>
    </cfRule>
    <cfRule type="expression" dxfId="2474" priority="4650">
      <formula>IF(RIGHT(TEXT(AU97,"0.#"),1)=".",TRUE,FALSE)</formula>
    </cfRule>
  </conditionalFormatting>
  <conditionalFormatting sqref="AM460">
    <cfRule type="expression" dxfId="2473" priority="4333">
      <formula>IF(RIGHT(TEXT(AM460,"0.#"),1)=".",FALSE,TRUE)</formula>
    </cfRule>
    <cfRule type="expression" dxfId="2472" priority="4334">
      <formula>IF(RIGHT(TEXT(AM460,"0.#"),1)=".",TRUE,FALSE)</formula>
    </cfRule>
  </conditionalFormatting>
  <conditionalFormatting sqref="AE460">
    <cfRule type="expression" dxfId="2471" priority="4339">
      <formula>IF(RIGHT(TEXT(AE460,"0.#"),1)=".",FALSE,TRUE)</formula>
    </cfRule>
    <cfRule type="expression" dxfId="2470" priority="4340">
      <formula>IF(RIGHT(TEXT(AE460,"0.#"),1)=".",TRUE,FALSE)</formula>
    </cfRule>
  </conditionalFormatting>
  <conditionalFormatting sqref="AU460">
    <cfRule type="expression" dxfId="2469" priority="4327">
      <formula>IF(RIGHT(TEXT(AU460,"0.#"),1)=".",FALSE,TRUE)</formula>
    </cfRule>
    <cfRule type="expression" dxfId="2468" priority="4328">
      <formula>IF(RIGHT(TEXT(AU460,"0.#"),1)=".",TRUE,FALSE)</formula>
    </cfRule>
  </conditionalFormatting>
  <conditionalFormatting sqref="AI460">
    <cfRule type="expression" dxfId="2467" priority="4321">
      <formula>IF(RIGHT(TEXT(AI460,"0.#"),1)=".",FALSE,TRUE)</formula>
    </cfRule>
    <cfRule type="expression" dxfId="2466" priority="4322">
      <formula>IF(RIGHT(TEXT(AI460,"0.#"),1)=".",TRUE,FALSE)</formula>
    </cfRule>
  </conditionalFormatting>
  <conditionalFormatting sqref="AQ460">
    <cfRule type="expression" dxfId="2465" priority="4317">
      <formula>IF(RIGHT(TEXT(AQ460,"0.#"),1)=".",FALSE,TRUE)</formula>
    </cfRule>
    <cfRule type="expression" dxfId="2464" priority="4318">
      <formula>IF(RIGHT(TEXT(AQ460,"0.#"),1)=".",TRUE,FALSE)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458">
    <cfRule type="expression" dxfId="723" priority="23">
      <formula>IF(RIGHT(TEXT(AE458,"0.#"),1)=".",FALSE,TRUE)</formula>
    </cfRule>
    <cfRule type="expression" dxfId="722" priority="24">
      <formula>IF(RIGHT(TEXT(AE458,"0.#"),1)=".",TRUE,FALSE)</formula>
    </cfRule>
  </conditionalFormatting>
  <conditionalFormatting sqref="AE459">
    <cfRule type="expression" dxfId="721" priority="21">
      <formula>IF(RIGHT(TEXT(AE459,"0.#"),1)=".",FALSE,TRUE)</formula>
    </cfRule>
    <cfRule type="expression" dxfId="720" priority="22">
      <formula>IF(RIGHT(TEXT(AE459,"0.#"),1)=".",TRUE,FALSE)</formula>
    </cfRule>
  </conditionalFormatting>
  <conditionalFormatting sqref="AM458">
    <cfRule type="expression" dxfId="719" priority="19">
      <formula>IF(RIGHT(TEXT(AM458,"0.#"),1)=".",FALSE,TRUE)</formula>
    </cfRule>
    <cfRule type="expression" dxfId="718" priority="20">
      <formula>IF(RIGHT(TEXT(AM458,"0.#"),1)=".",TRUE,FALSE)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8">
    <cfRule type="expression" dxfId="715" priority="15">
      <formula>IF(RIGHT(TEXT(AU458,"0.#"),1)=".",FALSE,TRUE)</formula>
    </cfRule>
    <cfRule type="expression" dxfId="714" priority="16">
      <formula>IF(RIGHT(TEXT(AU458,"0.#"),1)=".",TRUE,FALSE)</formula>
    </cfRule>
  </conditionalFormatting>
  <conditionalFormatting sqref="AU459">
    <cfRule type="expression" dxfId="713" priority="13">
      <formula>IF(RIGHT(TEXT(AU459,"0.#"),1)=".",FALSE,TRUE)</formula>
    </cfRule>
    <cfRule type="expression" dxfId="712" priority="14">
      <formula>IF(RIGHT(TEXT(AU459,"0.#"),1)=".",TRUE,FALSE)</formula>
    </cfRule>
  </conditionalFormatting>
  <conditionalFormatting sqref="AI458">
    <cfRule type="expression" dxfId="711" priority="11">
      <formula>IF(RIGHT(TEXT(AI458,"0.#"),1)=".",FALSE,TRUE)</formula>
    </cfRule>
    <cfRule type="expression" dxfId="710" priority="12">
      <formula>IF(RIGHT(TEXT(AI458,"0.#"),1)=".",TRUE,FALSE)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29" max="49" man="1"/>
    <brk id="718" max="49" man="1"/>
    <brk id="735"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2019-05-30T07:21:16Z</cp:lastPrinted>
  <dcterms:created xsi:type="dcterms:W3CDTF">2012-03-13T00:50:25Z</dcterms:created>
  <dcterms:modified xsi:type="dcterms:W3CDTF">2019-07-10T04:29:41Z</dcterms:modified>
</cp:coreProperties>
</file>