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<sst xmlns="http://schemas.openxmlformats.org/spreadsheetml/2006/main" count="2891" uniqueCount="645">
  <si>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</si>
  <si>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</si>
  <si>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</si>
  <si>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</si>
  <si>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</si>
  <si>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</si>
  <si>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</si>
  <si>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</si>
  <si>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</si>
  <si>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</si>
  <si>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</si>
  <si>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</si>
  <si>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</si>
  <si>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</si>
  <si>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</si>
  <si>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</si>
  <si>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</si>
  <si>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</si>
  <si>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</si>
  <si>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</si>
  <si>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</si>
  <si>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</si>
  <si>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</si>
  <si>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</si>
  <si>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</si>
  <si>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</si>
  <si>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</si>
  <si>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</si>
  <si>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</si>
  <si>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</si>
  <si>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</si>
  <si>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</si>
  <si>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</si>
  <si>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</si>
  <si>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</si>
  <si>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</si>
  <si>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</si>
  <si>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</si>
  <si>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</si>
  <si>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</si>
  <si>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</si>
  <si>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</si>
  <si>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</si>
  <si>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</si>
  <si>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</si>
  <si>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</si>
  <si>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</si>
  <si>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</si>
  <si>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</si>
  <si>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</si>
  <si>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</si>
  <si>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</si>
  <si>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</si>
  <si>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</si>
  <si>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</si>
  <si>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</si>
  <si>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</si>
  <si>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</si>
  <si>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</si>
  <si>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</si>
  <si>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</si>
  <si>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</si>
  <si>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</si>
  <si>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</si>
  <si>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</si>
  <si>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</si>
  <si>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</si>
  <si>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</si>
  <si>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</si>
  <si>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</si>
  <si>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</si>
  <si>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</si>
  <si>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</si>
  <si>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</si>
  <si>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</si>
  <si>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</si>
  <si>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</si>
  <si>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</si>
  <si>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</si>
  <si>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</si>
  <si>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</si>
  <si>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</si>
  <si>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</si>
  <si>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</si>
  <si>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</si>
  <si>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</si>
  <si>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</si>
  <si>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</si>
  <si>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</si>
  <si>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</si>
  <si>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</si>
  <si>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</si>
  <si>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</si>
  <si>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</si>
  <si>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</si>
  <si>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</si>
  <si>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</si>
  <si>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</si>
  <si>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</si>
  <si>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</si>
  <si>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</si>
  <si>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</si>
  <si>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</si>
  <si>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</si>
  <si>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</si>
  <si>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</si>
  <si>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</si>
  <si>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</si>
  <si>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</si>
  <si>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</si>
  <si>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</si>
  <si>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</si>
  <si>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</si>
  <si>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</si>
  <si>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</si>
  <si>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</si>
  <si>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</si>
  <si>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</si>
  <si>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</si>
  <si>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</si>
  <si>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</si>
  <si>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</si>
  <si>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</si>
  <si>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</si>
  <si>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</si>
  <si>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</si>
  <si>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</si>
  <si>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</si>
  <si>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</si>
  <si>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</si>
  <si>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</si>
  <si>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</si>
  <si>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</si>
  <si>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</si>
  <si>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</si>
  <si>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</si>
  <si>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</si>
  <si>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</si>
  <si>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</si>
  <si>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</si>
  <si>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</si>
  <si>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</si>
  <si>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</si>
  <si>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</si>
  <si>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</si>
  <si>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</si>
  <si>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</si>
  <si>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</si>
  <si>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</si>
  <si>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</si>
  <si>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</si>
  <si>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</si>
  <si>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</si>
  <si>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</si>
  <si>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</si>
  <si>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</si>
  <si>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</si>
  <si>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</si>
  <si>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</si>
  <si>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</si>
  <si>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</si>
  <si>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</si>
  <si>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</si>
  <si>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</si>
  <si>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</si>
  <si>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</si>
  <si>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</si>
  <si>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</si>
  <si>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</si>
  <si>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</si>
  <si>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</si>
  <si>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</si>
  <si>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</si>
  <si>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</si>
  <si>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</si>
  <si>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</si>
  <si>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</si>
  <si>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</si>
  <si>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</si>
  <si>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</si>
  <si>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</si>
  <si>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</si>
  <si>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</si>
  <si>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</si>
  <si>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</si>
  <si>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</si>
  <si>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</si>
  <si>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</si>
  <si>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</si>
  <si>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</si>
  <si>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</si>
  <si>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</si>
  <si>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</si>
  <si>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</si>
  <si>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</si>
  <si>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</si>
  <si>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</si>
  <si>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</si>
  <si>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</si>
  <si>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</si>
  <si>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</si>
  <si>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</si>
  <si>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</si>
  <si>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</si>
  <si>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</si>
  <si>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</si>
  <si>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</si>
  <si>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</si>
  <si>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</si>
  <si>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</si>
  <si>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</si>
  <si>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</si>
  <si>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</si>
  <si>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</si>
  <si>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</si>
  <si>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</si>
  <si>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</si>
  <si>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</si>
  <si>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</si>
  <si>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</si>
  <si>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</si>
  <si>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</si>
  <si>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</si>
  <si>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</si>
  <si>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</si>
  <si>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</si>
  <si>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</si>
  <si>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</si>
  <si>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</si>
  <si>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</si>
  <si>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</si>
  <si>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</si>
  <si>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</si>
  <si>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</si>
  <si>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</si>
  <si>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</si>
  <si>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</si>
  <si>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</si>
  <si>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</si>
  <si>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</si>
  <si>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</si>
  <si>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</si>
  <si>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</si>
  <si>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</si>
  <si>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</si>
  <si>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</si>
  <si>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</si>
  <si>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</si>
  <si>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</si>
  <si>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</si>
  <si>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</si>
  <si>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</si>
  <si>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</si>
  <si>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</si>
  <si>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</si>
  <si>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</si>
  <si>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</si>
  <si>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</si>
  <si>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</si>
  <si>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</si>
  <si>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</si>
  <si>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</si>
  <si>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</si>
  <si>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</si>
  <si>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</si>
  <si>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</si>
  <si>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</si>
  <si>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</si>
  <si>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</si>
  <si>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</si>
  <si>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</si>
  <si>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</si>
  <si>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</si>
  <si>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</si>
  <si>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</si>
  <si>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</si>
  <si>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</si>
  <si>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</si>
  <si>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</si>
  <si>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</si>
  <si>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</si>
  <si>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</si>
  <si>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</si>
  <si>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</si>
  <si>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</si>
  <si>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</si>
  <si>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</si>
  <si>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</si>
  <si>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</si>
  <si>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</si>
  <si>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</si>
  <si>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</si>
  <si>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</si>
  <si>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</si>
  <si>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</si>
  <si>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</si>
  <si>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</si>
  <si>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</si>
  <si>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</si>
  <si>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</si>
  <si>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</si>
  <si>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</si>
  <si>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</si>
  <si>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</si>
  <si>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</si>
  <si>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</si>
  <si>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</si>
  <si>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</si>
  <si>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</si>
  <si>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</si>
  <si>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</si>
  <si>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</si>
  <si>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</si>
  <si>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</si>
  <si>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</si>
  <si>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</si>
  <si>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</si>
  <si>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</si>
  <si>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</si>
  <si>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</si>
  <si>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</si>
  <si>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</si>
  <si>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</si>
  <si>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</si>
  <si>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</si>
  <si>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</si>
  <si>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</si>
  <si>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</si>
  <si>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</si>
  <si>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</si>
  <si>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</si>
  <si>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</si>
  <si>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</si>
  <si>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</si>
  <si>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</si>
  <si>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</si>
  <si>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</si>
  <si>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</si>
  <si>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</si>
  <si>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</si>
  <si>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</si>
  <si>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</si>
  <si>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</si>
  <si>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</si>
  <si>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</si>
  <si>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</si>
  <si>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</si>
  <si>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</si>
  <si>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</si>
  <si>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</si>
  <si>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</si>
  <si>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</si>
  <si>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</si>
  <si>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</si>
  <si>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</si>
  <si>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</si>
  <si>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</si>
  <si>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</si>
  <si>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</si>
  <si>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</si>
  <si>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</si>
  <si>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</si>
  <si>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</si>
  <si>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</si>
  <si>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</si>
  <si>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</si>
  <si>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</si>
  <si>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</si>
  <si>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</si>
  <si>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</si>
  <si>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</si>
  <si>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</si>
  <si>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</si>
  <si>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</si>
  <si>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</si>
  <si>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</si>
  <si>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</si>
  <si>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</si>
  <si>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</si>
  <si>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</si>
  <si>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</si>
  <si>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</si>
  <si>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</si>
  <si>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</si>
  <si>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</si>
  <si>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</si>
  <si>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</si>
  <si>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</si>
  <si>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</si>
  <si>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</si>
  <si>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</si>
  <si>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</si>
  <si>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</si>
  <si>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</si>
  <si>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</si>
  <si>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</si>
  <si>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</si>
  <si>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</si>
  <si>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</si>
  <si>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</si>
  <si>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</si>
  <si>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</si>
  <si>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</si>
  <si>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</si>
  <si>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</si>
  <si>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</si>
  <si>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</si>
  <si>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</si>
  <si>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</si>
  <si>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</si>
  <si>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</si>
  <si>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</si>
  <si>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</si>
  <si>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</si>
  <si>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</si>
  <si>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</si>
  <si>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</si>
  <si>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</si>
  <si>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</si>
  <si>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</si>
  <si>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</si>
  <si>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</si>
  <si>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</si>
  <si>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</si>
  <si>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</si>
  <si>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</si>
  <si>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</si>
  <si>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</si>
  <si>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</si>
  <si>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</si>
  <si>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</si>
  <si>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</si>
  <si>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</si>
  <si>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</si>
  <si>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</si>
  <si>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</si>
  <si>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</si>
  <si>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</si>
  <si>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</si>
  <si>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</si>
  <si>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</si>
  <si>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</si>
  <si>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</si>
  <si>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</si>
  <si>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</si>
  <si>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</si>
  <si>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</si>
  <si>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</si>
  <si>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</si>
  <si>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</si>
  <si>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</si>
  <si>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</si>
  <si>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</si>
  <si>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</si>
  <si>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</si>
  <si>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</si>
  <si>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</si>
  <si>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</si>
  <si>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</si>
  <si>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</si>
  <si>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</si>
  <si>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</si>
  <si>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</si>
  <si>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</si>
  <si>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</si>
  <si>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</si>
  <si>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</si>
  <si>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</si>
  <si>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</si>
  <si>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</si>
  <si>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</si>
  <si>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</si>
  <si>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</si>
  <si>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</si>
  <si>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</si>
  <si>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</si>
  <si>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</si>
  <si>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</si>
  <si>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</si>
  <si>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</si>
  <si>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</si>
  <si>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</si>
  <si>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</si>
  <si>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</si>
  <si>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</si>
  <si>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</si>
  <si>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</si>
  <si>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</si>
  <si>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</si>
  <si>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</si>
  <si>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</si>
  <si>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</si>
  <si>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</si>
  <si>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</si>
  <si>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</si>
  <si>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</si>
  <si>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</si>
  <si>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</si>
  <si>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</si>
  <si>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</si>
  <si>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</si>
  <si>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</si>
  <si>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</si>
  <si>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</si>
  <si>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</si>
  <si>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</si>
  <si>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</si>
  <si>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</si>
  <si>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</si>
  <si>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</si>
  <si>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</si>
  <si>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</si>
  <si>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</si>
  <si>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</si>
  <si>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</si>
  <si>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</si>
  <si>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</si>
  <si>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</si>
  <si>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</si>
  <si>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</si>
  <si>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</si>
  <si>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</si>
  <si>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</si>
  <si>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</si>
  <si>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</si>
  <si>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</si>
  <si>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</si>
  <si>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</si>
  <si>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</si>
  <si>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</si>
  <si>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</si>
  <si>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</si>
  <si>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</si>
  <si>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</si>
  <si>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</si>
  <si>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</si>
  <si>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</si>
  <si>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</si>
  <si>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</si>
  <si>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</si>
  <si>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</si>
  <si>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</si>
  <si>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</si>
  <si>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</si>
  <si>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</si>
  <si>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</si>
  <si>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</si>
  <si>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</si>
  <si>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</si>
  <si>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</si>
  <si>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</si>
  <si>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</si>
  <si>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</si>
  <si>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</si>
  <si>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</si>
  <si>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</si>
  <si>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</si>
  <si>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</si>
  <si>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</si>
  <si>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</si>
  <si>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</si>
  <si>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</si>
  <si>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</si>
  <si>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</si>
  <si>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</si>
  <si>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</si>
  <si>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</si>
  <si>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</si>
  <si>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</si>
  <si>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</si>
  <si>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持続可能な社会のためのグッドライフ総合推進事業</t>
    <rPh sb="0" eb="2">
      <t>ジゾク</t>
    </rPh>
    <rPh sb="2" eb="4">
      <t>カノウ</t>
    </rPh>
    <rPh sb="5" eb="7">
      <t>シャカイ</t>
    </rPh>
    <rPh sb="17" eb="19">
      <t>ソウゴウ</t>
    </rPh>
    <rPh sb="19" eb="21">
      <t>スイシン</t>
    </rPh>
    <rPh sb="21" eb="23">
      <t>ジギョウ</t>
    </rPh>
    <phoneticPr fontId="5"/>
  </si>
  <si>
    <t>大臣官房</t>
    <rPh sb="0" eb="2">
      <t>ダイジン</t>
    </rPh>
    <rPh sb="2" eb="4">
      <t>カンボウ</t>
    </rPh>
    <phoneticPr fontId="5"/>
  </si>
  <si>
    <t>環境省</t>
  </si>
  <si>
    <t>環境計画課</t>
  </si>
  <si>
    <t>環境計画課長
川又　孝太郎</t>
  </si>
  <si>
    <t>○</t>
  </si>
  <si>
    <t>環境基本法第15条</t>
    <rPh sb="0" eb="2">
      <t>カンキョウ</t>
    </rPh>
    <rPh sb="2" eb="5">
      <t>キホンホウ</t>
    </rPh>
    <rPh sb="5" eb="6">
      <t>ダイ</t>
    </rPh>
    <rPh sb="8" eb="9">
      <t>ジョウ</t>
    </rPh>
    <phoneticPr fontId="5"/>
  </si>
  <si>
    <t>環境基本計画（第五次：平成30年４月17日閣議決定）</t>
    <rPh sb="0" eb="2">
      <t>カンキョウ</t>
    </rPh>
    <rPh sb="2" eb="4">
      <t>キホン</t>
    </rPh>
    <rPh sb="4" eb="6">
      <t>ケイカク</t>
    </rPh>
    <rPh sb="7" eb="8">
      <t>ダイ</t>
    </rPh>
    <rPh sb="9" eb="10">
      <t>ジ</t>
    </rPh>
    <rPh sb="11" eb="13">
      <t>ヘイセイ</t>
    </rPh>
    <rPh sb="15" eb="16">
      <t>ネン</t>
    </rPh>
    <rPh sb="17" eb="18">
      <t>ガツ</t>
    </rPh>
    <rPh sb="20" eb="21">
      <t>ニチ</t>
    </rPh>
    <rPh sb="21" eb="23">
      <t>カクギ</t>
    </rPh>
    <rPh sb="23" eb="25">
      <t>ケッテイ</t>
    </rPh>
    <phoneticPr fontId="5"/>
  </si>
  <si>
    <t>環境基本計画が目標として掲げる「低炭素・循環・自然共生」を統合的に達成する持続可能な社会の実現に向けた取組を更に加速するため、各地域で実践されている持続可能な社会を目指した取組を募集・表彰し、優秀な取組を広く社会に発信していくことで、持続可能な社会の実現に向けた新たなライフスタイルの構築及びその波及を目指す。</t>
  </si>
  <si>
    <t>環境基本計画に示す持続可能な社会の実現を目指し、「環境や社会に良い暮らし」やこれを支える取組を募集・表彰する「グッドライフアワード」(平成25年度から実施)を引き続き実施するとともに、ホームページ等を通じて、情報を広く社会に発信する。
また、「低炭素・循環・自然共生」を統合的に達成する持続可能な社会の実現に向けたライフスタイルの実証・検証等のため、グッドライフアワードの受賞取組の現地に赴き、取組状況についての調査を行うとともに、ホームページ等を通じて、情報を広く社会に発信する。</t>
  </si>
  <si>
    <t>-</t>
  </si>
  <si>
    <t>グッドライフアワードへの応募促進のための周知・広報の件数（facebookのリーチ件数）
※「リーチ数」とは、Facebookページで投稿した記事を見た人の数。（読者のFacebook画面上に表示された数）</t>
  </si>
  <si>
    <t>facebookのリーチ件数</t>
    <rPh sb="12" eb="14">
      <t>ケンスウ</t>
    </rPh>
    <phoneticPr fontId="5"/>
  </si>
  <si>
    <t>件</t>
    <rPh sb="0" eb="1">
      <t>ケン</t>
    </rPh>
    <phoneticPr fontId="5"/>
  </si>
  <si>
    <t>請負業者調べ</t>
    <rPh sb="0" eb="2">
      <t>ウケオイ</t>
    </rPh>
    <rPh sb="2" eb="4">
      <t>ギョウシャ</t>
    </rPh>
    <rPh sb="4" eb="5">
      <t>シラ</t>
    </rPh>
    <phoneticPr fontId="5"/>
  </si>
  <si>
    <t>-</t>
    <phoneticPr fontId="5"/>
  </si>
  <si>
    <t>-</t>
    <phoneticPr fontId="5"/>
  </si>
  <si>
    <t>-</t>
    <phoneticPr fontId="5"/>
  </si>
  <si>
    <t>グッドライフアワード応募件数</t>
    <rPh sb="10" eb="12">
      <t>オウボ</t>
    </rPh>
    <rPh sb="12" eb="14">
      <t>ケンスウ</t>
    </rPh>
    <phoneticPr fontId="5"/>
  </si>
  <si>
    <t>-</t>
    <phoneticPr fontId="5"/>
  </si>
  <si>
    <t>執行額／グッドライフアワード応募件数　　　　　　</t>
    <rPh sb="0" eb="2">
      <t>シッコウ</t>
    </rPh>
    <rPh sb="2" eb="3">
      <t>ガク</t>
    </rPh>
    <rPh sb="14" eb="16">
      <t>オウボ</t>
    </rPh>
    <rPh sb="16" eb="18">
      <t>ケンスウ</t>
    </rPh>
    <phoneticPr fontId="5"/>
  </si>
  <si>
    <t>千円/件</t>
  </si>
  <si>
    <t>20,498／140</t>
  </si>
  <si>
    <t>19,945／153</t>
  </si>
  <si>
    <t>９　環境政策の基盤整備</t>
    <rPh sb="2" eb="4">
      <t>カンキョウ</t>
    </rPh>
    <rPh sb="4" eb="6">
      <t>セイサク</t>
    </rPh>
    <rPh sb="7" eb="9">
      <t>キバン</t>
    </rPh>
    <rPh sb="9" eb="11">
      <t>セイビ</t>
    </rPh>
    <phoneticPr fontId="5"/>
  </si>
  <si>
    <t>－</t>
  </si>
  <si>
    <t>-</t>
    <phoneticPr fontId="5"/>
  </si>
  <si>
    <t>環境基本計画に示す持続可能な社会の実現のため、国民一人一人が現在のライフスタイルを見つめ直すきっかけを作ることができる。</t>
  </si>
  <si>
    <t>環境基本計画が掲げる「低炭素・循環・自然共生」を統合的に達成する持続可能な社会の実現という目標の達成のためには、国自らが早急に取組を実施し、その情報を広く国民に発信する必要がある。</t>
  </si>
  <si>
    <t>環境基本計画が掲げる「低炭素・循環・自然共生」を統合的に達成する持続可能な社会の実現という目標の達成のため、必要かつ適切な事業であり、優先度が高い。</t>
  </si>
  <si>
    <t>総合評価落札方式による一般競争入札を実施することにより競争性は確保されている。
一者応札については、公告期間の延長等更なる競争性の確保に努めて参りたい。</t>
  </si>
  <si>
    <t>有</t>
  </si>
  <si>
    <t>無</t>
  </si>
  <si>
    <t>‐</t>
  </si>
  <si>
    <t>グッドライフアワードへの応募促進のための周知・広報の件数に係る単位当たりコストとして妥当な水準である。</t>
  </si>
  <si>
    <t>費目・使途は、事業目的である持続可能な社会の実現に向けた新たなライフスタイルの構築・波及に即し、真に必要なものに限定されている。</t>
  </si>
  <si>
    <t>過去に実施した同事業の経験・成果を踏まえ、コスト削減や効率化に向けた工夫を検討・実施した。</t>
  </si>
  <si>
    <t>成果実績は成果目標を達成しており、見合ったものとなっている。</t>
  </si>
  <si>
    <t>前年度に実施したグッドライフアワードを引き続き実施し、それを踏まえて更なる取組を実施するため、低コストで効果的に事業を実施することが可能となる。</t>
  </si>
  <si>
    <t>見込みどおりの活動実績である。</t>
  </si>
  <si>
    <t>表彰した取組等について、ホームページやフェイスブックで閲覧されている。</t>
  </si>
  <si>
    <t>株式会社　ビジネス・ブレークスルー</t>
  </si>
  <si>
    <t>一般競争契約
（総合評価）</t>
  </si>
  <si>
    <t>A.株式会社ビジネス・ブレークスルー</t>
    <phoneticPr fontId="5"/>
  </si>
  <si>
    <t>PR関係費</t>
  </si>
  <si>
    <t>WEBサイト、雑誌広告</t>
  </si>
  <si>
    <t>イベント運営費</t>
  </si>
  <si>
    <t>表彰式、カンファレンス</t>
  </si>
  <si>
    <t>人件費</t>
  </si>
  <si>
    <t>事務局設置・運営、実行委員会運営</t>
  </si>
  <si>
    <t>-</t>
    <phoneticPr fontId="5"/>
  </si>
  <si>
    <t>新25-031</t>
  </si>
  <si>
    <t>新26-034</t>
    <rPh sb="0" eb="1">
      <t>シン</t>
    </rPh>
    <phoneticPr fontId="5"/>
  </si>
  <si>
    <t>286</t>
  </si>
  <si>
    <t>268</t>
  </si>
  <si>
    <t>283</t>
    <phoneticPr fontId="5"/>
  </si>
  <si>
    <r>
      <t>平成3</t>
    </r>
    <r>
      <rPr>
        <sz val="11"/>
        <rFont val="ＭＳ Ｐゴシック"/>
        <family val="3"/>
        <charset val="128"/>
      </rPr>
      <t>0</t>
    </r>
    <r>
      <rPr>
        <sz val="11"/>
        <rFont val="ＭＳ Ｐゴシック"/>
        <family val="3"/>
        <charset val="128"/>
      </rPr>
      <t>年度持続可能な社会のためのグッドライフ総合推進事業に係る業務</t>
    </r>
    <phoneticPr fontId="5"/>
  </si>
  <si>
    <t>19,818／169</t>
    <phoneticPr fontId="5"/>
  </si>
  <si>
    <t>第五次環境基本計画の進捗状況</t>
  </si>
  <si>
    <t>第五次環境基本計画の点検</t>
  </si>
  <si>
    <t>32年度</t>
  </si>
  <si>
    <t>・第五次環境基本計画に基づき、中央環境審議会において2019年度に個別施策の進捗状況の点検を、2020年度に計画の総合的な進捗状況の点検を行い、報告書を作成する</t>
    <rPh sb="30" eb="32">
      <t>ネンド</t>
    </rPh>
    <rPh sb="33" eb="35">
      <t>コベツ</t>
    </rPh>
    <rPh sb="35" eb="37">
      <t>シサク</t>
    </rPh>
    <rPh sb="38" eb="40">
      <t>シンチョク</t>
    </rPh>
    <rPh sb="40" eb="42">
      <t>ジョウキョウ</t>
    </rPh>
    <rPh sb="43" eb="45">
      <t>テンケン</t>
    </rPh>
    <rPh sb="72" eb="75">
      <t>ホウコクショ</t>
    </rPh>
    <rPh sb="76" eb="78">
      <t>サクセイ</t>
    </rPh>
    <phoneticPr fontId="5"/>
  </si>
  <si>
    <t>平成30年度は中央環境審議会を3回開催し、計画の点検に向けた準備を進めた。</t>
    <rPh sb="0" eb="2">
      <t>ヘイセイ</t>
    </rPh>
    <rPh sb="4" eb="5">
      <t>ネン</t>
    </rPh>
    <rPh sb="5" eb="6">
      <t>ド</t>
    </rPh>
    <rPh sb="7" eb="9">
      <t>チュウオウ</t>
    </rPh>
    <rPh sb="9" eb="11">
      <t>カンキョウ</t>
    </rPh>
    <rPh sb="11" eb="14">
      <t>シンギカイ</t>
    </rPh>
    <rPh sb="16" eb="17">
      <t>カイ</t>
    </rPh>
    <rPh sb="17" eb="19">
      <t>カイサイ</t>
    </rPh>
    <rPh sb="21" eb="23">
      <t>ケイカク</t>
    </rPh>
    <rPh sb="24" eb="26">
      <t>テンケン</t>
    </rPh>
    <rPh sb="27" eb="28">
      <t>ム</t>
    </rPh>
    <rPh sb="30" eb="32">
      <t>ジュンビ</t>
    </rPh>
    <rPh sb="33" eb="34">
      <t>スス</t>
    </rPh>
    <phoneticPr fontId="5"/>
  </si>
  <si>
    <t>&lt;達成手段の概要&gt;グッドライフアワード(平成25年度から実施)を引き続き実施するとともに、ホームページ等を通じた社会への情報発信、グッドライフアワードの受賞取組の現地取材等を行う。
&lt;達成手段の目標&gt;グッドライフアワードへの応募促進のための周知・広報の件数（facebookのリーチ件数）：506,995件
&lt;施策の達成すべき目標(測定資料)への寄与の内容&gt;
達成手段を実施することにより、第五次環境基本計画の点検に資することができる。</t>
    <rPh sb="141" eb="143">
      <t>ケンスウ</t>
    </rPh>
    <rPh sb="196" eb="197">
      <t>ゴ</t>
    </rPh>
    <phoneticPr fontId="5"/>
  </si>
  <si>
    <t>-</t>
    <phoneticPr fontId="5"/>
  </si>
  <si>
    <t>-</t>
    <phoneticPr fontId="5"/>
  </si>
  <si>
    <t>その他</t>
    <phoneticPr fontId="5"/>
  </si>
  <si>
    <t>取材活動費</t>
    <phoneticPr fontId="5"/>
  </si>
  <si>
    <t>一般管理費、消費税</t>
    <phoneticPr fontId="5"/>
  </si>
  <si>
    <t>受賞取組取材</t>
    <phoneticPr fontId="5"/>
  </si>
  <si>
    <t>地域循環共生圏形成に向けた取組と、本事業によるライフスタイル・イノベーションの創出及びパートナーシップの強化に向けた取組を、連携してより効果的に実施していくため、2019年度概算要求において、本事業を廃止し、「環境で地方を元気にする地域循環共生圏づくりプラットフォーム事業」（新規）に統合して実施することとした。</t>
    <phoneticPr fontId="5"/>
  </si>
  <si>
    <t>総合評価落札方式による一般競争入札を実施し、専門的な業務内容を担保した上で、競争性を確保するとともに、予算の執行を効率化した。</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</si>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</sst>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0</xdr:rowOff>
    </xdr:from>
    <xdr:to>
      <xdr:col>32</xdr:col>
      <xdr:colOff>104812</xdr:colOff>
      <xdr:row>742</xdr:row>
      <xdr:rowOff>220288</xdr:rowOff>
    </xdr:to>
    <xdr:sp macro="" textlink="">
      <xdr:nvSpPr>
        <xdr:cNvPr id="3" name="テキスト ボックス 2"/>
        <xdr:cNvSpPr txBox="1"/>
      </xdr:nvSpPr>
      <xdr:spPr>
        <a:xfrm>
          <a:off x="4206240" y="42732960"/>
          <a:ext cx="1750732" cy="578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21</xdr:col>
      <xdr:colOff>154213</xdr:colOff>
      <xdr:row>743</xdr:row>
      <xdr:rowOff>54429</xdr:rowOff>
    </xdr:from>
    <xdr:to>
      <xdr:col>33</xdr:col>
      <xdr:colOff>65746</xdr:colOff>
      <xdr:row>744</xdr:row>
      <xdr:rowOff>165610</xdr:rowOff>
    </xdr:to>
    <xdr:sp macro="" textlink="">
      <xdr:nvSpPr>
        <xdr:cNvPr id="4" name="大かっこ 3"/>
        <xdr:cNvSpPr/>
      </xdr:nvSpPr>
      <xdr:spPr>
        <a:xfrm>
          <a:off x="3994693" y="43503669"/>
          <a:ext cx="2106093" cy="461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27</xdr:col>
      <xdr:colOff>145143</xdr:colOff>
      <xdr:row>745</xdr:row>
      <xdr:rowOff>36286</xdr:rowOff>
    </xdr:from>
    <xdr:to>
      <xdr:col>27</xdr:col>
      <xdr:colOff>145143</xdr:colOff>
      <xdr:row>748</xdr:row>
      <xdr:rowOff>115795</xdr:rowOff>
    </xdr:to>
    <xdr:cxnSp macro="">
      <xdr:nvCxnSpPr>
        <xdr:cNvPr id="5" name="直線矢印コネクタ 4"/>
        <xdr:cNvCxnSpPr/>
      </xdr:nvCxnSpPr>
      <xdr:spPr>
        <a:xfrm>
          <a:off x="5082903" y="44194186"/>
          <a:ext cx="0" cy="11463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101598</xdr:colOff>
      <xdr:row>748</xdr:row>
      <xdr:rowOff>321733</xdr:rowOff>
    </xdr:from>
    <xdr:to>
      <xdr:col>35</xdr:col>
      <xdr:colOff>135467</xdr:colOff>
      <xdr:row>749</xdr:row>
      <xdr:rowOff>244141</xdr:rowOff>
    </xdr:to>
    <xdr:sp macro="" textlink="">
      <xdr:nvSpPr>
        <xdr:cNvPr id="6" name="テキスト ボックス 5"/>
        <xdr:cNvSpPr txBox="1"/>
      </xdr:nvSpPr>
      <xdr:spPr>
        <a:xfrm>
          <a:off x="3657598" y="44983400"/>
          <a:ext cx="2404536" cy="2780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54429</xdr:colOff>
      <xdr:row>749</xdr:row>
      <xdr:rowOff>263071</xdr:rowOff>
    </xdr:from>
    <xdr:to>
      <xdr:col>35</xdr:col>
      <xdr:colOff>136071</xdr:colOff>
      <xdr:row>751</xdr:row>
      <xdr:rowOff>204655</xdr:rowOff>
    </xdr:to>
    <xdr:sp macro="" textlink="">
      <xdr:nvSpPr>
        <xdr:cNvPr id="7" name="テキスト ボックス 6"/>
        <xdr:cNvSpPr txBox="1"/>
      </xdr:nvSpPr>
      <xdr:spPr>
        <a:xfrm>
          <a:off x="3894909" y="45845911"/>
          <a:ext cx="2641962" cy="65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Ａ．株式会社ビジネス・ブレークスルー</a:t>
          </a:r>
          <a:endParaRPr kumimoji="1" lang="en-US" altLang="ja-JP" sz="1100"/>
        </a:p>
        <a:p>
          <a:pPr algn="ctr"/>
          <a:r>
            <a:rPr kumimoji="1" lang="en-US" altLang="ja-JP" sz="1100">
              <a:latin typeface="+mn-ea"/>
              <a:ea typeface="+mn-ea"/>
            </a:rPr>
            <a:t>20</a:t>
          </a:r>
          <a:r>
            <a:rPr kumimoji="1" lang="ja-JP" altLang="en-US" sz="1100">
              <a:latin typeface="+mn-ea"/>
              <a:ea typeface="+mn-ea"/>
            </a:rPr>
            <a:t>百万円</a:t>
          </a:r>
        </a:p>
      </xdr:txBody>
    </xdr:sp>
    <xdr:clientData/>
  </xdr:twoCellAnchor>
  <xdr:twoCellAnchor>
    <xdr:from>
      <xdr:col>19</xdr:col>
      <xdr:colOff>0</xdr:colOff>
      <xdr:row>752</xdr:row>
      <xdr:rowOff>0</xdr:rowOff>
    </xdr:from>
    <xdr:to>
      <xdr:col>36</xdr:col>
      <xdr:colOff>85406</xdr:colOff>
      <xdr:row>755</xdr:row>
      <xdr:rowOff>49457</xdr:rowOff>
    </xdr:to>
    <xdr:sp macro="" textlink="">
      <xdr:nvSpPr>
        <xdr:cNvPr id="8" name="大かっこ 7"/>
        <xdr:cNvSpPr/>
      </xdr:nvSpPr>
      <xdr:spPr>
        <a:xfrm>
          <a:off x="3474720" y="46657260"/>
          <a:ext cx="3194366" cy="1116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環境基本計画に示す持続可能な社会の実現を目指し、グッドライフアワードの実施、</a:t>
          </a:r>
          <a:r>
            <a:rPr lang="ja-JP" altLang="ja-JP" sz="1100">
              <a:solidFill>
                <a:schemeClr val="tx1"/>
              </a:solidFill>
              <a:effectLst/>
              <a:latin typeface="+mn-lt"/>
              <a:ea typeface="+mn-ea"/>
              <a:cs typeface="+mn-cs"/>
            </a:rPr>
            <a:t>グッドライフアワードの</a:t>
          </a:r>
          <a:r>
            <a:rPr lang="ja-JP" altLang="en-US"/>
            <a:t>受賞取組の現地調査、それらの情報発信等を実施。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278</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69</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21</v>
      </c>
      <c r="Q13" s="658"/>
      <c r="R13" s="658"/>
      <c r="S13" s="658"/>
      <c r="T13" s="658"/>
      <c r="U13" s="658"/>
      <c r="V13" s="659"/>
      <c r="W13" s="657">
        <v>20</v>
      </c>
      <c r="X13" s="658"/>
      <c r="Y13" s="658"/>
      <c r="Z13" s="658"/>
      <c r="AA13" s="658"/>
      <c r="AB13" s="658"/>
      <c r="AC13" s="659"/>
      <c r="AD13" s="657">
        <v>20</v>
      </c>
      <c r="AE13" s="658"/>
      <c r="AF13" s="658"/>
      <c r="AG13" s="658"/>
      <c r="AH13" s="658"/>
      <c r="AI13" s="658"/>
      <c r="AJ13" s="659"/>
      <c r="AK13" s="657" t="s">
        <v>634</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21</v>
      </c>
      <c r="Q18" s="879"/>
      <c r="R18" s="879"/>
      <c r="S18" s="879"/>
      <c r="T18" s="879"/>
      <c r="U18" s="879"/>
      <c r="V18" s="880"/>
      <c r="W18" s="878">
        <f>SUM(W13:AC17)</f>
        <v>20</v>
      </c>
      <c r="X18" s="879"/>
      <c r="Y18" s="879"/>
      <c r="Z18" s="879"/>
      <c r="AA18" s="879"/>
      <c r="AB18" s="879"/>
      <c r="AC18" s="880"/>
      <c r="AD18" s="878">
        <f>SUM(AD13:AJ17)</f>
        <v>20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20</v>
      </c>
      <c r="Q19" s="658"/>
      <c r="R19" s="658"/>
      <c r="S19" s="658"/>
      <c r="T19" s="658"/>
      <c r="U19" s="658"/>
      <c r="V19" s="659"/>
      <c r="W19" s="657">
        <v>20</v>
      </c>
      <c r="X19" s="658"/>
      <c r="Y19" s="658"/>
      <c r="Z19" s="658"/>
      <c r="AA19" s="658"/>
      <c r="AB19" s="658"/>
      <c r="AC19" s="659"/>
      <c r="AD19" s="657">
        <v>20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0.95238095238095233</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0.95238095238095233</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634</v>
      </c>
      <c r="H23" s="953"/>
      <c r="I23" s="953"/>
      <c r="J23" s="953"/>
      <c r="K23" s="953"/>
      <c r="L23" s="953"/>
      <c r="M23" s="953"/>
      <c r="N23" s="953"/>
      <c r="O23" s="954"/>
      <c r="P23" s="919" t="s">
        <v>634</v>
      </c>
      <c r="Q23" s="920"/>
      <c r="R23" s="920"/>
      <c r="S23" s="920"/>
      <c r="T23" s="920"/>
      <c r="U23" s="920"/>
      <c r="V23" s="937"/>
      <c r="W23" s="919">
        <v>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t="s">
        <v>585</v>
      </c>
      <c r="AV31" s="199"/>
      <c r="AW31" s="398" t="s">
        <v>300</v>
      </c>
      <c r="AX31" s="399"/>
    </row>
    <row r="32" spans="1:50" ht="23.25" customHeight="1" x14ac:dyDescent="0.2">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53600</v>
      </c>
      <c r="AF32" s="219"/>
      <c r="AG32" s="219"/>
      <c r="AH32" s="219"/>
      <c r="AI32" s="218">
        <v>309700</v>
      </c>
      <c r="AJ32" s="219"/>
      <c r="AK32" s="219"/>
      <c r="AL32" s="219"/>
      <c r="AM32" s="218">
        <v>506995</v>
      </c>
      <c r="AN32" s="219"/>
      <c r="AO32" s="219"/>
      <c r="AP32" s="219"/>
      <c r="AQ32" s="340" t="s">
        <v>585</v>
      </c>
      <c r="AR32" s="207"/>
      <c r="AS32" s="207"/>
      <c r="AT32" s="341"/>
      <c r="AU32" s="219" t="s">
        <v>585</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11000</v>
      </c>
      <c r="AF33" s="219"/>
      <c r="AG33" s="219"/>
      <c r="AH33" s="219"/>
      <c r="AI33" s="218">
        <v>54000</v>
      </c>
      <c r="AJ33" s="219"/>
      <c r="AK33" s="219"/>
      <c r="AL33" s="219"/>
      <c r="AM33" s="218">
        <v>310000</v>
      </c>
      <c r="AN33" s="219"/>
      <c r="AO33" s="219"/>
      <c r="AP33" s="219"/>
      <c r="AQ33" s="340" t="s">
        <v>585</v>
      </c>
      <c r="AR33" s="207"/>
      <c r="AS33" s="207"/>
      <c r="AT33" s="341"/>
      <c r="AU33" s="219" t="s">
        <v>585</v>
      </c>
      <c r="AV33" s="219"/>
      <c r="AW33" s="219"/>
      <c r="AX33" s="221"/>
    </row>
    <row r="34" spans="1:50" ht="85.2"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487.27272727272731</v>
      </c>
      <c r="AF34" s="219"/>
      <c r="AG34" s="219"/>
      <c r="AH34" s="219"/>
      <c r="AI34" s="218">
        <f t="shared" ref="AI34" si="4">AI32/AI33*100</f>
        <v>573.51851851851848</v>
      </c>
      <c r="AJ34" s="219"/>
      <c r="AK34" s="219"/>
      <c r="AL34" s="219"/>
      <c r="AM34" s="218">
        <f>AM32/AM33*100</f>
        <v>163.5467741935484</v>
      </c>
      <c r="AN34" s="219"/>
      <c r="AO34" s="219"/>
      <c r="AP34" s="219"/>
      <c r="AQ34" s="340" t="s">
        <v>586</v>
      </c>
      <c r="AR34" s="207"/>
      <c r="AS34" s="207"/>
      <c r="AT34" s="341"/>
      <c r="AU34" s="219" t="s">
        <v>587</v>
      </c>
      <c r="AV34" s="219"/>
      <c r="AW34" s="219"/>
      <c r="AX34" s="221"/>
    </row>
    <row r="35" spans="1:50" ht="32.4" customHeight="1" x14ac:dyDescent="0.2">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2.4"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140</v>
      </c>
      <c r="AF101" s="219"/>
      <c r="AG101" s="219"/>
      <c r="AH101" s="220"/>
      <c r="AI101" s="218">
        <v>153</v>
      </c>
      <c r="AJ101" s="219"/>
      <c r="AK101" s="219"/>
      <c r="AL101" s="220"/>
      <c r="AM101" s="218">
        <v>169</v>
      </c>
      <c r="AN101" s="219"/>
      <c r="AO101" s="219"/>
      <c r="AP101" s="220"/>
      <c r="AQ101" s="218" t="s">
        <v>589</v>
      </c>
      <c r="AR101" s="219"/>
      <c r="AS101" s="219"/>
      <c r="AT101" s="220"/>
      <c r="AU101" s="218" t="s">
        <v>589</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155</v>
      </c>
      <c r="AF102" s="418"/>
      <c r="AG102" s="418"/>
      <c r="AH102" s="418"/>
      <c r="AI102" s="418">
        <v>140</v>
      </c>
      <c r="AJ102" s="418"/>
      <c r="AK102" s="418"/>
      <c r="AL102" s="418"/>
      <c r="AM102" s="418">
        <v>153</v>
      </c>
      <c r="AN102" s="418"/>
      <c r="AO102" s="418"/>
      <c r="AP102" s="418"/>
      <c r="AQ102" s="273" t="s">
        <v>585</v>
      </c>
      <c r="AR102" s="274"/>
      <c r="AS102" s="274"/>
      <c r="AT102" s="319"/>
      <c r="AU102" s="273" t="s">
        <v>585</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146</v>
      </c>
      <c r="AF116" s="418"/>
      <c r="AG116" s="418"/>
      <c r="AH116" s="418"/>
      <c r="AI116" s="418">
        <v>130</v>
      </c>
      <c r="AJ116" s="418"/>
      <c r="AK116" s="418"/>
      <c r="AL116" s="418"/>
      <c r="AM116" s="418">
        <v>117</v>
      </c>
      <c r="AN116" s="418"/>
      <c r="AO116" s="418"/>
      <c r="AP116" s="418"/>
      <c r="AQ116" s="218" t="s">
        <v>585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627</v>
      </c>
      <c r="AN117" s="551"/>
      <c r="AO117" s="551"/>
      <c r="AP117" s="551"/>
      <c r="AQ117" s="551" t="s">
        <v>585</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635</v>
      </c>
      <c r="AR149" s="199"/>
      <c r="AS149" s="133" t="s">
        <v>355</v>
      </c>
      <c r="AT149" s="134"/>
      <c r="AU149" s="200" t="s">
        <v>634</v>
      </c>
      <c r="AV149" s="200"/>
      <c r="AW149" s="133" t="s">
        <v>300</v>
      </c>
      <c r="AX149" s="195"/>
    </row>
    <row r="150" spans="1:50" ht="39.75" customHeight="1" x14ac:dyDescent="0.2">
      <c r="A150" s="189"/>
      <c r="B150" s="186"/>
      <c r="C150" s="180"/>
      <c r="D150" s="186"/>
      <c r="E150" s="180"/>
      <c r="F150" s="181"/>
      <c r="G150" s="104" t="s">
        <v>580</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595</v>
      </c>
      <c r="AC150" s="205"/>
      <c r="AD150" s="205"/>
      <c r="AE150" s="206" t="s">
        <v>580</v>
      </c>
      <c r="AF150" s="207"/>
      <c r="AG150" s="207"/>
      <c r="AH150" s="207"/>
      <c r="AI150" s="206" t="s">
        <v>580</v>
      </c>
      <c r="AJ150" s="207"/>
      <c r="AK150" s="207"/>
      <c r="AL150" s="207"/>
      <c r="AM150" s="206" t="s">
        <v>580</v>
      </c>
      <c r="AN150" s="207"/>
      <c r="AO150" s="207"/>
      <c r="AP150" s="207"/>
      <c r="AQ150" s="206" t="s">
        <v>580</v>
      </c>
      <c r="AR150" s="207"/>
      <c r="AS150" s="207"/>
      <c r="AT150" s="207"/>
      <c r="AU150" s="206" t="s">
        <v>580</v>
      </c>
      <c r="AV150" s="207"/>
      <c r="AW150" s="207"/>
      <c r="AX150" s="208"/>
    </row>
    <row r="151" spans="1:50" ht="39.75"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595</v>
      </c>
      <c r="AC151" s="213"/>
      <c r="AD151" s="213"/>
      <c r="AE151" s="206" t="s">
        <v>580</v>
      </c>
      <c r="AF151" s="207"/>
      <c r="AG151" s="207"/>
      <c r="AH151" s="207"/>
      <c r="AI151" s="206" t="s">
        <v>580</v>
      </c>
      <c r="AJ151" s="207"/>
      <c r="AK151" s="207"/>
      <c r="AL151" s="207"/>
      <c r="AM151" s="206" t="s">
        <v>580</v>
      </c>
      <c r="AN151" s="207"/>
      <c r="AO151" s="207"/>
      <c r="AP151" s="207"/>
      <c r="AQ151" s="206" t="s">
        <v>580</v>
      </c>
      <c r="AR151" s="207"/>
      <c r="AS151" s="207"/>
      <c r="AT151" s="207"/>
      <c r="AU151" s="206" t="s">
        <v>580</v>
      </c>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628</v>
      </c>
      <c r="H154" s="105"/>
      <c r="I154" s="105"/>
      <c r="J154" s="105"/>
      <c r="K154" s="105"/>
      <c r="L154" s="105"/>
      <c r="M154" s="105"/>
      <c r="N154" s="105"/>
      <c r="O154" s="105"/>
      <c r="P154" s="106"/>
      <c r="Q154" s="125" t="s">
        <v>629</v>
      </c>
      <c r="R154" s="105"/>
      <c r="S154" s="105"/>
      <c r="T154" s="105"/>
      <c r="U154" s="105"/>
      <c r="V154" s="105"/>
      <c r="W154" s="105"/>
      <c r="X154" s="105"/>
      <c r="Y154" s="105"/>
      <c r="Z154" s="105"/>
      <c r="AA154" s="293"/>
      <c r="AB154" s="141" t="s">
        <v>630</v>
      </c>
      <c r="AC154" s="142"/>
      <c r="AD154" s="142"/>
      <c r="AE154" s="125" t="s">
        <v>631</v>
      </c>
      <c r="AF154" s="105"/>
      <c r="AG154" s="105"/>
      <c r="AH154" s="105"/>
      <c r="AI154" s="105"/>
      <c r="AJ154" s="105"/>
      <c r="AK154" s="105"/>
      <c r="AL154" s="105"/>
      <c r="AM154" s="105"/>
      <c r="AN154" s="105"/>
      <c r="AO154" s="105"/>
      <c r="AP154" s="105"/>
      <c r="AQ154" s="105"/>
      <c r="AR154" s="105"/>
      <c r="AS154" s="105"/>
      <c r="AT154" s="105"/>
      <c r="AU154" s="105"/>
      <c r="AV154" s="105"/>
      <c r="AW154" s="105"/>
      <c r="AX154" s="126"/>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27"/>
      <c r="AF155" s="111"/>
      <c r="AG155" s="111"/>
      <c r="AH155" s="111"/>
      <c r="AI155" s="111"/>
      <c r="AJ155" s="111"/>
      <c r="AK155" s="111"/>
      <c r="AL155" s="111"/>
      <c r="AM155" s="111"/>
      <c r="AN155" s="111"/>
      <c r="AO155" s="111"/>
      <c r="AP155" s="111"/>
      <c r="AQ155" s="111"/>
      <c r="AR155" s="111"/>
      <c r="AS155" s="111"/>
      <c r="AT155" s="111"/>
      <c r="AU155" s="111"/>
      <c r="AV155" s="111"/>
      <c r="AW155" s="111"/>
      <c r="AX155" s="12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633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9.8"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0" t="s">
        <v>596</v>
      </c>
      <c r="AR432" s="200"/>
      <c r="AS432" s="133" t="s">
        <v>355</v>
      </c>
      <c r="AT432" s="134"/>
      <c r="AU432" s="200" t="s">
        <v>585</v>
      </c>
      <c r="AV432" s="200"/>
      <c r="AW432" s="133" t="s">
        <v>300</v>
      </c>
      <c r="AX432" s="195"/>
    </row>
    <row r="433" spans="1:50" ht="23.25" customHeight="1" x14ac:dyDescent="0.2">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600000000000001"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585</v>
      </c>
      <c r="AR457" s="200"/>
      <c r="AS457" s="133" t="s">
        <v>355</v>
      </c>
      <c r="AT457" s="134"/>
      <c r="AU457" s="200" t="s">
        <v>585</v>
      </c>
      <c r="AV457" s="200"/>
      <c r="AW457" s="133" t="s">
        <v>300</v>
      </c>
      <c r="AX457" s="195"/>
    </row>
    <row r="458" spans="1:50" ht="23.25" customHeight="1" x14ac:dyDescent="0.2">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585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9.2"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101.4"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91.8"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3.8"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61.2"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2.6"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1.9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620</v>
      </c>
      <c r="F737" s="990"/>
      <c r="G737" s="990"/>
      <c r="H737" s="990"/>
      <c r="I737" s="990"/>
      <c r="J737" s="990"/>
      <c r="K737" s="990"/>
      <c r="L737" s="990"/>
      <c r="M737" s="990"/>
      <c r="N737" s="365" t="s">
        <v>543</v>
      </c>
      <c r="O737" s="365"/>
      <c r="P737" s="365"/>
      <c r="Q737" s="365"/>
      <c r="R737" s="990" t="s">
        <v>585</v>
      </c>
      <c r="S737" s="990"/>
      <c r="T737" s="990"/>
      <c r="U737" s="990"/>
      <c r="V737" s="990"/>
      <c r="W737" s="990"/>
      <c r="X737" s="990"/>
      <c r="Y737" s="990"/>
      <c r="Z737" s="990"/>
      <c r="AA737" s="365" t="s">
        <v>542</v>
      </c>
      <c r="AB737" s="365"/>
      <c r="AC737" s="365"/>
      <c r="AD737" s="365"/>
      <c r="AE737" s="990" t="s">
        <v>585</v>
      </c>
      <c r="AF737" s="990"/>
      <c r="AG737" s="990"/>
      <c r="AH737" s="990"/>
      <c r="AI737" s="990"/>
      <c r="AJ737" s="990"/>
      <c r="AK737" s="990"/>
      <c r="AL737" s="990"/>
      <c r="AM737" s="990"/>
      <c r="AN737" s="365" t="s">
        <v>541</v>
      </c>
      <c r="AO737" s="365"/>
      <c r="AP737" s="365"/>
      <c r="AQ737" s="365"/>
      <c r="AR737" s="982" t="s">
        <v>621</v>
      </c>
      <c r="AS737" s="983"/>
      <c r="AT737" s="983"/>
      <c r="AU737" s="983"/>
      <c r="AV737" s="983"/>
      <c r="AW737" s="983"/>
      <c r="AX737" s="984"/>
      <c r="AY737" s="89"/>
      <c r="AZ737" s="89"/>
    </row>
    <row r="738" spans="1:52" ht="24.75" customHeight="1" x14ac:dyDescent="0.2">
      <c r="A738" s="991" t="s">
        <v>540</v>
      </c>
      <c r="B738" s="210"/>
      <c r="C738" s="210"/>
      <c r="D738" s="211"/>
      <c r="E738" s="990" t="s">
        <v>622</v>
      </c>
      <c r="F738" s="990"/>
      <c r="G738" s="990"/>
      <c r="H738" s="990"/>
      <c r="I738" s="990"/>
      <c r="J738" s="990"/>
      <c r="K738" s="990"/>
      <c r="L738" s="990"/>
      <c r="M738" s="990"/>
      <c r="N738" s="365" t="s">
        <v>539</v>
      </c>
      <c r="O738" s="365"/>
      <c r="P738" s="365"/>
      <c r="Q738" s="365"/>
      <c r="R738" s="990" t="s">
        <v>623</v>
      </c>
      <c r="S738" s="990"/>
      <c r="T738" s="990"/>
      <c r="U738" s="990"/>
      <c r="V738" s="990"/>
      <c r="W738" s="990"/>
      <c r="X738" s="990"/>
      <c r="Y738" s="990"/>
      <c r="Z738" s="990"/>
      <c r="AA738" s="365" t="s">
        <v>538</v>
      </c>
      <c r="AB738" s="365"/>
      <c r="AC738" s="365"/>
      <c r="AD738" s="365"/>
      <c r="AE738" s="990" t="s">
        <v>624</v>
      </c>
      <c r="AF738" s="990"/>
      <c r="AG738" s="990"/>
      <c r="AH738" s="990"/>
      <c r="AI738" s="990"/>
      <c r="AJ738" s="990"/>
      <c r="AK738" s="990"/>
      <c r="AL738" s="990"/>
      <c r="AM738" s="990"/>
      <c r="AN738" s="365" t="s">
        <v>534</v>
      </c>
      <c r="AO738" s="365"/>
      <c r="AP738" s="365"/>
      <c r="AQ738" s="365"/>
      <c r="AR738" s="982" t="s">
        <v>625</v>
      </c>
      <c r="AS738" s="983"/>
      <c r="AT738" s="983"/>
      <c r="AU738" s="983"/>
      <c r="AV738" s="983"/>
      <c r="AW738" s="983"/>
      <c r="AX738" s="984"/>
    </row>
    <row r="739" spans="1:52" ht="24.75" customHeight="1" thickBot="1" x14ac:dyDescent="0.25">
      <c r="A739" s="992" t="s">
        <v>530</v>
      </c>
      <c r="B739" s="993"/>
      <c r="C739" s="993"/>
      <c r="D739" s="994"/>
      <c r="E739" s="995" t="s">
        <v>572</v>
      </c>
      <c r="F739" s="985"/>
      <c r="G739" s="985"/>
      <c r="H739" s="93" t="str">
        <f>IF(E739="", "", "(")</f>
        <v>(</v>
      </c>
      <c r="I739" s="985"/>
      <c r="J739" s="985"/>
      <c r="K739" s="93" t="str">
        <f>IF(OR(I739="　", I739=""), "", "-")</f>
        <v/>
      </c>
      <c r="L739" s="986">
        <v>285</v>
      </c>
      <c r="M739" s="986"/>
      <c r="N739" s="94" t="str">
        <f>IF(O739="", "", "-")</f>
        <v/>
      </c>
      <c r="O739" s="95"/>
      <c r="P739" s="94" t="str">
        <f>IF(E739="", "", ")")</f>
        <v>)</v>
      </c>
      <c r="Q739" s="995" t="s">
        <v>572</v>
      </c>
      <c r="R739" s="985"/>
      <c r="S739" s="985"/>
      <c r="T739" s="93" t="str">
        <f>IF(Q739="", "", "(")</f>
        <v>(</v>
      </c>
      <c r="U739" s="985" t="s">
        <v>515</v>
      </c>
      <c r="V739" s="985"/>
      <c r="W739" s="93" t="str">
        <f>IF(OR(U739="　", U739=""), "", "-")</f>
        <v>-</v>
      </c>
      <c r="X739" s="986">
        <v>30</v>
      </c>
      <c r="Y739" s="986"/>
      <c r="Z739" s="94" t="str">
        <f>IF(AA739="", "", "-")</f>
        <v/>
      </c>
      <c r="AA739" s="95"/>
      <c r="AB739" s="94" t="str">
        <f>IF(Q739="", "", ")")</f>
        <v>)</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8">
        <v>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t="s">
        <v>616</v>
      </c>
      <c r="H782" s="607"/>
      <c r="I782" s="607"/>
      <c r="J782" s="607"/>
      <c r="K782" s="608"/>
      <c r="L782" s="598" t="s">
        <v>617</v>
      </c>
      <c r="M782" s="599"/>
      <c r="N782" s="599"/>
      <c r="O782" s="599"/>
      <c r="P782" s="599"/>
      <c r="Q782" s="599"/>
      <c r="R782" s="599"/>
      <c r="S782" s="599"/>
      <c r="T782" s="599"/>
      <c r="U782" s="599"/>
      <c r="V782" s="599"/>
      <c r="W782" s="599"/>
      <c r="X782" s="600"/>
      <c r="Y782" s="601">
        <v>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618</v>
      </c>
      <c r="H783" s="607"/>
      <c r="I783" s="607"/>
      <c r="J783" s="607"/>
      <c r="K783" s="608"/>
      <c r="L783" s="598" t="s">
        <v>619</v>
      </c>
      <c r="M783" s="599"/>
      <c r="N783" s="599"/>
      <c r="O783" s="599"/>
      <c r="P783" s="599"/>
      <c r="Q783" s="599"/>
      <c r="R783" s="599"/>
      <c r="S783" s="599"/>
      <c r="T783" s="599"/>
      <c r="U783" s="599"/>
      <c r="V783" s="599"/>
      <c r="W783" s="599"/>
      <c r="X783" s="600"/>
      <c r="Y783" s="601">
        <v>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637</v>
      </c>
      <c r="H784" s="607"/>
      <c r="I784" s="607"/>
      <c r="J784" s="607"/>
      <c r="K784" s="608"/>
      <c r="L784" s="598" t="s">
        <v>639</v>
      </c>
      <c r="M784" s="599"/>
      <c r="N784" s="599"/>
      <c r="O784" s="599"/>
      <c r="P784" s="599"/>
      <c r="Q784" s="599"/>
      <c r="R784" s="599"/>
      <c r="S784" s="599"/>
      <c r="T784" s="599"/>
      <c r="U784" s="599"/>
      <c r="V784" s="599"/>
      <c r="W784" s="599"/>
      <c r="X784" s="600"/>
      <c r="Y784" s="601">
        <v>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636</v>
      </c>
      <c r="H785" s="607"/>
      <c r="I785" s="607"/>
      <c r="J785" s="607"/>
      <c r="K785" s="608"/>
      <c r="L785" s="598" t="s">
        <v>638</v>
      </c>
      <c r="M785" s="599"/>
      <c r="N785" s="599"/>
      <c r="O785" s="599"/>
      <c r="P785" s="599"/>
      <c r="Q785" s="599"/>
      <c r="R785" s="599"/>
      <c r="S785" s="599"/>
      <c r="T785" s="599"/>
      <c r="U785" s="599"/>
      <c r="V785" s="599"/>
      <c r="W785" s="599"/>
      <c r="X785" s="600"/>
      <c r="Y785" s="601">
        <v>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2.8" customHeight="1" x14ac:dyDescent="0.2">
      <c r="A837" s="376">
        <v>1</v>
      </c>
      <c r="B837" s="376">
        <v>1</v>
      </c>
      <c r="C837" s="347" t="s">
        <v>611</v>
      </c>
      <c r="D837" s="347"/>
      <c r="E837" s="347"/>
      <c r="F837" s="347"/>
      <c r="G837" s="347"/>
      <c r="H837" s="347"/>
      <c r="I837" s="347"/>
      <c r="J837" s="348">
        <v>9010001027297</v>
      </c>
      <c r="K837" s="349"/>
      <c r="L837" s="349"/>
      <c r="M837" s="349"/>
      <c r="N837" s="349"/>
      <c r="O837" s="349"/>
      <c r="P837" s="362" t="s">
        <v>626</v>
      </c>
      <c r="Q837" s="350"/>
      <c r="R837" s="350"/>
      <c r="S837" s="350"/>
      <c r="T837" s="350"/>
      <c r="U837" s="350"/>
      <c r="V837" s="350"/>
      <c r="W837" s="350"/>
      <c r="X837" s="350"/>
      <c r="Y837" s="351">
        <v>20</v>
      </c>
      <c r="Z837" s="352"/>
      <c r="AA837" s="352"/>
      <c r="AB837" s="353"/>
      <c r="AC837" s="363" t="s">
        <v>612</v>
      </c>
      <c r="AD837" s="371"/>
      <c r="AE837" s="371"/>
      <c r="AF837" s="371"/>
      <c r="AG837" s="371"/>
      <c r="AH837" s="372">
        <v>1</v>
      </c>
      <c r="AI837" s="373"/>
      <c r="AJ837" s="373"/>
      <c r="AK837" s="373"/>
      <c r="AL837" s="357">
        <v>99</v>
      </c>
      <c r="AM837" s="358"/>
      <c r="AN837" s="358"/>
      <c r="AO837" s="359"/>
      <c r="AP837" s="360"/>
      <c r="AQ837" s="360"/>
      <c r="AR837" s="360"/>
      <c r="AS837" s="360"/>
      <c r="AT837" s="360"/>
      <c r="AU837" s="360"/>
      <c r="AV837" s="360"/>
      <c r="AW837" s="360"/>
      <c r="AX837" s="360"/>
    </row>
    <row r="838" spans="1:50" ht="52.8"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642</v>
      </c>
      <c r="F1102" s="375"/>
      <c r="G1102" s="375"/>
      <c r="H1102" s="375"/>
      <c r="I1102" s="375"/>
      <c r="J1102" s="348" t="s">
        <v>642</v>
      </c>
      <c r="K1102" s="349"/>
      <c r="L1102" s="349"/>
      <c r="M1102" s="349"/>
      <c r="N1102" s="349"/>
      <c r="O1102" s="349"/>
      <c r="P1102" s="362" t="s">
        <v>642</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644</v>
      </c>
      <c r="AI1102" s="356"/>
      <c r="AJ1102" s="356"/>
      <c r="AK1102" s="356"/>
      <c r="AL1102" s="357" t="s">
        <v>642</v>
      </c>
      <c r="AM1102" s="358"/>
      <c r="AN1102" s="358"/>
      <c r="AO1102" s="359"/>
      <c r="AP1102" s="360" t="s">
        <v>642</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2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2019-05-24T08:21:09Z</cp:lastPrinted>
  <dcterms:created xsi:type="dcterms:W3CDTF">2012-03-13T00:50:25Z</dcterms:created>
  <dcterms:modified xsi:type="dcterms:W3CDTF">2019-07-09T14:24:31Z</dcterms:modified>
</cp:coreProperties>
</file>