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22130" windowHeight="8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<sst xmlns="http://schemas.openxmlformats.org/spreadsheetml/2006/main" count="2911" uniqueCount="659">
  <si>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</si>
  <si>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</si>
  <si>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</si>
  <si>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</si>
  <si>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</si>
  <si>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</si>
  <si>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</si>
  <si>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</si>
  <si>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</si>
  <si>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</si>
  <si>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</si>
  <si>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</si>
  <si>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</si>
  <si>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</si>
  <si>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</si>
  <si>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</si>
  <si>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</si>
  <si>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</si>
  <si>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</si>
  <si>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</si>
  <si>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</si>
  <si>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</si>
  <si>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</si>
  <si>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</si>
  <si>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</si>
  <si>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</si>
  <si>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</si>
  <si>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</si>
  <si>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</si>
  <si>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</si>
  <si>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</si>
  <si>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</si>
  <si>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</si>
  <si>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</si>
  <si>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</si>
  <si>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</si>
  <si>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</si>
  <si>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</si>
  <si>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</si>
  <si>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</si>
  <si>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</si>
  <si>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</si>
  <si>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</si>
  <si>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</si>
  <si>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</si>
  <si>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</si>
  <si>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</si>
  <si>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</si>
  <si>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</si>
  <si>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</si>
  <si>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</si>
  <si>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</si>
  <si>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</si>
  <si>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</si>
  <si>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</si>
  <si>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</si>
  <si>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</si>
  <si>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</si>
  <si>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</si>
  <si>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</si>
  <si>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</si>
  <si>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</si>
  <si>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</si>
  <si>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</si>
  <si>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</si>
  <si>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</si>
  <si>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</si>
  <si>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</si>
  <si>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</si>
  <si>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</si>
  <si>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</si>
  <si>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</si>
  <si>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</si>
  <si>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</si>
  <si>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</si>
  <si>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</si>
  <si>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</si>
  <si>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</si>
  <si>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</si>
  <si>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</si>
  <si>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</si>
  <si>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</si>
  <si>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</si>
  <si>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</si>
  <si>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</si>
  <si>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</si>
  <si>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</si>
  <si>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</si>
  <si>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</si>
  <si>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</si>
  <si>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</si>
  <si>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</si>
  <si>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</si>
  <si>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</si>
  <si>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</si>
  <si>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</si>
  <si>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</si>
  <si>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</si>
  <si>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</si>
  <si>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</si>
  <si>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</si>
  <si>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</si>
  <si>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</si>
  <si>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</si>
  <si>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</si>
  <si>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</si>
  <si>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</si>
  <si>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</si>
  <si>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</si>
  <si>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</si>
  <si>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</si>
  <si>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</si>
  <si>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</si>
  <si>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</si>
  <si>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</si>
  <si>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</si>
  <si>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</si>
  <si>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</si>
  <si>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</si>
  <si>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</si>
  <si>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</si>
  <si>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</si>
  <si>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</si>
  <si>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</si>
  <si>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</si>
  <si>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</si>
  <si>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</si>
  <si>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</si>
  <si>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</si>
  <si>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</si>
  <si>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</si>
  <si>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</si>
  <si>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</si>
  <si>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</si>
  <si>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</si>
  <si>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</si>
  <si>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</si>
  <si>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</si>
  <si>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</si>
  <si>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</si>
  <si>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</si>
  <si>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</si>
  <si>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</si>
  <si>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</si>
  <si>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</si>
  <si>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</si>
  <si>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</si>
  <si>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</si>
  <si>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</si>
  <si>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</si>
  <si>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</si>
  <si>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</si>
  <si>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</si>
  <si>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</si>
  <si>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</si>
  <si>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</si>
  <si>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</si>
  <si>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</si>
  <si>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</si>
  <si>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</si>
  <si>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</si>
  <si>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</si>
  <si>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</si>
  <si>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</si>
  <si>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</si>
  <si>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</si>
  <si>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</si>
  <si>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</si>
  <si>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</si>
  <si>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</si>
  <si>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</si>
  <si>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</si>
  <si>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</si>
  <si>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</si>
  <si>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</si>
  <si>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</si>
  <si>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</si>
  <si>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</si>
  <si>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</si>
  <si>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</si>
  <si>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</si>
  <si>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</si>
  <si>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</si>
  <si>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</si>
  <si>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</si>
  <si>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</si>
  <si>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</si>
  <si>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</si>
  <si>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</si>
  <si>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</si>
  <si>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</si>
  <si>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</si>
  <si>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</si>
  <si>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</si>
  <si>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</si>
  <si>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</si>
  <si>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</si>
  <si>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</si>
  <si>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</si>
  <si>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</si>
  <si>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</si>
  <si>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</si>
  <si>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</si>
  <si>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</si>
  <si>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</si>
  <si>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</si>
  <si>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</si>
  <si>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</si>
  <si>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</si>
  <si>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</si>
  <si>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</si>
  <si>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</si>
  <si>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</si>
  <si>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</si>
  <si>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</si>
  <si>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</si>
  <si>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</si>
  <si>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</si>
  <si>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</si>
  <si>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</si>
  <si>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</si>
  <si>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</si>
  <si>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</si>
  <si>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</si>
  <si>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</si>
  <si>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</si>
  <si>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</si>
  <si>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</si>
  <si>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</si>
  <si>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</si>
  <si>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</si>
  <si>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</si>
  <si>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</si>
  <si>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</si>
  <si>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</si>
  <si>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</si>
  <si>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</si>
  <si>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</si>
  <si>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</si>
  <si>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</si>
  <si>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</si>
  <si>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</si>
  <si>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</si>
  <si>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</si>
  <si>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</si>
  <si>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</si>
  <si>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</si>
  <si>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</si>
  <si>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</si>
  <si>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</si>
  <si>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</si>
  <si>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</si>
  <si>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</si>
  <si>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</si>
  <si>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</si>
  <si>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</si>
  <si>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</si>
  <si>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</si>
  <si>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</si>
  <si>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</si>
  <si>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</si>
  <si>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</si>
  <si>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</si>
  <si>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</si>
  <si>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</si>
  <si>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</si>
  <si>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</si>
  <si>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</si>
  <si>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</si>
  <si>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</si>
  <si>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</si>
  <si>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</si>
  <si>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</si>
  <si>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</si>
  <si>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</si>
  <si>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</si>
  <si>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</si>
  <si>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</si>
  <si>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</si>
  <si>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</si>
  <si>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</si>
  <si>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</si>
  <si>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</si>
  <si>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</si>
  <si>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</si>
  <si>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</si>
  <si>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</si>
  <si>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</si>
  <si>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</si>
  <si>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</si>
  <si>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</si>
  <si>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</si>
  <si>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</si>
  <si>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</si>
  <si>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</si>
  <si>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</si>
  <si>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</si>
  <si>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</si>
  <si>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</si>
  <si>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</si>
  <si>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</si>
  <si>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</si>
  <si>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</si>
  <si>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</si>
  <si>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</si>
  <si>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</si>
  <si>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</si>
  <si>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</si>
  <si>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</si>
  <si>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</si>
  <si>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</si>
  <si>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</si>
  <si>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</si>
  <si>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</si>
  <si>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</si>
  <si>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</si>
  <si>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</si>
  <si>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</si>
  <si>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</si>
  <si>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</si>
  <si>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</si>
  <si>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</si>
  <si>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</si>
  <si>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</si>
  <si>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</si>
  <si>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</si>
  <si>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</si>
  <si>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</si>
  <si>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</si>
  <si>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</si>
  <si>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</si>
  <si>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</si>
  <si>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</si>
  <si>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</si>
  <si>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</si>
  <si>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</si>
  <si>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</si>
  <si>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</si>
  <si>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</si>
  <si>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</si>
  <si>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</si>
  <si>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</si>
  <si>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</si>
  <si>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</si>
  <si>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</si>
  <si>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</si>
  <si>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</si>
  <si>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</si>
  <si>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</si>
  <si>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</si>
  <si>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</si>
  <si>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</si>
  <si>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</si>
  <si>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</si>
  <si>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</si>
  <si>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</si>
  <si>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</si>
  <si>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</si>
  <si>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</si>
  <si>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</si>
  <si>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</si>
  <si>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</si>
  <si>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</si>
  <si>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</si>
  <si>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</si>
  <si>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</si>
  <si>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</si>
  <si>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</si>
  <si>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</si>
  <si>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</si>
  <si>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</si>
  <si>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</si>
  <si>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</si>
  <si>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</si>
  <si>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</si>
  <si>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</si>
  <si>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</si>
  <si>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</si>
  <si>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</si>
  <si>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</si>
  <si>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</si>
  <si>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</si>
  <si>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</si>
  <si>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</si>
  <si>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</si>
  <si>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</si>
  <si>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</si>
  <si>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</si>
  <si>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</si>
  <si>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</si>
  <si>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</si>
  <si>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</si>
  <si>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</si>
  <si>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</si>
  <si>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</si>
  <si>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</si>
  <si>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</si>
  <si>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</si>
  <si>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</si>
  <si>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</si>
  <si>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</si>
  <si>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</si>
  <si>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</si>
  <si>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</si>
  <si>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</si>
  <si>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</si>
  <si>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</si>
  <si>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</si>
  <si>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</si>
  <si>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</si>
  <si>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</si>
  <si>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</si>
  <si>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</si>
  <si>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</si>
  <si>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</si>
  <si>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</si>
  <si>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</si>
  <si>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</si>
  <si>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</si>
  <si>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</si>
  <si>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</si>
  <si>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</si>
  <si>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</si>
  <si>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</si>
  <si>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</si>
  <si>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</si>
  <si>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</si>
  <si>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</si>
  <si>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</si>
  <si>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</si>
  <si>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</si>
  <si>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</si>
  <si>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</si>
  <si>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</si>
  <si>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</si>
  <si>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</si>
  <si>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</si>
  <si>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</si>
  <si>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</si>
  <si>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</si>
  <si>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</si>
  <si>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</si>
  <si>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</si>
  <si>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</si>
  <si>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</si>
  <si>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</si>
  <si>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</si>
  <si>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</si>
  <si>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</si>
  <si>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</si>
  <si>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</si>
  <si>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</si>
  <si>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</si>
  <si>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</si>
  <si>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</si>
  <si>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</si>
  <si>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</si>
  <si>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</si>
  <si>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</si>
  <si>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</si>
  <si>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</si>
  <si>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</si>
  <si>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</si>
  <si>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</si>
  <si>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</si>
  <si>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</si>
  <si>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</si>
  <si>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</si>
  <si>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</si>
  <si>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</si>
  <si>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</si>
  <si>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</si>
  <si>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</si>
  <si>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</si>
  <si>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</si>
  <si>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</si>
  <si>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</si>
  <si>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</si>
  <si>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</si>
  <si>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</si>
  <si>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</si>
  <si>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</si>
  <si>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</si>
  <si>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</si>
  <si>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</si>
  <si>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</si>
  <si>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</si>
  <si>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</si>
  <si>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</si>
  <si>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</si>
  <si>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</si>
  <si>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</si>
  <si>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</si>
  <si>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</si>
  <si>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</si>
  <si>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</si>
  <si>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</si>
  <si>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</si>
  <si>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</si>
  <si>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</si>
  <si>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</si>
  <si>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</si>
  <si>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</si>
  <si>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</si>
  <si>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</si>
  <si>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</si>
  <si>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</si>
  <si>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</si>
  <si>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</si>
  <si>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</si>
  <si>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</si>
  <si>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</si>
  <si>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</si>
  <si>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</si>
  <si>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</si>
  <si>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</si>
  <si>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</si>
  <si>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</si>
  <si>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</si>
  <si>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</si>
  <si>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</si>
  <si>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</si>
  <si>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</si>
  <si>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</si>
  <si>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</si>
  <si>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</si>
  <si>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</si>
  <si>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</si>
  <si>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</si>
  <si>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</si>
  <si>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</si>
  <si>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</si>
  <si>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</si>
  <si>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</si>
  <si>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</si>
  <si>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</si>
  <si>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</si>
  <si>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</si>
  <si>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</si>
  <si>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</si>
  <si>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</si>
  <si>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</si>
  <si>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</si>
  <si>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</si>
  <si>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</si>
  <si>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</si>
  <si>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</si>
  <si>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</si>
  <si>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</si>
  <si>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</si>
  <si>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</si>
  <si>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</si>
  <si>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</si>
  <si>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</si>
  <si>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</si>
  <si>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</si>
  <si>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</si>
  <si>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</si>
  <si>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</si>
  <si>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</si>
  <si>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</si>
  <si>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</si>
  <si>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</si>
  <si>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</si>
  <si>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</si>
  <si>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</si>
  <si>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</si>
  <si>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</si>
  <si>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</si>
  <si>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</si>
  <si>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公害健康被害補償基本統計調査</t>
    <phoneticPr fontId="5"/>
  </si>
  <si>
    <t>環境保健部</t>
    <phoneticPr fontId="5"/>
  </si>
  <si>
    <t>環境保健企画管理課</t>
    <phoneticPr fontId="5"/>
  </si>
  <si>
    <t>課長　小森　繁</t>
    <phoneticPr fontId="5"/>
  </si>
  <si>
    <t>○</t>
  </si>
  <si>
    <t>環境保健部長通知　昭和49年10月1日環保企第117号公害健康被害補償法による被認定者データ等の作成について</t>
    <phoneticPr fontId="5"/>
  </si>
  <si>
    <t>-</t>
  </si>
  <si>
    <t>-</t>
    <phoneticPr fontId="5"/>
  </si>
  <si>
    <t>昭和63年に公健法第一種指定地域が解除されたが、それ以前に認定を受けた認定患者への補償は継続されてきた。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phoneticPr fontId="5"/>
  </si>
  <si>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phoneticPr fontId="5"/>
  </si>
  <si>
    <t>-</t>
    <phoneticPr fontId="5"/>
  </si>
  <si>
    <t>-</t>
    <phoneticPr fontId="5"/>
  </si>
  <si>
    <t>環境保全調査費</t>
  </si>
  <si>
    <t>環境保健部長通知　昭和49年10月1日環保企第117号に基づく自治体からの回答（出典：環境省）</t>
    <phoneticPr fontId="5"/>
  </si>
  <si>
    <t>公害健康被害補償給付金等算定根拠データの取得数
・約76千件（月報67千件、年報3千件、将来推計5,600件）</t>
    <phoneticPr fontId="5"/>
  </si>
  <si>
    <t>千件</t>
    <rPh sb="0" eb="2">
      <t>センケン</t>
    </rPh>
    <phoneticPr fontId="5"/>
  </si>
  <si>
    <t>円</t>
    <phoneticPr fontId="5"/>
  </si>
  <si>
    <t>百万円/千件</t>
    <phoneticPr fontId="5"/>
  </si>
  <si>
    <t>3.7/76</t>
    <phoneticPr fontId="5"/>
  </si>
  <si>
    <t>3.8/76</t>
    <phoneticPr fontId="5"/>
  </si>
  <si>
    <t>X／Y
X=執行額
Y=システムにおける年間作業件数　</t>
    <phoneticPr fontId="5"/>
  </si>
  <si>
    <t>７　環境保健対策の推進</t>
    <phoneticPr fontId="5"/>
  </si>
  <si>
    <t>-</t>
    <phoneticPr fontId="5"/>
  </si>
  <si>
    <t xml:space="preserve">本事業で得られる成果は、公害健康被害の補償等に関する法律（公健法）の被認定者への公正な補償給付の基礎資料であり制度の根幹を担うものである。 </t>
    <phoneticPr fontId="5"/>
  </si>
  <si>
    <t>-</t>
    <phoneticPr fontId="5"/>
  </si>
  <si>
    <t>-</t>
    <phoneticPr fontId="5"/>
  </si>
  <si>
    <t>-</t>
    <phoneticPr fontId="5"/>
  </si>
  <si>
    <t>-</t>
    <phoneticPr fontId="5"/>
  </si>
  <si>
    <t>-</t>
    <phoneticPr fontId="5"/>
  </si>
  <si>
    <t>-</t>
    <phoneticPr fontId="5"/>
  </si>
  <si>
    <t>-</t>
    <phoneticPr fontId="5"/>
  </si>
  <si>
    <t>有</t>
  </si>
  <si>
    <t>無</t>
  </si>
  <si>
    <t>‐</t>
  </si>
  <si>
    <t>本事業は、被認定患者数及び補償費用等の変動推移を集計し更新整理することにより、認定患者数及び補償費用の将来推計等を行うものであり、このデータを次年度の補償給付額推定等の算定根拠としている。公害健康被害補償制度を適正に運営し、認定患者の補償を行うための基礎資料としてとりまとめることにより成果を出している。</t>
    <phoneticPr fontId="5"/>
  </si>
  <si>
    <t>引き続き、公害健康被害補償制度の円滑な実施運営が図られるよう、予算の適切な執行、効率的かつ確実な事業実施に努める。</t>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</si>
  <si>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への補償給付を行うための情報の整理は国の責務である。</t>
    <phoneticPr fontId="5"/>
  </si>
  <si>
    <t>旧指定地域の認定の更新等の情報について地方自治体との役割分担の下で国が把握等を行っているものであり、公害健康被害補償制度の円滑な実施運営に必要な事業であるため、国でなければ実施できない。</t>
    <phoneticPr fontId="5"/>
  </si>
  <si>
    <t>一般競争入札を行うことが可能な業務は入札を行うことにより競争性を確保しているが、事業規模が小さい継続業務であることから結果的に応札は一者となったものであり、公告期間を長めにとるなど他社の参加が得られるよう努めている。</t>
    <phoneticPr fontId="5"/>
  </si>
  <si>
    <t>一般競争入札の実施により競争性を確保しコスト削減に努めており、妥当な水準である。</t>
    <phoneticPr fontId="5"/>
  </si>
  <si>
    <t>事業に要するもの以外の費目・使途はない。</t>
    <phoneticPr fontId="5"/>
  </si>
  <si>
    <t>一般競争入札により入札しており、事業に要するもの以外の負担や支出はない。</t>
    <phoneticPr fontId="5"/>
  </si>
  <si>
    <t>自治体の協力を得て認定更新、認定事項の変動、補償給付額等の報告を受けており、低コストで実施している。</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</si>
  <si>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</si>
  <si>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</si>
  <si>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公害認定患者への補償給付等を確実に適正に実施する上で不可欠な情報の整備のため必要な事業であり、優先度が高い事業である。</t>
    <phoneticPr fontId="5"/>
  </si>
  <si>
    <t>214</t>
    <phoneticPr fontId="5"/>
  </si>
  <si>
    <t>223</t>
    <phoneticPr fontId="5"/>
  </si>
  <si>
    <t>264</t>
    <phoneticPr fontId="5"/>
  </si>
  <si>
    <t>261</t>
    <phoneticPr fontId="5"/>
  </si>
  <si>
    <t>255</t>
    <phoneticPr fontId="5"/>
  </si>
  <si>
    <t>240</t>
    <phoneticPr fontId="5"/>
  </si>
  <si>
    <t>256</t>
    <phoneticPr fontId="5"/>
  </si>
  <si>
    <t>4.1/76</t>
    <phoneticPr fontId="5"/>
  </si>
  <si>
    <t>5/76</t>
    <phoneticPr fontId="5"/>
  </si>
  <si>
    <t>人件費</t>
    <rPh sb="0" eb="3">
      <t>ジンケンヒ</t>
    </rPh>
    <phoneticPr fontId="5"/>
  </si>
  <si>
    <t>データエントリー、システム運用保守、障害管理、サポート</t>
  </si>
  <si>
    <t>交通費、管理費、消費税</t>
  </si>
  <si>
    <t>A.システム・アナライズ（株）</t>
    <phoneticPr fontId="5"/>
  </si>
  <si>
    <t>賃貸借料</t>
    <rPh sb="0" eb="3">
      <t>チンタイシャク</t>
    </rPh>
    <rPh sb="3" eb="4">
      <t>リョウ</t>
    </rPh>
    <phoneticPr fontId="5"/>
  </si>
  <si>
    <t>ソフトウエア、サーバー等賃貸借料</t>
    <rPh sb="11" eb="12">
      <t>トウ</t>
    </rPh>
    <rPh sb="12" eb="15">
      <t>チンタイシャク</t>
    </rPh>
    <rPh sb="15" eb="16">
      <t>リョウ</t>
    </rPh>
    <phoneticPr fontId="5"/>
  </si>
  <si>
    <t>B.システム・アナライズ（株）</t>
    <phoneticPr fontId="5"/>
  </si>
  <si>
    <t>C.システム・アナライズ（株）</t>
    <phoneticPr fontId="5"/>
  </si>
  <si>
    <t>雑役務費</t>
    <rPh sb="0" eb="1">
      <t>ザツ</t>
    </rPh>
    <rPh sb="1" eb="4">
      <t>エキムヒ</t>
    </rPh>
    <phoneticPr fontId="5"/>
  </si>
  <si>
    <t>システム改修</t>
    <rPh sb="4" eb="6">
      <t>カイシュウ</t>
    </rPh>
    <phoneticPr fontId="5"/>
  </si>
  <si>
    <t>その他</t>
    <rPh sb="2" eb="3">
      <t>タ</t>
    </rPh>
    <phoneticPr fontId="5"/>
  </si>
  <si>
    <t>消費税</t>
    <rPh sb="0" eb="3">
      <t>ショウヒゼイ</t>
    </rPh>
    <phoneticPr fontId="5"/>
  </si>
  <si>
    <t>システム・アナライズ（株）</t>
    <phoneticPr fontId="5"/>
  </si>
  <si>
    <t>データエントリー、システム運用保守、障害管理、サポート</t>
    <phoneticPr fontId="5"/>
  </si>
  <si>
    <t>機器賃貸、保守一式（H29～H32 4年間国庫債務負担行為）</t>
    <phoneticPr fontId="5"/>
  </si>
  <si>
    <t>国庫債務負担行為等</t>
  </si>
  <si>
    <t>システムの改修</t>
    <rPh sb="5" eb="7">
      <t>カイシュウ</t>
    </rPh>
    <phoneticPr fontId="5"/>
  </si>
  <si>
    <t>　認定患者の診療報酬等の実態を調査し、診療報酬等を検討するための基礎資料を収集するとともに、認定関係及び給付関係のデータを更新整理することにより、被認定患者数及び補償費用の将来推計等を行い、公害健康被害の補償等に関する法律に基づく補償制度を適正に運営して、認定患者の補償を行う。</t>
    <phoneticPr fontId="5"/>
  </si>
  <si>
    <t>公害健康被害補償給付を実施している県市区数</t>
    <rPh sb="0" eb="2">
      <t>コウガイ</t>
    </rPh>
    <rPh sb="2" eb="4">
      <t>ケンコウ</t>
    </rPh>
    <rPh sb="4" eb="6">
      <t>ヒガイ</t>
    </rPh>
    <rPh sb="6" eb="8">
      <t>ホショウ</t>
    </rPh>
    <rPh sb="8" eb="10">
      <t>キュウフ</t>
    </rPh>
    <rPh sb="11" eb="13">
      <t>ジッシ</t>
    </rPh>
    <rPh sb="17" eb="18">
      <t>ケン</t>
    </rPh>
    <rPh sb="18" eb="20">
      <t>シク</t>
    </rPh>
    <rPh sb="20" eb="21">
      <t>カズ</t>
    </rPh>
    <phoneticPr fontId="5"/>
  </si>
  <si>
    <t>県市区</t>
    <rPh sb="0" eb="1">
      <t>ケン</t>
    </rPh>
    <rPh sb="1" eb="3">
      <t>シク</t>
    </rPh>
    <phoneticPr fontId="5"/>
  </si>
  <si>
    <t>-</t>
    <phoneticPr fontId="5"/>
  </si>
  <si>
    <t>-</t>
    <phoneticPr fontId="5"/>
  </si>
  <si>
    <t>-</t>
    <phoneticPr fontId="5"/>
  </si>
  <si>
    <t>-</t>
    <phoneticPr fontId="5"/>
  </si>
  <si>
    <t>-</t>
    <phoneticPr fontId="5"/>
  </si>
  <si>
    <t>-</t>
    <phoneticPr fontId="5"/>
  </si>
  <si>
    <t>公健法に基づく補償等の進捗</t>
    <phoneticPr fontId="5"/>
  </si>
  <si>
    <t>公健法による被認定者に対し、公害の影響による健康被害に係る損害を填補するために、療養の給付、障害補償費等の補償給付を着実に支給。</t>
    <phoneticPr fontId="5"/>
  </si>
  <si>
    <t>公健法に基づく補償制度を適正に運営して、各県市区において認定患者の補償を行っている。</t>
    <rPh sb="0" eb="3">
      <t>コウケンホウ</t>
    </rPh>
    <rPh sb="4" eb="5">
      <t>モト</t>
    </rPh>
    <rPh sb="7" eb="9">
      <t>ホショウ</t>
    </rPh>
    <rPh sb="9" eb="11">
      <t>セイド</t>
    </rPh>
    <rPh sb="12" eb="14">
      <t>テキセイ</t>
    </rPh>
    <rPh sb="15" eb="17">
      <t>ウンエイ</t>
    </rPh>
    <rPh sb="20" eb="21">
      <t>カク</t>
    </rPh>
    <rPh sb="21" eb="22">
      <t>ケン</t>
    </rPh>
    <rPh sb="22" eb="24">
      <t>シク</t>
    </rPh>
    <rPh sb="28" eb="30">
      <t>ニンテイ</t>
    </rPh>
    <rPh sb="30" eb="32">
      <t>カンジャ</t>
    </rPh>
    <rPh sb="33" eb="35">
      <t>ホショウ</t>
    </rPh>
    <rPh sb="36" eb="37">
      <t>オコナ</t>
    </rPh>
    <phoneticPr fontId="5"/>
  </si>
  <si>
    <t>環境保全調査等委託費</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</si>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</sst>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0</xdr:rowOff>
    </xdr:from>
    <xdr:to>
      <xdr:col>47</xdr:col>
      <xdr:colOff>114913</xdr:colOff>
      <xdr:row>754</xdr:row>
      <xdr:rowOff>261948</xdr:rowOff>
    </xdr:to>
    <xdr:grpSp>
      <xdr:nvGrpSpPr>
        <xdr:cNvPr id="3" name="グループ化 2"/>
        <xdr:cNvGrpSpPr/>
      </xdr:nvGrpSpPr>
      <xdr:grpSpPr>
        <a:xfrm>
          <a:off x="1621824" y="43703446"/>
          <a:ext cx="6962616" cy="5187488"/>
          <a:chOff x="1708897" y="30662656"/>
          <a:chExt cx="7933203" cy="5070942"/>
        </a:xfrm>
      </xdr:grpSpPr>
      <xdr:sp macro="" textlink="">
        <xdr:nvSpPr>
          <xdr:cNvPr id="4" name="テキスト ボックス 3"/>
          <xdr:cNvSpPr txBox="1"/>
        </xdr:nvSpPr>
        <xdr:spPr>
          <a:xfrm>
            <a:off x="7244252" y="34838388"/>
            <a:ext cx="2353795" cy="89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○システム改修業務</a:t>
            </a:r>
          </a:p>
        </xdr:txBody>
      </xdr:sp>
      <xdr:sp macro="" textlink="">
        <xdr:nvSpPr>
          <xdr:cNvPr id="5" name="テキスト ボックス 4"/>
          <xdr:cNvSpPr txBox="1"/>
        </xdr:nvSpPr>
        <xdr:spPr>
          <a:xfrm>
            <a:off x="4156211" y="30662656"/>
            <a:ext cx="3144167" cy="75787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４．１百万円</a:t>
            </a:r>
          </a:p>
        </xdr:txBody>
      </xdr:sp>
      <xdr:sp macro="" textlink="">
        <xdr:nvSpPr>
          <xdr:cNvPr id="6" name="テキスト ボックス 5"/>
          <xdr:cNvSpPr txBox="1"/>
        </xdr:nvSpPr>
        <xdr:spPr>
          <a:xfrm>
            <a:off x="4203835" y="31547920"/>
            <a:ext cx="3220367" cy="106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sp macro="" textlink="">
        <xdr:nvSpPr>
          <xdr:cNvPr id="7" name="大かっこ 6"/>
          <xdr:cNvSpPr/>
        </xdr:nvSpPr>
        <xdr:spPr>
          <a:xfrm>
            <a:off x="4081743" y="31551538"/>
            <a:ext cx="3237685" cy="1053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8" name="直線コネクタ 7"/>
          <xdr:cNvCxnSpPr/>
        </xdr:nvCxnSpPr>
        <xdr:spPr>
          <a:xfrm>
            <a:off x="5415422" y="32737479"/>
            <a:ext cx="1571" cy="5187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2318344" y="33233744"/>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rot="5400000">
            <a:off x="2039508" y="33484008"/>
            <a:ext cx="46401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a:off x="8940003" y="33250306"/>
            <a:ext cx="6494" cy="44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2298259" y="33519007"/>
            <a:ext cx="2702900" cy="34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委託：一般競争契約（最低価格）</a:t>
            </a:r>
            <a:r>
              <a:rPr kumimoji="1" lang="en-US" altLang="ja-JP" sz="1050"/>
              <a:t>】</a:t>
            </a:r>
            <a:endParaRPr kumimoji="1" lang="ja-JP" altLang="en-US" sz="1050"/>
          </a:p>
        </xdr:txBody>
      </xdr:sp>
      <xdr:sp macro="" textlink="">
        <xdr:nvSpPr>
          <xdr:cNvPr id="13" name="テキスト ボックス 12"/>
          <xdr:cNvSpPr txBox="1"/>
        </xdr:nvSpPr>
        <xdr:spPr>
          <a:xfrm>
            <a:off x="4929299" y="33497569"/>
            <a:ext cx="2250092" cy="33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請負：国庫債務負担行為等</a:t>
            </a:r>
            <a:r>
              <a:rPr kumimoji="1" lang="en-US" altLang="ja-JP" sz="1050"/>
              <a:t>】</a:t>
            </a:r>
            <a:endParaRPr kumimoji="1" lang="ja-JP" altLang="en-US" sz="1050"/>
          </a:p>
        </xdr:txBody>
      </xdr:sp>
      <xdr:sp macro="" textlink="">
        <xdr:nvSpPr>
          <xdr:cNvPr id="14" name="テキスト ボックス 13"/>
          <xdr:cNvSpPr txBox="1"/>
        </xdr:nvSpPr>
        <xdr:spPr>
          <a:xfrm>
            <a:off x="4586375" y="33891841"/>
            <a:ext cx="2047366" cy="7891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effectLst/>
                <a:latin typeface="+mn-lt"/>
                <a:ea typeface="+mn-ea"/>
                <a:cs typeface="+mn-cs"/>
              </a:rPr>
              <a:t>システム・アナライズ㈱</a:t>
            </a:r>
          </a:p>
          <a:p>
            <a:pPr algn="ctr"/>
            <a:r>
              <a:rPr kumimoji="1" lang="ja-JP" altLang="en-US" sz="1100"/>
              <a:t>０．８百万円</a:t>
            </a:r>
          </a:p>
        </xdr:txBody>
      </xdr:sp>
      <xdr:sp macro="" textlink="">
        <xdr:nvSpPr>
          <xdr:cNvPr id="15" name="テキスト ボックス 14"/>
          <xdr:cNvSpPr txBox="1"/>
        </xdr:nvSpPr>
        <xdr:spPr>
          <a:xfrm>
            <a:off x="1908871" y="33890408"/>
            <a:ext cx="2010996" cy="7683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２．３百万円</a:t>
            </a:r>
            <a:endParaRPr kumimoji="1" lang="ja-JP" altLang="en-US" sz="1100"/>
          </a:p>
        </xdr:txBody>
      </xdr:sp>
      <xdr:sp macro="" textlink="">
        <xdr:nvSpPr>
          <xdr:cNvPr id="16" name="テキスト ボックス 15"/>
          <xdr:cNvSpPr txBox="1"/>
        </xdr:nvSpPr>
        <xdr:spPr>
          <a:xfrm>
            <a:off x="1708897" y="34864149"/>
            <a:ext cx="2744218" cy="82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17" name="テキスト ボックス 16"/>
          <xdr:cNvSpPr txBox="1"/>
        </xdr:nvSpPr>
        <xdr:spPr>
          <a:xfrm>
            <a:off x="4584733" y="34826048"/>
            <a:ext cx="2353796" cy="89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18" name="テキスト ボックス 17"/>
          <xdr:cNvSpPr txBox="1"/>
        </xdr:nvSpPr>
        <xdr:spPr>
          <a:xfrm>
            <a:off x="7086098" y="33502393"/>
            <a:ext cx="1975346" cy="309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請負：随意契約（少額）</a:t>
            </a:r>
            <a:r>
              <a:rPr kumimoji="1" lang="en-US" altLang="ja-JP" sz="1050"/>
              <a:t>】</a:t>
            </a:r>
            <a:endParaRPr kumimoji="1" lang="ja-JP" altLang="en-US" sz="1050"/>
          </a:p>
        </xdr:txBody>
      </xdr:sp>
      <xdr:sp macro="" textlink="">
        <xdr:nvSpPr>
          <xdr:cNvPr id="19" name="大かっこ 18"/>
          <xdr:cNvSpPr/>
        </xdr:nvSpPr>
        <xdr:spPr>
          <a:xfrm>
            <a:off x="1718422" y="3492129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0" name="大かっこ 19"/>
          <xdr:cNvSpPr/>
        </xdr:nvSpPr>
        <xdr:spPr>
          <a:xfrm>
            <a:off x="4472165" y="3490224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1" name="大かっこ 20"/>
          <xdr:cNvSpPr/>
        </xdr:nvSpPr>
        <xdr:spPr>
          <a:xfrm>
            <a:off x="7283058" y="34883199"/>
            <a:ext cx="2359042"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2" name="直線コネクタ 21"/>
          <xdr:cNvCxnSpPr/>
        </xdr:nvCxnSpPr>
        <xdr:spPr>
          <a:xfrm flipV="1">
            <a:off x="2278296" y="33251330"/>
            <a:ext cx="6662453"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7307395" y="33873837"/>
            <a:ext cx="2047367" cy="7923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Ｃ．システム・アナライズ（株）</a:t>
            </a:r>
            <a:endParaRPr kumimoji="1" lang="en-US" altLang="ja-JP" sz="1100"/>
          </a:p>
          <a:p>
            <a:pPr algn="ctr"/>
            <a:r>
              <a:rPr kumimoji="1" lang="ja-JP" altLang="en-US" sz="1100"/>
              <a:t>１百万円</a:t>
            </a:r>
          </a:p>
        </xdr:txBody>
      </xdr:sp>
      <xdr:cxnSp macro="">
        <xdr:nvCxnSpPr>
          <xdr:cNvPr id="24" name="直線矢印コネクタ 23"/>
          <xdr:cNvCxnSpPr/>
        </xdr:nvCxnSpPr>
        <xdr:spPr>
          <a:xfrm flipH="1">
            <a:off x="4868860" y="33262210"/>
            <a:ext cx="1847" cy="4497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250</v>
      </c>
      <c r="AT2" s="220"/>
      <c r="AU2" s="220"/>
      <c r="AV2" s="52" t="str">
        <f>IF(AW2="", "", "-")</f>
        <v/>
      </c>
      <c r="AW2" s="397"/>
      <c r="AX2" s="397"/>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5</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580</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5</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3.7</v>
      </c>
      <c r="Q19" s="109"/>
      <c r="R19" s="109"/>
      <c r="S19" s="109"/>
      <c r="T19" s="109"/>
      <c r="U19" s="109"/>
      <c r="V19" s="110"/>
      <c r="W19" s="108">
        <v>3.8</v>
      </c>
      <c r="X19" s="109"/>
      <c r="Y19" s="109"/>
      <c r="Z19" s="109"/>
      <c r="AA19" s="109"/>
      <c r="AB19" s="109"/>
      <c r="AC19" s="110"/>
      <c r="AD19" s="108">
        <v>4.0999999999999996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0.74</v>
      </c>
      <c r="Q20" s="539"/>
      <c r="R20" s="539"/>
      <c r="S20" s="539"/>
      <c r="T20" s="539"/>
      <c r="U20" s="539"/>
      <c r="V20" s="539"/>
      <c r="W20" s="539">
        <f>IF(W18=0, "-", SUM(W19)/W18)</f>
        <v>0.76</v>
      </c>
      <c r="X20" s="539"/>
      <c r="Y20" s="539"/>
      <c r="Z20" s="539"/>
      <c r="AA20" s="539"/>
      <c r="AB20" s="539"/>
      <c r="AC20" s="539"/>
      <c r="AD20" s="539">
        <f>IF(AD18=0, "-", SUM(AD19)/AD18)</f>
        <v>0.82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477</v>
      </c>
      <c r="H21" s="927"/>
      <c r="I21" s="927"/>
      <c r="J21" s="927"/>
      <c r="K21" s="927"/>
      <c r="L21" s="927"/>
      <c r="M21" s="927"/>
      <c r="N21" s="927"/>
      <c r="O21" s="927"/>
      <c r="P21" s="539">
        <f>IF(P19=0, "-", SUM(P19)/SUM(P13,P14))</f>
        <v>0.74</v>
      </c>
      <c r="Q21" s="539"/>
      <c r="R21" s="539"/>
      <c r="S21" s="539"/>
      <c r="T21" s="539"/>
      <c r="U21" s="539"/>
      <c r="V21" s="539"/>
      <c r="W21" s="539">
        <f>IF(W19=0, "-", SUM(W19)/SUM(W13,W14))</f>
        <v>0.76</v>
      </c>
      <c r="X21" s="539"/>
      <c r="Y21" s="539"/>
      <c r="Z21" s="539"/>
      <c r="AA21" s="539"/>
      <c r="AB21" s="539"/>
      <c r="AC21" s="539"/>
      <c r="AD21" s="539">
        <f>IF(AD19=0, "-", SUM(AD19)/SUM(AD13,AD14))</f>
        <v>0.82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654</v>
      </c>
      <c r="H23" s="187"/>
      <c r="I23" s="187"/>
      <c r="J23" s="187"/>
      <c r="K23" s="187"/>
      <c r="L23" s="187"/>
      <c r="M23" s="187"/>
      <c r="N23" s="187"/>
      <c r="O23" s="188"/>
      <c r="P23" s="105">
        <v>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582</v>
      </c>
      <c r="H24" s="190"/>
      <c r="I24" s="190"/>
      <c r="J24" s="190"/>
      <c r="K24" s="190"/>
      <c r="L24" s="190"/>
      <c r="M24" s="190"/>
      <c r="N24" s="190"/>
      <c r="O24" s="191"/>
      <c r="P24" s="108">
        <v>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580</v>
      </c>
      <c r="AV31" s="271"/>
      <c r="AW31" s="379" t="s">
        <v>300</v>
      </c>
      <c r="AX31" s="380"/>
    </row>
    <row r="32" spans="1:50" ht="50.15" customHeight="1" x14ac:dyDescent="0.2">
      <c r="A32" s="515"/>
      <c r="B32" s="513"/>
      <c r="C32" s="513"/>
      <c r="D32" s="513"/>
      <c r="E32" s="513"/>
      <c r="F32" s="514"/>
      <c r="G32" s="540" t="s">
        <v>642</v>
      </c>
      <c r="H32" s="541"/>
      <c r="I32" s="541"/>
      <c r="J32" s="541"/>
      <c r="K32" s="541"/>
      <c r="L32" s="541"/>
      <c r="M32" s="541"/>
      <c r="N32" s="541"/>
      <c r="O32" s="542"/>
      <c r="P32" s="161" t="s">
        <v>643</v>
      </c>
      <c r="Q32" s="161"/>
      <c r="R32" s="161"/>
      <c r="S32" s="161"/>
      <c r="T32" s="161"/>
      <c r="U32" s="161"/>
      <c r="V32" s="161"/>
      <c r="W32" s="161"/>
      <c r="X32" s="231"/>
      <c r="Y32" s="338" t="s">
        <v>12</v>
      </c>
      <c r="Z32" s="549"/>
      <c r="AA32" s="550"/>
      <c r="AB32" s="551" t="s">
        <v>644</v>
      </c>
      <c r="AC32" s="551"/>
      <c r="AD32" s="551"/>
      <c r="AE32" s="364">
        <v>39</v>
      </c>
      <c r="AF32" s="365"/>
      <c r="AG32" s="365"/>
      <c r="AH32" s="365"/>
      <c r="AI32" s="364">
        <v>39</v>
      </c>
      <c r="AJ32" s="365"/>
      <c r="AK32" s="365"/>
      <c r="AL32" s="365"/>
      <c r="AM32" s="364">
        <v>39</v>
      </c>
      <c r="AN32" s="365"/>
      <c r="AO32" s="365"/>
      <c r="AP32" s="365"/>
      <c r="AQ32" s="111" t="s">
        <v>580</v>
      </c>
      <c r="AR32" s="112"/>
      <c r="AS32" s="112"/>
      <c r="AT32" s="113"/>
      <c r="AU32" s="365" t="s">
        <v>580</v>
      </c>
      <c r="AV32" s="365"/>
      <c r="AW32" s="365"/>
      <c r="AX32" s="367"/>
    </row>
    <row r="33" spans="1:50" ht="50.1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644</v>
      </c>
      <c r="AC33" s="522"/>
      <c r="AD33" s="522"/>
      <c r="AE33" s="364">
        <v>39</v>
      </c>
      <c r="AF33" s="365"/>
      <c r="AG33" s="365"/>
      <c r="AH33" s="365"/>
      <c r="AI33" s="364">
        <v>39</v>
      </c>
      <c r="AJ33" s="365"/>
      <c r="AK33" s="365"/>
      <c r="AL33" s="365"/>
      <c r="AM33" s="364">
        <v>39</v>
      </c>
      <c r="AN33" s="365"/>
      <c r="AO33" s="365"/>
      <c r="AP33" s="365"/>
      <c r="AQ33" s="111">
        <v>39</v>
      </c>
      <c r="AR33" s="112"/>
      <c r="AS33" s="112"/>
      <c r="AT33" s="113"/>
      <c r="AU33" s="365" t="s">
        <v>577</v>
      </c>
      <c r="AV33" s="365"/>
      <c r="AW33" s="365"/>
      <c r="AX33" s="367"/>
    </row>
    <row r="34" spans="1:50" ht="82.9"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580</v>
      </c>
      <c r="AR34" s="112"/>
      <c r="AS34" s="112"/>
      <c r="AT34" s="113"/>
      <c r="AU34" s="365" t="s">
        <v>577</v>
      </c>
      <c r="AV34" s="365"/>
      <c r="AW34" s="365"/>
      <c r="AX34" s="367"/>
    </row>
    <row r="35" spans="1:50" ht="23.25" customHeight="1" x14ac:dyDescent="0.2">
      <c r="A35" s="897" t="s">
        <v>504</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2">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2">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76</v>
      </c>
      <c r="AF101" s="365"/>
      <c r="AG101" s="365"/>
      <c r="AH101" s="366"/>
      <c r="AI101" s="364">
        <v>76</v>
      </c>
      <c r="AJ101" s="365"/>
      <c r="AK101" s="365"/>
      <c r="AL101" s="366"/>
      <c r="AM101" s="364">
        <v>76</v>
      </c>
      <c r="AN101" s="365"/>
      <c r="AO101" s="365"/>
      <c r="AP101" s="366"/>
      <c r="AQ101" s="364" t="s">
        <v>577</v>
      </c>
      <c r="AR101" s="365"/>
      <c r="AS101" s="365"/>
      <c r="AT101" s="366"/>
      <c r="AU101" s="364" t="s">
        <v>577</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76</v>
      </c>
      <c r="AF102" s="358"/>
      <c r="AG102" s="358"/>
      <c r="AH102" s="358"/>
      <c r="AI102" s="358">
        <v>76</v>
      </c>
      <c r="AJ102" s="358"/>
      <c r="AK102" s="358"/>
      <c r="AL102" s="358"/>
      <c r="AM102" s="358">
        <v>76</v>
      </c>
      <c r="AN102" s="358"/>
      <c r="AO102" s="358"/>
      <c r="AP102" s="358"/>
      <c r="AQ102" s="814">
        <v>76</v>
      </c>
      <c r="AR102" s="815"/>
      <c r="AS102" s="815"/>
      <c r="AT102" s="816"/>
      <c r="AU102" s="814">
        <v>76</v>
      </c>
      <c r="AV102" s="815"/>
      <c r="AW102" s="815"/>
      <c r="AX102" s="816"/>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hidden="1" customHeight="1" x14ac:dyDescent="0.2">
      <c r="A116" s="292"/>
      <c r="B116" s="293"/>
      <c r="C116" s="293"/>
      <c r="D116" s="293"/>
      <c r="E116" s="293"/>
      <c r="F116" s="294"/>
      <c r="G116" s="351" t="s">
        <v>511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customHeight="1" x14ac:dyDescent="0.2">
      <c r="A128" s="292"/>
      <c r="B128" s="293"/>
      <c r="C128" s="293"/>
      <c r="D128" s="293"/>
      <c r="E128" s="293"/>
      <c r="F128" s="294"/>
      <c r="G128" s="351" t="s">
        <v>590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586</v>
      </c>
      <c r="AC128" s="301"/>
      <c r="AD128" s="302"/>
      <c r="AE128" s="358">
        <v>49</v>
      </c>
      <c r="AF128" s="358"/>
      <c r="AG128" s="358"/>
      <c r="AH128" s="358"/>
      <c r="AI128" s="358">
        <v>50</v>
      </c>
      <c r="AJ128" s="358"/>
      <c r="AK128" s="358"/>
      <c r="AL128" s="358"/>
      <c r="AM128" s="358">
        <v>54</v>
      </c>
      <c r="AN128" s="358"/>
      <c r="AO128" s="358"/>
      <c r="AP128" s="358"/>
      <c r="AQ128" s="358">
        <v>66</v>
      </c>
      <c r="AR128" s="358"/>
      <c r="AS128" s="358"/>
      <c r="AT128" s="358"/>
      <c r="AU128" s="358"/>
      <c r="AV128" s="358"/>
      <c r="AW128" s="358"/>
      <c r="AX128" s="359"/>
    </row>
    <row r="129" spans="1:50" ht="46.5"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587</v>
      </c>
      <c r="AC129" s="342"/>
      <c r="AD129" s="343"/>
      <c r="AE129" s="306" t="s">
        <v>588</v>
      </c>
      <c r="AF129" s="306"/>
      <c r="AG129" s="306"/>
      <c r="AH129" s="306"/>
      <c r="AI129" s="306" t="s">
        <v>589</v>
      </c>
      <c r="AJ129" s="306"/>
      <c r="AK129" s="306"/>
      <c r="AL129" s="306"/>
      <c r="AM129" s="306" t="s">
        <v>623</v>
      </c>
      <c r="AN129" s="306"/>
      <c r="AO129" s="306"/>
      <c r="AP129" s="306"/>
      <c r="AQ129" s="306" t="s">
        <v>624</v>
      </c>
      <c r="AR129" s="306"/>
      <c r="AS129" s="306"/>
      <c r="AT129" s="306"/>
      <c r="AU129" s="306"/>
      <c r="AV129" s="306"/>
      <c r="AW129" s="306"/>
      <c r="AX129" s="307"/>
    </row>
    <row r="130" spans="1:50" ht="45.25" hidden="1" customHeight="1" x14ac:dyDescent="0.2">
      <c r="A130" s="993" t="s">
        <v>565</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25" hidden="1" customHeight="1" x14ac:dyDescent="0.2">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hidden="1"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2">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25" customHeight="1" x14ac:dyDescent="0.2">
      <c r="A190" s="994"/>
      <c r="B190" s="252"/>
      <c r="C190" s="251"/>
      <c r="D190" s="252"/>
      <c r="E190" s="308" t="s">
        <v>387</v>
      </c>
      <c r="F190" s="309"/>
      <c r="G190" s="310" t="s">
        <v>577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25" customHeight="1" x14ac:dyDescent="0.2">
      <c r="A191" s="994"/>
      <c r="B191" s="252"/>
      <c r="C191" s="251"/>
      <c r="D191" s="252"/>
      <c r="E191" s="238" t="s">
        <v>386</v>
      </c>
      <c r="F191" s="239"/>
      <c r="G191" s="235" t="s">
        <v>591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645</v>
      </c>
      <c r="AR193" s="271"/>
      <c r="AS193" s="137" t="s">
        <v>355</v>
      </c>
      <c r="AT193" s="172"/>
      <c r="AU193" s="136" t="s">
        <v>646</v>
      </c>
      <c r="AV193" s="136"/>
      <c r="AW193" s="137" t="s">
        <v>300</v>
      </c>
      <c r="AX193" s="138"/>
    </row>
    <row r="194" spans="1:50" ht="39.75" customHeight="1" x14ac:dyDescent="0.2">
      <c r="A194" s="994"/>
      <c r="B194" s="252"/>
      <c r="C194" s="251"/>
      <c r="D194" s="252"/>
      <c r="E194" s="251"/>
      <c r="F194" s="314"/>
      <c r="G194" s="230" t="s">
        <v>580</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577</v>
      </c>
      <c r="AC194" s="221"/>
      <c r="AD194" s="221"/>
      <c r="AE194" s="266" t="s">
        <v>577</v>
      </c>
      <c r="AF194" s="112"/>
      <c r="AG194" s="112"/>
      <c r="AH194" s="112"/>
      <c r="AI194" s="266" t="s">
        <v>577</v>
      </c>
      <c r="AJ194" s="112"/>
      <c r="AK194" s="112"/>
      <c r="AL194" s="112"/>
      <c r="AM194" s="266" t="s">
        <v>577</v>
      </c>
      <c r="AN194" s="112"/>
      <c r="AO194" s="112"/>
      <c r="AP194" s="112"/>
      <c r="AQ194" s="266" t="s">
        <v>577</v>
      </c>
      <c r="AR194" s="112"/>
      <c r="AS194" s="112"/>
      <c r="AT194" s="112"/>
      <c r="AU194" s="266" t="s">
        <v>577</v>
      </c>
      <c r="AV194" s="112"/>
      <c r="AW194" s="112"/>
      <c r="AX194" s="222"/>
    </row>
    <row r="195" spans="1:50" ht="39.75"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577</v>
      </c>
      <c r="AC195" s="133"/>
      <c r="AD195" s="133"/>
      <c r="AE195" s="266" t="s">
        <v>577</v>
      </c>
      <c r="AF195" s="112"/>
      <c r="AG195" s="112"/>
      <c r="AH195" s="112"/>
      <c r="AI195" s="266" t="s">
        <v>577</v>
      </c>
      <c r="AJ195" s="112"/>
      <c r="AK195" s="112"/>
      <c r="AL195" s="112"/>
      <c r="AM195" s="266" t="s">
        <v>577</v>
      </c>
      <c r="AN195" s="112"/>
      <c r="AO195" s="112"/>
      <c r="AP195" s="112"/>
      <c r="AQ195" s="266" t="s">
        <v>592</v>
      </c>
      <c r="AR195" s="112"/>
      <c r="AS195" s="112"/>
      <c r="AT195" s="112"/>
      <c r="AU195" s="266" t="s">
        <v>580</v>
      </c>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x14ac:dyDescent="0.2">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2">
      <c r="A214" s="994"/>
      <c r="B214" s="252"/>
      <c r="C214" s="251"/>
      <c r="D214" s="252"/>
      <c r="E214" s="251"/>
      <c r="F214" s="314"/>
      <c r="G214" s="230" t="s">
        <v>651</v>
      </c>
      <c r="H214" s="161"/>
      <c r="I214" s="161"/>
      <c r="J214" s="161"/>
      <c r="K214" s="161"/>
      <c r="L214" s="161"/>
      <c r="M214" s="161"/>
      <c r="N214" s="161"/>
      <c r="O214" s="161"/>
      <c r="P214" s="231"/>
      <c r="Q214" s="981" t="s">
        <v>566</v>
      </c>
      <c r="R214" s="982"/>
      <c r="S214" s="982"/>
      <c r="T214" s="982"/>
      <c r="U214" s="982"/>
      <c r="V214" s="982"/>
      <c r="W214" s="982"/>
      <c r="X214" s="982"/>
      <c r="Y214" s="982"/>
      <c r="Z214" s="982"/>
      <c r="AA214" s="983"/>
      <c r="AB214" s="255" t="s">
        <v>577</v>
      </c>
      <c r="AC214" s="256"/>
      <c r="AD214" s="256"/>
      <c r="AE214" s="261" t="s">
        <v>566</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40.5"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652</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46.75"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2">
      <c r="A248" s="994"/>
      <c r="B248" s="252"/>
      <c r="C248" s="251"/>
      <c r="D248" s="252"/>
      <c r="E248" s="160" t="s">
        <v>593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2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2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2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2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2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2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75" customHeight="1" x14ac:dyDescent="0.2">
      <c r="A430" s="994"/>
      <c r="B430" s="252"/>
      <c r="C430" s="249" t="s">
        <v>561</v>
      </c>
      <c r="D430" s="250"/>
      <c r="E430" s="238" t="s">
        <v>545</v>
      </c>
      <c r="F430" s="448"/>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600</v>
      </c>
      <c r="AV432" s="136"/>
      <c r="AW432" s="137" t="s">
        <v>300</v>
      </c>
      <c r="AX432" s="138"/>
    </row>
    <row r="433" spans="1:50" ht="23.25" customHeight="1" x14ac:dyDescent="0.2">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577</v>
      </c>
      <c r="AF433" s="112"/>
      <c r="AG433" s="112"/>
      <c r="AH433" s="112"/>
      <c r="AI433" s="111" t="s">
        <v>596</v>
      </c>
      <c r="AJ433" s="112"/>
      <c r="AK433" s="112"/>
      <c r="AL433" s="112"/>
      <c r="AM433" s="111" t="s">
        <v>594</v>
      </c>
      <c r="AN433" s="112"/>
      <c r="AO433" s="112"/>
      <c r="AP433" s="113"/>
      <c r="AQ433" s="111" t="s">
        <v>599</v>
      </c>
      <c r="AR433" s="112"/>
      <c r="AS433" s="112"/>
      <c r="AT433" s="113"/>
      <c r="AU433" s="112" t="s">
        <v>580</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581</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597</v>
      </c>
      <c r="AR457" s="136"/>
      <c r="AS457" s="137" t="s">
        <v>355</v>
      </c>
      <c r="AT457" s="172"/>
      <c r="AU457" s="136" t="s">
        <v>577</v>
      </c>
      <c r="AV457" s="136"/>
      <c r="AW457" s="137" t="s">
        <v>300</v>
      </c>
      <c r="AX457" s="138"/>
    </row>
    <row r="458" spans="1:50" ht="23.25" customHeight="1" x14ac:dyDescent="0.2">
      <c r="A458" s="994"/>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580</v>
      </c>
      <c r="AR458" s="112"/>
      <c r="AS458" s="112"/>
      <c r="AT458" s="113"/>
      <c r="AU458" s="112" t="s">
        <v>577</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598</v>
      </c>
      <c r="AN459" s="112"/>
      <c r="AO459" s="112"/>
      <c r="AP459" s="113"/>
      <c r="AQ459" s="111" t="s">
        <v>577</v>
      </c>
      <c r="AR459" s="112"/>
      <c r="AS459" s="112"/>
      <c r="AT459" s="113"/>
      <c r="AU459" s="112" t="s">
        <v>577</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75" hidden="1" customHeight="1" x14ac:dyDescent="0.2">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75" hidden="1" customHeight="1" x14ac:dyDescent="0.2">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75" hidden="1" customHeight="1" x14ac:dyDescent="0.2">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75" hidden="1" customHeight="1" x14ac:dyDescent="0.2">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25"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25"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4.90000000000000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47.9"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4.25"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3.4"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5.1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647</v>
      </c>
      <c r="AH708" s="527"/>
      <c r="AI708" s="527"/>
      <c r="AJ708" s="527"/>
      <c r="AK708" s="527"/>
      <c r="AL708" s="527"/>
      <c r="AM708" s="527"/>
      <c r="AN708" s="527"/>
      <c r="AO708" s="527"/>
      <c r="AP708" s="527"/>
      <c r="AQ708" s="527"/>
      <c r="AR708" s="527"/>
      <c r="AS708" s="527"/>
      <c r="AT708" s="527"/>
      <c r="AU708" s="527"/>
      <c r="AV708" s="527"/>
      <c r="AW708" s="527"/>
      <c r="AX708" s="528"/>
    </row>
    <row r="709" spans="1:50" ht="32.9"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5.1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648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649</v>
      </c>
      <c r="AH712" s="595"/>
      <c r="AI712" s="595"/>
      <c r="AJ712" s="595"/>
      <c r="AK712" s="595"/>
      <c r="AL712" s="595"/>
      <c r="AM712" s="595"/>
      <c r="AN712" s="595"/>
      <c r="AO712" s="595"/>
      <c r="AP712" s="595"/>
      <c r="AQ712" s="595"/>
      <c r="AR712" s="595"/>
      <c r="AS712" s="595"/>
      <c r="AT712" s="595"/>
      <c r="AU712" s="595"/>
      <c r="AV712" s="595"/>
      <c r="AW712" s="595"/>
      <c r="AX712" s="596"/>
    </row>
    <row r="713" spans="1:50" ht="25.1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648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38.15"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653</v>
      </c>
      <c r="AH715" s="527"/>
      <c r="AI715" s="527"/>
      <c r="AJ715" s="527"/>
      <c r="AK715" s="527"/>
      <c r="AL715" s="527"/>
      <c r="AM715" s="527"/>
      <c r="AN715" s="527"/>
      <c r="AO715" s="527"/>
      <c r="AP715" s="527"/>
      <c r="AQ715" s="527"/>
      <c r="AR715" s="527"/>
      <c r="AS715" s="527"/>
      <c r="AT715" s="527"/>
      <c r="AU715" s="527"/>
      <c r="AV715" s="527"/>
      <c r="AW715" s="527"/>
      <c r="AX715" s="528"/>
    </row>
    <row r="716" spans="1:50" ht="38.1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38.1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45.2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60" t="s">
        <v>650</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655</v>
      </c>
      <c r="K721" s="916"/>
      <c r="L721" s="83" t="str">
        <f>IF(M721="","","-")</f>
        <v/>
      </c>
      <c r="M721" s="84"/>
      <c r="N721" s="913" t="s">
        <v>655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IF(OR(G722="　", G722=""), "", "-")</f>
        <v/>
      </c>
      <c r="J722" s="916" t="s">
        <v>656</v>
      </c>
      <c r="K722" s="916"/>
      <c r="L722" s="83" t="str">
        <f>IF(M722="","","-")</f>
        <v/>
      </c>
      <c r="M722" s="84"/>
      <c r="N722" s="913" t="s">
        <v>656</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IF(OR(G723="　", G723=""), "", "-")</f>
        <v/>
      </c>
      <c r="J723" s="916" t="s">
        <v>655</v>
      </c>
      <c r="K723" s="916"/>
      <c r="L723" s="83" t="str">
        <f>IF(M723="","","-")</f>
        <v/>
      </c>
      <c r="M723" s="84"/>
      <c r="N723" s="913" t="s">
        <v>656</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IF(OR(G724="　", G724=""), "", "-")</f>
        <v/>
      </c>
      <c r="J724" s="916" t="s">
        <v>655</v>
      </c>
      <c r="K724" s="916"/>
      <c r="L724" s="83" t="str">
        <f>IF(M724="","","-")</f>
        <v/>
      </c>
      <c r="M724" s="84"/>
      <c r="N724" s="913" t="s">
        <v>655</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IF(OR(G725="　", G725=""), "", "-")</f>
        <v/>
      </c>
      <c r="J725" s="961" t="s">
        <v>655</v>
      </c>
      <c r="K725" s="961"/>
      <c r="L725" s="85" t="str">
        <f>IF(M725="","","-")</f>
        <v/>
      </c>
      <c r="M725" s="86"/>
      <c r="N725" s="952" t="s">
        <v>655</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8.15" customHeight="1" x14ac:dyDescent="0.2">
      <c r="A726" s="621" t="s">
        <v>48</v>
      </c>
      <c r="B726" s="622"/>
      <c r="C726" s="443"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8.15" customHeight="1" thickBot="1" x14ac:dyDescent="0.25">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549</v>
      </c>
      <c r="B737" s="124"/>
      <c r="C737" s="124"/>
      <c r="D737" s="125"/>
      <c r="E737" s="122" t="s">
        <v>616</v>
      </c>
      <c r="F737" s="122"/>
      <c r="G737" s="122"/>
      <c r="H737" s="122"/>
      <c r="I737" s="122"/>
      <c r="J737" s="122"/>
      <c r="K737" s="122"/>
      <c r="L737" s="122"/>
      <c r="M737" s="122"/>
      <c r="N737" s="101" t="s">
        <v>542</v>
      </c>
      <c r="O737" s="101"/>
      <c r="P737" s="101"/>
      <c r="Q737" s="101"/>
      <c r="R737" s="122" t="s">
        <v>616</v>
      </c>
      <c r="S737" s="122"/>
      <c r="T737" s="122"/>
      <c r="U737" s="122"/>
      <c r="V737" s="122"/>
      <c r="W737" s="122"/>
      <c r="X737" s="122"/>
      <c r="Y737" s="122"/>
      <c r="Z737" s="122"/>
      <c r="AA737" s="101" t="s">
        <v>541</v>
      </c>
      <c r="AB737" s="101"/>
      <c r="AC737" s="101"/>
      <c r="AD737" s="101"/>
      <c r="AE737" s="122" t="s">
        <v>617</v>
      </c>
      <c r="AF737" s="122"/>
      <c r="AG737" s="122"/>
      <c r="AH737" s="122"/>
      <c r="AI737" s="122"/>
      <c r="AJ737" s="122"/>
      <c r="AK737" s="122"/>
      <c r="AL737" s="122"/>
      <c r="AM737" s="122"/>
      <c r="AN737" s="101" t="s">
        <v>540</v>
      </c>
      <c r="AO737" s="101"/>
      <c r="AP737" s="101"/>
      <c r="AQ737" s="101"/>
      <c r="AR737" s="102" t="s">
        <v>618</v>
      </c>
      <c r="AS737" s="103"/>
      <c r="AT737" s="103"/>
      <c r="AU737" s="103"/>
      <c r="AV737" s="103"/>
      <c r="AW737" s="103"/>
      <c r="AX737" s="104"/>
      <c r="AY737" s="89"/>
      <c r="AZ737" s="89"/>
    </row>
    <row r="738" spans="1:52" ht="24.75" customHeight="1" x14ac:dyDescent="0.2">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622</v>
      </c>
      <c r="AS738" s="103"/>
      <c r="AT738" s="103"/>
      <c r="AU738" s="103"/>
      <c r="AV738" s="103"/>
      <c r="AW738" s="103"/>
      <c r="AX738" s="104"/>
    </row>
    <row r="739" spans="1:52" ht="24.75" customHeight="1" thickBot="1" x14ac:dyDescent="0.25">
      <c r="A739" s="126" t="s">
        <v>529</v>
      </c>
      <c r="B739" s="127"/>
      <c r="C739" s="127"/>
      <c r="D739" s="128"/>
      <c r="E739" s="129" t="s">
        <v>569</v>
      </c>
      <c r="F739" s="117"/>
      <c r="G739" s="117"/>
      <c r="H739" s="93" t="str">
        <f>IF(E739="", "", "(")</f>
        <v>(</v>
      </c>
      <c r="I739" s="117"/>
      <c r="J739" s="117"/>
      <c r="K739" s="93" t="str">
        <f>IF(OR(I739="　", I739=""), "", "-")</f>
        <v/>
      </c>
      <c r="L739" s="118">
        <v>258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thickBot="1" x14ac:dyDescent="0.2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625</v>
      </c>
      <c r="H781" s="450"/>
      <c r="I781" s="450"/>
      <c r="J781" s="450"/>
      <c r="K781" s="451"/>
      <c r="L781" s="452" t="s">
        <v>626</v>
      </c>
      <c r="M781" s="453"/>
      <c r="N781" s="453"/>
      <c r="O781" s="453"/>
      <c r="P781" s="453"/>
      <c r="Q781" s="453"/>
      <c r="R781" s="453"/>
      <c r="S781" s="453"/>
      <c r="T781" s="453"/>
      <c r="U781" s="453"/>
      <c r="V781" s="453"/>
      <c r="W781" s="453"/>
      <c r="X781" s="454"/>
      <c r="Y781" s="455">
        <v>1.9</v>
      </c>
      <c r="Z781" s="456"/>
      <c r="AA781" s="456"/>
      <c r="AB781" s="557"/>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0.7</v>
      </c>
      <c r="AV781" s="456"/>
      <c r="AW781" s="456"/>
      <c r="AX781" s="457"/>
    </row>
    <row r="782" spans="1:50" ht="24.75" customHeight="1" x14ac:dyDescent="0.2">
      <c r="A782" s="556"/>
      <c r="B782" s="763"/>
      <c r="C782" s="763"/>
      <c r="D782" s="763"/>
      <c r="E782" s="763"/>
      <c r="F782" s="764"/>
      <c r="G782" s="348" t="s">
        <v>196</v>
      </c>
      <c r="H782" s="349"/>
      <c r="I782" s="349"/>
      <c r="J782" s="349"/>
      <c r="K782" s="350"/>
      <c r="L782" s="401" t="s">
        <v>627</v>
      </c>
      <c r="M782" s="402"/>
      <c r="N782" s="402"/>
      <c r="O782" s="402"/>
      <c r="P782" s="402"/>
      <c r="Q782" s="402"/>
      <c r="R782" s="402"/>
      <c r="S782" s="402"/>
      <c r="T782" s="402"/>
      <c r="U782" s="402"/>
      <c r="V782" s="402"/>
      <c r="W782" s="402"/>
      <c r="X782" s="403"/>
      <c r="Y782" s="398">
        <v>0.4</v>
      </c>
      <c r="Z782" s="399"/>
      <c r="AA782" s="399"/>
      <c r="AB782" s="405"/>
      <c r="AC782" s="348" t="s">
        <v>635</v>
      </c>
      <c r="AD782" s="349"/>
      <c r="AE782" s="349"/>
      <c r="AF782" s="349"/>
      <c r="AG782" s="350"/>
      <c r="AH782" s="401" t="s">
        <v>636</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2.2999999999999998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0.79999999999999993</v>
      </c>
      <c r="AV791" s="415"/>
      <c r="AW791" s="415"/>
      <c r="AX791" s="417"/>
    </row>
    <row r="792" spans="1:50" ht="24.75" customHeight="1" x14ac:dyDescent="0.2">
      <c r="A792" s="556"/>
      <c r="B792" s="763"/>
      <c r="C792" s="763"/>
      <c r="D792" s="763"/>
      <c r="E792" s="763"/>
      <c r="F792" s="764"/>
      <c r="G792" s="439" t="s">
        <v>632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633</v>
      </c>
      <c r="H794" s="450"/>
      <c r="I794" s="450"/>
      <c r="J794" s="450"/>
      <c r="K794" s="451"/>
      <c r="L794" s="452" t="s">
        <v>634</v>
      </c>
      <c r="M794" s="453"/>
      <c r="N794" s="453"/>
      <c r="O794" s="453"/>
      <c r="P794" s="453"/>
      <c r="Q794" s="453"/>
      <c r="R794" s="453"/>
      <c r="S794" s="453"/>
      <c r="T794" s="453"/>
      <c r="U794" s="453"/>
      <c r="V794" s="453"/>
      <c r="W794" s="453"/>
      <c r="X794" s="454"/>
      <c r="Y794" s="455">
        <v>0.9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t="s">
        <v>635</v>
      </c>
      <c r="H795" s="349"/>
      <c r="I795" s="349"/>
      <c r="J795" s="349"/>
      <c r="K795" s="350"/>
      <c r="L795" s="401" t="s">
        <v>636</v>
      </c>
      <c r="M795" s="402"/>
      <c r="N795" s="402"/>
      <c r="O795" s="402"/>
      <c r="P795" s="402"/>
      <c r="Q795" s="402"/>
      <c r="R795" s="402"/>
      <c r="S795" s="402"/>
      <c r="T795" s="402"/>
      <c r="U795" s="402"/>
      <c r="V795" s="402"/>
      <c r="W795" s="402"/>
      <c r="X795" s="403"/>
      <c r="Y795" s="398">
        <v>0.1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4.15" customHeight="1" x14ac:dyDescent="0.2">
      <c r="A837" s="404">
        <v>1</v>
      </c>
      <c r="B837" s="404">
        <v>1</v>
      </c>
      <c r="C837" s="424" t="s">
        <v>637</v>
      </c>
      <c r="D837" s="418"/>
      <c r="E837" s="418"/>
      <c r="F837" s="418"/>
      <c r="G837" s="418"/>
      <c r="H837" s="418"/>
      <c r="I837" s="418"/>
      <c r="J837" s="419">
        <v>3010001019663</v>
      </c>
      <c r="K837" s="420"/>
      <c r="L837" s="420"/>
      <c r="M837" s="420"/>
      <c r="N837" s="420"/>
      <c r="O837" s="420"/>
      <c r="P837" s="425" t="s">
        <v>638</v>
      </c>
      <c r="Q837" s="317"/>
      <c r="R837" s="317"/>
      <c r="S837" s="317"/>
      <c r="T837" s="317"/>
      <c r="U837" s="317"/>
      <c r="V837" s="317"/>
      <c r="W837" s="317"/>
      <c r="X837" s="317"/>
      <c r="Y837" s="318">
        <v>2.2999999999999998</v>
      </c>
      <c r="Z837" s="319"/>
      <c r="AA837" s="319"/>
      <c r="AB837" s="320"/>
      <c r="AC837" s="328" t="s">
        <v>496</v>
      </c>
      <c r="AD837" s="423"/>
      <c r="AE837" s="423"/>
      <c r="AF837" s="423"/>
      <c r="AG837" s="423"/>
      <c r="AH837" s="421">
        <v>1</v>
      </c>
      <c r="AI837" s="422"/>
      <c r="AJ837" s="422"/>
      <c r="AK837" s="422"/>
      <c r="AL837" s="325">
        <v>77</v>
      </c>
      <c r="AM837" s="326"/>
      <c r="AN837" s="326"/>
      <c r="AO837" s="327"/>
      <c r="AP837" s="321" t="s">
        <v>650</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6.9" customHeight="1" x14ac:dyDescent="0.2">
      <c r="A870" s="404">
        <v>1</v>
      </c>
      <c r="B870" s="404">
        <v>1</v>
      </c>
      <c r="C870" s="424" t="s">
        <v>637</v>
      </c>
      <c r="D870" s="418"/>
      <c r="E870" s="418"/>
      <c r="F870" s="418"/>
      <c r="G870" s="418"/>
      <c r="H870" s="418"/>
      <c r="I870" s="418"/>
      <c r="J870" s="419">
        <v>3010001019663</v>
      </c>
      <c r="K870" s="420"/>
      <c r="L870" s="420"/>
      <c r="M870" s="420"/>
      <c r="N870" s="420"/>
      <c r="O870" s="420"/>
      <c r="P870" s="425" t="s">
        <v>639</v>
      </c>
      <c r="Q870" s="317"/>
      <c r="R870" s="317"/>
      <c r="S870" s="317"/>
      <c r="T870" s="317"/>
      <c r="U870" s="317"/>
      <c r="V870" s="317"/>
      <c r="W870" s="317"/>
      <c r="X870" s="317"/>
      <c r="Y870" s="318">
        <v>0.8</v>
      </c>
      <c r="Z870" s="319"/>
      <c r="AA870" s="319"/>
      <c r="AB870" s="320"/>
      <c r="AC870" s="328" t="s">
        <v>640</v>
      </c>
      <c r="AD870" s="423"/>
      <c r="AE870" s="423"/>
      <c r="AF870" s="423"/>
      <c r="AG870" s="423"/>
      <c r="AH870" s="421">
        <v>1</v>
      </c>
      <c r="AI870" s="422"/>
      <c r="AJ870" s="422"/>
      <c r="AK870" s="422"/>
      <c r="AL870" s="325">
        <v>97</v>
      </c>
      <c r="AM870" s="326"/>
      <c r="AN870" s="326"/>
      <c r="AO870" s="327"/>
      <c r="AP870" s="321" t="s">
        <v>566</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637</v>
      </c>
      <c r="D903" s="418"/>
      <c r="E903" s="418"/>
      <c r="F903" s="418"/>
      <c r="G903" s="418"/>
      <c r="H903" s="418"/>
      <c r="I903" s="418"/>
      <c r="J903" s="419">
        <v>3010001019663</v>
      </c>
      <c r="K903" s="420"/>
      <c r="L903" s="420"/>
      <c r="M903" s="420"/>
      <c r="N903" s="420"/>
      <c r="O903" s="420"/>
      <c r="P903" s="425" t="s">
        <v>641</v>
      </c>
      <c r="Q903" s="317"/>
      <c r="R903" s="317"/>
      <c r="S903" s="317"/>
      <c r="T903" s="317"/>
      <c r="U903" s="317"/>
      <c r="V903" s="317"/>
      <c r="W903" s="317"/>
      <c r="X903" s="317"/>
      <c r="Y903" s="318">
        <v>1</v>
      </c>
      <c r="Z903" s="319"/>
      <c r="AA903" s="319"/>
      <c r="AB903" s="320"/>
      <c r="AC903" s="328" t="s">
        <v>502</v>
      </c>
      <c r="AD903" s="423"/>
      <c r="AE903" s="423"/>
      <c r="AF903" s="423"/>
      <c r="AG903" s="423"/>
      <c r="AH903" s="421" t="s">
        <v>566</v>
      </c>
      <c r="AI903" s="422"/>
      <c r="AJ903" s="422"/>
      <c r="AK903" s="422"/>
      <c r="AL903" s="325" t="s">
        <v>566</v>
      </c>
      <c r="AM903" s="326"/>
      <c r="AN903" s="326"/>
      <c r="AO903" s="327"/>
      <c r="AP903" s="321" t="s">
        <v>566</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9.4" customHeight="1" x14ac:dyDescent="0.2">
      <c r="A1102" s="404">
        <v>1</v>
      </c>
      <c r="B1102" s="404">
        <v>1</v>
      </c>
      <c r="C1102" s="893"/>
      <c r="D1102" s="893"/>
      <c r="E1102" s="261" t="s">
        <v>656</v>
      </c>
      <c r="F1102" s="892"/>
      <c r="G1102" s="892"/>
      <c r="H1102" s="892"/>
      <c r="I1102" s="892"/>
      <c r="J1102" s="419" t="s">
        <v>657</v>
      </c>
      <c r="K1102" s="420"/>
      <c r="L1102" s="420"/>
      <c r="M1102" s="420"/>
      <c r="N1102" s="420"/>
      <c r="O1102" s="420"/>
      <c r="P1102" s="425" t="s">
        <v>655</v>
      </c>
      <c r="Q1102" s="317"/>
      <c r="R1102" s="317"/>
      <c r="S1102" s="317"/>
      <c r="T1102" s="317"/>
      <c r="U1102" s="317"/>
      <c r="V1102" s="317"/>
      <c r="W1102" s="317"/>
      <c r="X1102" s="317"/>
      <c r="Y1102" s="318" t="s">
        <v>655</v>
      </c>
      <c r="Z1102" s="319"/>
      <c r="AA1102" s="319"/>
      <c r="AB1102" s="320"/>
      <c r="AC1102" s="322"/>
      <c r="AD1102" s="322"/>
      <c r="AE1102" s="322"/>
      <c r="AF1102" s="322"/>
      <c r="AG1102" s="322"/>
      <c r="AH1102" s="323" t="s">
        <v>655</v>
      </c>
      <c r="AI1102" s="324"/>
      <c r="AJ1102" s="324"/>
      <c r="AK1102" s="324"/>
      <c r="AL1102" s="325" t="s">
        <v>655</v>
      </c>
      <c r="AM1102" s="326"/>
      <c r="AN1102" s="326"/>
      <c r="AO1102" s="327"/>
      <c r="AP1102" s="321" t="s">
        <v>658</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82">
    <cfRule type="expression" dxfId="2811" priority="13903">
      <formula>IF(RIGHT(TEXT(Y782,"0.#"),1)=".",FALSE,TRUE)</formula>
    </cfRule>
    <cfRule type="expression" dxfId="2810" priority="13904">
      <formula>IF(RIGHT(TEXT(Y782,"0.#"),1)=".",TRUE,FALSE)</formula>
    </cfRule>
  </conditionalFormatting>
  <conditionalFormatting sqref="Y791">
    <cfRule type="expression" dxfId="2809" priority="13899">
      <formula>IF(RIGHT(TEXT(Y791,"0.#"),1)=".",FALSE,TRUE)</formula>
    </cfRule>
    <cfRule type="expression" dxfId="2808" priority="13900">
      <formula>IF(RIGHT(TEXT(Y791,"0.#"),1)=".",TRUE,FALSE)</formula>
    </cfRule>
  </conditionalFormatting>
  <conditionalFormatting sqref="Y822:Y829 Y820 Y809:Y816 Y807 Y796:Y803 Y794">
    <cfRule type="expression" dxfId="2807" priority="13681">
      <formula>IF(RIGHT(TEXT(Y794,"0.#"),1)=".",FALSE,TRUE)</formula>
    </cfRule>
    <cfRule type="expression" dxfId="2806" priority="13682">
      <formula>IF(RIGHT(TEXT(Y794,"0.#"),1)=".",TRUE,FALSE)</formula>
    </cfRule>
  </conditionalFormatting>
  <conditionalFormatting sqref="P16:AQ17 P15:AX15 P13:AX13">
    <cfRule type="expression" dxfId="2805" priority="13729">
      <formula>IF(RIGHT(TEXT(P13,"0.#"),1)=".",FALSE,TRUE)</formula>
    </cfRule>
    <cfRule type="expression" dxfId="2804" priority="13730">
      <formula>IF(RIGHT(TEXT(P13,"0.#"),1)=".",TRUE,FALSE)</formula>
    </cfRule>
  </conditionalFormatting>
  <conditionalFormatting sqref="P19:AJ19">
    <cfRule type="expression" dxfId="2803" priority="13727">
      <formula>IF(RIGHT(TEXT(P19,"0.#"),1)=".",FALSE,TRUE)</formula>
    </cfRule>
    <cfRule type="expression" dxfId="2802" priority="13728">
      <formula>IF(RIGHT(TEXT(P19,"0.#"),1)=".",TRUE,FALSE)</formula>
    </cfRule>
  </conditionalFormatting>
  <conditionalFormatting sqref="AE101 AQ101">
    <cfRule type="expression" dxfId="2801" priority="13719">
      <formula>IF(RIGHT(TEXT(AE101,"0.#"),1)=".",FALSE,TRUE)</formula>
    </cfRule>
    <cfRule type="expression" dxfId="2800" priority="13720">
      <formula>IF(RIGHT(TEXT(AE101,"0.#"),1)=".",TRUE,FALSE)</formula>
    </cfRule>
  </conditionalFormatting>
  <conditionalFormatting sqref="Y783:Y790 Y781">
    <cfRule type="expression" dxfId="2799" priority="13705">
      <formula>IF(RIGHT(TEXT(Y781,"0.#"),1)=".",FALSE,TRUE)</formula>
    </cfRule>
    <cfRule type="expression" dxfId="2798" priority="13706">
      <formula>IF(RIGHT(TEXT(Y781,"0.#"),1)=".",TRUE,FALSE)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39:AO866">
    <cfRule type="expression" dxfId="2519" priority="6653">
      <formula>IF(AND(AL839&gt;=0, RIGHT(TEXT(AL839,"0.#"),1)&lt;&gt;"."),TRUE,FALSE)</formula>
    </cfRule>
    <cfRule type="expression" dxfId="2518" priority="6654">
      <formula>IF(AND(AL839&gt;=0, RIGHT(TEXT(AL839,"0.#"),1)="."),TRUE,FALSE)</formula>
    </cfRule>
    <cfRule type="expression" dxfId="2517" priority="6655">
      <formula>IF(AND(AL839&lt;0, RIGHT(TEXT(AL839,"0.#"),1)&lt;&gt;"."),TRUE,FALSE)</formula>
    </cfRule>
    <cfRule type="expression" dxfId="2516" priority="6656">
      <formula>IF(AND(AL839&lt;0, RIGHT(TEXT(AL839,"0.#"),1)="."),TRUE,FALSE)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39:Y866">
    <cfRule type="expression" dxfId="2445" priority="2981">
      <formula>IF(RIGHT(TEXT(Y839,"0.#"),1)=".",FALSE,TRUE)</formula>
    </cfRule>
    <cfRule type="expression" dxfId="2444" priority="2982">
      <formula>IF(RIGHT(TEXT(Y839,"0.#"),1)=".",TRUE,FALSE)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1">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1">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7:AO838">
    <cfRule type="expression" dxfId="2401" priority="2839">
      <formula>IF(AND(AL837&gt;=0, RIGHT(TEXT(AL837,"0.#"),1)&lt;&gt;"."),TRUE,FALSE)</formula>
    </cfRule>
    <cfRule type="expression" dxfId="2400" priority="2840">
      <formula>IF(AND(AL837&gt;=0, RIGHT(TEXT(AL837,"0.#"),1)="."),TRUE,FALSE)</formula>
    </cfRule>
    <cfRule type="expression" dxfId="2399" priority="2841">
      <formula>IF(AND(AL837&lt;0, RIGHT(TEXT(AL837,"0.#"),1)&lt;&gt;"."),TRUE,FALSE)</formula>
    </cfRule>
    <cfRule type="expression" dxfId="2398" priority="2842">
      <formula>IF(AND(AL837&lt;0, RIGHT(TEXT(AL837,"0.#"),1)="."),TRUE,FALSE)</formula>
    </cfRule>
  </conditionalFormatting>
  <conditionalFormatting sqref="Y837:Y838">
    <cfRule type="expression" dxfId="2397" priority="2837">
      <formula>IF(RIGHT(TEXT(Y837,"0.#"),1)=".",FALSE,TRUE)</formula>
    </cfRule>
    <cfRule type="expression" dxfId="2396" priority="2838">
      <formula>IF(RIGHT(TEXT(Y837,"0.#"),1)=".",TRUE,FALSE)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1">
    <cfRule type="expression" dxfId="2077" priority="2091">
      <formula>IF(RIGHT(TEXT(Y871,"0.#"),1)=".",FALSE,TRUE)</formula>
    </cfRule>
    <cfRule type="expression" dxfId="2076" priority="2092">
      <formula>IF(RIGHT(TEXT(Y871,"0.#"),1)=".",TRUE,FALSE)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4">
    <cfRule type="expression" dxfId="2073" priority="2079">
      <formula>IF(RIGHT(TEXT(Y904,"0.#"),1)=".",FALSE,TRUE)</formula>
    </cfRule>
    <cfRule type="expression" dxfId="2072" priority="2080">
      <formula>IF(RIGHT(TEXT(Y904,"0.#"),1)=".",TRUE,FALSE)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6">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72:AO899">
    <cfRule type="expression" dxfId="1981" priority="2099">
      <formula>IF(AND(AL872&gt;=0, RIGHT(TEXT(AL872,"0.#"),1)&lt;&gt;"."),TRUE,FALSE)</formula>
    </cfRule>
    <cfRule type="expression" dxfId="1980" priority="2100">
      <formula>IF(AND(AL872&gt;=0, RIGHT(TEXT(AL872,"0.#"),1)="."),TRUE,FALSE)</formula>
    </cfRule>
    <cfRule type="expression" dxfId="1979" priority="2101">
      <formula>IF(AND(AL872&lt;0, RIGHT(TEXT(AL872,"0.#"),1)&lt;&gt;"."),TRUE,FALSE)</formula>
    </cfRule>
    <cfRule type="expression" dxfId="1978" priority="2102">
      <formula>IF(AND(AL872&lt;0, RIGHT(TEXT(AL872,"0.#"),1)="."),TRUE,FALSE)</formula>
    </cfRule>
  </conditionalFormatting>
  <conditionalFormatting sqref="AL871:AO871">
    <cfRule type="expression" dxfId="1977" priority="2093">
      <formula>IF(AND(AL871&gt;=0, RIGHT(TEXT(AL871,"0.#"),1)&lt;&gt;"."),TRUE,FALSE)</formula>
    </cfRule>
    <cfRule type="expression" dxfId="1976" priority="2094">
      <formula>IF(AND(AL871&gt;=0, RIGHT(TEXT(AL871,"0.#"),1)="."),TRUE,FALSE)</formula>
    </cfRule>
    <cfRule type="expression" dxfId="1975" priority="2095">
      <formula>IF(AND(AL871&lt;0, RIGHT(TEXT(AL871,"0.#"),1)&lt;&gt;"."),TRUE,FALSE)</formula>
    </cfRule>
    <cfRule type="expression" dxfId="1974" priority="2096">
      <formula>IF(AND(AL871&lt;0, RIGHT(TEXT(AL871,"0.#"),1)="."),TRUE,FALSE)</formula>
    </cfRule>
  </conditionalFormatting>
  <conditionalFormatting sqref="AL905:AO932">
    <cfRule type="expression" dxfId="1973" priority="2087">
      <formula>IF(AND(AL905&gt;=0, RIGHT(TEXT(AL905,"0.#"),1)&lt;&gt;"."),TRUE,FALSE)</formula>
    </cfRule>
    <cfRule type="expression" dxfId="1972" priority="2088">
      <formula>IF(AND(AL905&gt;=0, RIGHT(TEXT(AL905,"0.#"),1)="."),TRUE,FALSE)</formula>
    </cfRule>
    <cfRule type="expression" dxfId="1971" priority="2089">
      <formula>IF(AND(AL905&lt;0, RIGHT(TEXT(AL905,"0.#"),1)&lt;&gt;"."),TRUE,FALSE)</formula>
    </cfRule>
    <cfRule type="expression" dxfId="1970" priority="2090">
      <formula>IF(AND(AL905&lt;0, RIGHT(TEXT(AL905,"0.#"),1)="."),TRUE,FALSE)</formula>
    </cfRule>
  </conditionalFormatting>
  <conditionalFormatting sqref="AL904:AO904">
    <cfRule type="expression" dxfId="1969" priority="2081">
      <formula>IF(AND(AL904&gt;=0, RIGHT(TEXT(AL904,"0.#"),1)&lt;&gt;"."),TRUE,FALSE)</formula>
    </cfRule>
    <cfRule type="expression" dxfId="1968" priority="2082">
      <formula>IF(AND(AL904&gt;=0, RIGHT(TEXT(AL904,"0.#"),1)="."),TRUE,FALSE)</formula>
    </cfRule>
    <cfRule type="expression" dxfId="1967" priority="2083">
      <formula>IF(AND(AL904&lt;0, RIGHT(TEXT(AL904,"0.#"),1)&lt;&gt;"."),TRUE,FALSE)</formula>
    </cfRule>
    <cfRule type="expression" dxfId="1966" priority="2084">
      <formula>IF(AND(AL904&lt;0, RIGHT(TEXT(AL904,"0.#"),1)="."),TRUE,FALSE)</formula>
    </cfRule>
  </conditionalFormatting>
  <conditionalFormatting sqref="AL938:AO965">
    <cfRule type="expression" dxfId="1965" priority="2075">
      <formula>IF(AND(AL938&gt;=0, RIGHT(TEXT(AL938,"0.#"),1)&lt;&gt;"."),TRUE,FALSE)</formula>
    </cfRule>
    <cfRule type="expression" dxfId="1964" priority="2076">
      <formula>IF(AND(AL938&gt;=0, RIGHT(TEXT(AL938,"0.#"),1)="."),TRUE,FALSE)</formula>
    </cfRule>
    <cfRule type="expression" dxfId="1963" priority="2077">
      <formula>IF(AND(AL938&lt;0, RIGHT(TEXT(AL938,"0.#"),1)&lt;&gt;"."),TRUE,FALSE)</formula>
    </cfRule>
    <cfRule type="expression" dxfId="1962" priority="2078">
      <formula>IF(AND(AL938&lt;0, RIGHT(TEXT(AL938,"0.#"),1)="."),TRUE,FALSE)</formula>
    </cfRule>
  </conditionalFormatting>
  <conditionalFormatting sqref="AL936:AO937">
    <cfRule type="expression" dxfId="1961" priority="2069">
      <formula>IF(AND(AL936&gt;=0, RIGHT(TEXT(AL936,"0.#"),1)&lt;&gt;"."),TRUE,FALSE)</formula>
    </cfRule>
    <cfRule type="expression" dxfId="1960" priority="2070">
      <formula>IF(AND(AL936&gt;=0, RIGHT(TEXT(AL936,"0.#"),1)="."),TRUE,FALSE)</formula>
    </cfRule>
    <cfRule type="expression" dxfId="1959" priority="2071">
      <formula>IF(AND(AL936&lt;0, RIGHT(TEXT(AL936,"0.#"),1)&lt;&gt;"."),TRUE,FALSE)</formula>
    </cfRule>
    <cfRule type="expression" dxfId="1958" priority="2072">
      <formula>IF(AND(AL936&lt;0, RIGHT(TEXT(AL936,"0.#"),1)="."),TRUE,FALSE)</formula>
    </cfRule>
  </conditionalFormatting>
  <conditionalFormatting sqref="AL971:AO998">
    <cfRule type="expression" dxfId="1957" priority="2063">
      <formula>IF(AND(AL971&gt;=0, RIGHT(TEXT(AL971,"0.#"),1)&lt;&gt;"."),TRUE,FALSE)</formula>
    </cfRule>
    <cfRule type="expression" dxfId="1956" priority="2064">
      <formula>IF(AND(AL971&gt;=0, RIGHT(TEXT(AL971,"0.#"),1)="."),TRUE,FALSE)</formula>
    </cfRule>
    <cfRule type="expression" dxfId="1955" priority="2065">
      <formula>IF(AND(AL971&lt;0, RIGHT(TEXT(AL971,"0.#"),1)&lt;&gt;"."),TRUE,FALSE)</formula>
    </cfRule>
    <cfRule type="expression" dxfId="1954" priority="2066">
      <formula>IF(AND(AL971&lt;0, RIGHT(TEXT(AL971,"0.#"),1)="."),TRUE,FALSE)</formula>
    </cfRule>
  </conditionalFormatting>
  <conditionalFormatting sqref="AL969:AO970">
    <cfRule type="expression" dxfId="1953" priority="2057">
      <formula>IF(AND(AL969&gt;=0, RIGHT(TEXT(AL969,"0.#"),1)&lt;&gt;"."),TRUE,FALSE)</formula>
    </cfRule>
    <cfRule type="expression" dxfId="1952" priority="2058">
      <formula>IF(AND(AL969&gt;=0, RIGHT(TEXT(AL969,"0.#"),1)="."),TRUE,FALSE)</formula>
    </cfRule>
    <cfRule type="expression" dxfId="1951" priority="2059">
      <formula>IF(AND(AL969&lt;0, RIGHT(TEXT(AL969,"0.#"),1)&lt;&gt;"."),TRUE,FALSE)</formula>
    </cfRule>
    <cfRule type="expression" dxfId="1950" priority="2060">
      <formula>IF(AND(AL969&lt;0, RIGHT(TEXT(AL969,"0.#"),1)="."),TRUE,FALSE)</formula>
    </cfRule>
  </conditionalFormatting>
  <conditionalFormatting sqref="AL1004:AO1031">
    <cfRule type="expression" dxfId="1949" priority="2051">
      <formula>IF(AND(AL1004&gt;=0, RIGHT(TEXT(AL1004,"0.#"),1)&lt;&gt;"."),TRUE,FALSE)</formula>
    </cfRule>
    <cfRule type="expression" dxfId="1948" priority="2052">
      <formula>IF(AND(AL1004&gt;=0, RIGHT(TEXT(AL1004,"0.#"),1)="."),TRUE,FALSE)</formula>
    </cfRule>
    <cfRule type="expression" dxfId="1947" priority="2053">
      <formula>IF(AND(AL1004&lt;0, RIGHT(TEXT(AL1004,"0.#"),1)&lt;&gt;"."),TRUE,FALSE)</formula>
    </cfRule>
    <cfRule type="expression" dxfId="1946" priority="2054">
      <formula>IF(AND(AL1004&lt;0, RIGHT(TEXT(AL1004,"0.#"),1)="."),TRUE,FALSE)</formula>
    </cfRule>
  </conditionalFormatting>
  <conditionalFormatting sqref="AL1002:AO1003">
    <cfRule type="expression" dxfId="1945" priority="2045">
      <formula>IF(AND(AL1002&gt;=0, RIGHT(TEXT(AL1002,"0.#"),1)&lt;&gt;"."),TRUE,FALSE)</formula>
    </cfRule>
    <cfRule type="expression" dxfId="1944" priority="2046">
      <formula>IF(AND(AL1002&gt;=0, RIGHT(TEXT(AL1002,"0.#"),1)="."),TRUE,FALSE)</formula>
    </cfRule>
    <cfRule type="expression" dxfId="1943" priority="2047">
      <formula>IF(AND(AL1002&lt;0, RIGHT(TEXT(AL1002,"0.#"),1)&lt;&gt;"."),TRUE,FALSE)</formula>
    </cfRule>
    <cfRule type="expression" dxfId="1942" priority="2048">
      <formula>IF(AND(AL1002&lt;0, RIGHT(TEXT(AL1002,"0.#"),1)="."),TRUE,FALSE)</formula>
    </cfRule>
  </conditionalFormatting>
  <conditionalFormatting sqref="Y1002:Y1003">
    <cfRule type="expression" dxfId="1941" priority="2043">
      <formula>IF(RIGHT(TEXT(Y1002,"0.#"),1)=".",FALSE,TRUE)</formula>
    </cfRule>
    <cfRule type="expression" dxfId="1940" priority="2044">
      <formula>IF(RIGHT(TEXT(Y1002,"0.#"),1)=".",TRUE,FALSE)</formula>
    </cfRule>
  </conditionalFormatting>
  <conditionalFormatting sqref="AL1037:AO1064">
    <cfRule type="expression" dxfId="1939" priority="2039">
      <formula>IF(AND(AL1037&gt;=0, RIGHT(TEXT(AL1037,"0.#"),1)&lt;&gt;"."),TRUE,FALSE)</formula>
    </cfRule>
    <cfRule type="expression" dxfId="1938" priority="2040">
      <formula>IF(AND(AL1037&gt;=0, RIGHT(TEXT(AL1037,"0.#"),1)="."),TRUE,FALSE)</formula>
    </cfRule>
    <cfRule type="expression" dxfId="1937" priority="2041">
      <formula>IF(AND(AL1037&lt;0, RIGHT(TEXT(AL1037,"0.#"),1)&lt;&gt;"."),TRUE,FALSE)</formula>
    </cfRule>
    <cfRule type="expression" dxfId="1936" priority="2042">
      <formula>IF(AND(AL1037&lt;0, RIGHT(TEXT(AL1037,"0.#"),1)="."),TRUE,FALSE)</formula>
    </cfRule>
  </conditionalFormatting>
  <conditionalFormatting sqref="Y1037:Y1064">
    <cfRule type="expression" dxfId="1935" priority="2037">
      <formula>IF(RIGHT(TEXT(Y1037,"0.#"),1)=".",FALSE,TRUE)</formula>
    </cfRule>
    <cfRule type="expression" dxfId="1934" priority="2038">
      <formula>IF(RIGHT(TEXT(Y1037,"0.#"),1)=".",TRUE,FALSE)</formula>
    </cfRule>
  </conditionalFormatting>
  <conditionalFormatting sqref="AL1035:AO1036">
    <cfRule type="expression" dxfId="1933" priority="2033">
      <formula>IF(AND(AL1035&gt;=0, RIGHT(TEXT(AL1035,"0.#"),1)&lt;&gt;"."),TRUE,FALSE)</formula>
    </cfRule>
    <cfRule type="expression" dxfId="1932" priority="2034">
      <formula>IF(AND(AL1035&gt;=0, RIGHT(TEXT(AL1035,"0.#"),1)="."),TRUE,FALSE)</formula>
    </cfRule>
    <cfRule type="expression" dxfId="1931" priority="2035">
      <formula>IF(AND(AL1035&lt;0, RIGHT(TEXT(AL1035,"0.#"),1)&lt;&gt;"."),TRUE,FALSE)</formula>
    </cfRule>
    <cfRule type="expression" dxfId="1930" priority="2036">
      <formula>IF(AND(AL1035&lt;0, RIGHT(TEXT(AL1035,"0.#"),1)="."),TRUE,FALSE)</formula>
    </cfRule>
  </conditionalFormatting>
  <conditionalFormatting sqref="Y1035:Y1036">
    <cfRule type="expression" dxfId="1929" priority="2031">
      <formula>IF(RIGHT(TEXT(Y1035,"0.#"),1)=".",FALSE,TRUE)</formula>
    </cfRule>
    <cfRule type="expression" dxfId="1928" priority="2032">
      <formula>IF(RIGHT(TEXT(Y1035,"0.#"),1)=".",TRUE,FALSE)</formula>
    </cfRule>
  </conditionalFormatting>
  <conditionalFormatting sqref="AL1070:AO1097">
    <cfRule type="expression" dxfId="1927" priority="2027">
      <formula>IF(AND(AL1070&gt;=0, RIGHT(TEXT(AL1070,"0.#"),1)&lt;&gt;"."),TRUE,FALSE)</formula>
    </cfRule>
    <cfRule type="expression" dxfId="1926" priority="2028">
      <formula>IF(AND(AL1070&gt;=0, RIGHT(TEXT(AL1070,"0.#"),1)="."),TRUE,FALSE)</formula>
    </cfRule>
    <cfRule type="expression" dxfId="1925" priority="2029">
      <formula>IF(AND(AL1070&lt;0, RIGHT(TEXT(AL1070,"0.#"),1)&lt;&gt;"."),TRUE,FALSE)</formula>
    </cfRule>
    <cfRule type="expression" dxfId="1924" priority="2030">
      <formula>IF(AND(AL1070&lt;0, RIGHT(TEXT(AL1070,"0.#"),1)="."),TRUE,FALSE)</formula>
    </cfRule>
  </conditionalFormatting>
  <conditionalFormatting sqref="Y1070:Y1097">
    <cfRule type="expression" dxfId="1923" priority="2025">
      <formula>IF(RIGHT(TEXT(Y1070,"0.#"),1)=".",FALSE,TRUE)</formula>
    </cfRule>
    <cfRule type="expression" dxfId="1922" priority="2026">
      <formula>IF(RIGHT(TEXT(Y1070,"0.#"),1)=".",TRUE,FALSE)</formula>
    </cfRule>
  </conditionalFormatting>
  <conditionalFormatting sqref="AL1068:AO1069">
    <cfRule type="expression" dxfId="1921" priority="2021">
      <formula>IF(AND(AL1068&gt;=0, RIGHT(TEXT(AL1068,"0.#"),1)&lt;&gt;"."),TRUE,FALSE)</formula>
    </cfRule>
    <cfRule type="expression" dxfId="1920" priority="2022">
      <formula>IF(AND(AL1068&gt;=0, RIGHT(TEXT(AL1068,"0.#"),1)="."),TRUE,FALSE)</formula>
    </cfRule>
    <cfRule type="expression" dxfId="1919" priority="2023">
      <formula>IF(AND(AL1068&lt;0, RIGHT(TEXT(AL1068,"0.#"),1)&lt;&gt;"."),TRUE,FALSE)</formula>
    </cfRule>
    <cfRule type="expression" dxfId="1918" priority="2024">
      <formula>IF(AND(AL1068&lt;0, RIGHT(TEXT(AL1068,"0.#"),1)="."),TRUE,FALSE)</formula>
    </cfRule>
  </conditionalFormatting>
  <conditionalFormatting sqref="Y1068:Y1069">
    <cfRule type="expression" dxfId="1917" priority="2019">
      <formula>IF(RIGHT(TEXT(Y1068,"0.#"),1)=".",FALSE,TRUE)</formula>
    </cfRule>
    <cfRule type="expression" dxfId="1916" priority="2020">
      <formula>IF(RIGHT(TEXT(Y1068,"0.#"),1)=".",TRUE,FALSE)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39">
    <cfRule type="expression" dxfId="1901" priority="2005">
      <formula>IF(RIGHT(TEXT(AM39,"0.#"),1)=".",FALSE,TRUE)</formula>
    </cfRule>
    <cfRule type="expression" dxfId="1900" priority="2006">
      <formula>IF(RIGHT(TEXT(AM39,"0.#"),1)=".",TRUE,FALSE)</formula>
    </cfRule>
  </conditionalFormatting>
  <conditionalFormatting sqref="AM40">
    <cfRule type="expression" dxfId="1899" priority="2003">
      <formula>IF(RIGHT(TEXT(AM40,"0.#"),1)=".",FALSE,TRUE)</formula>
    </cfRule>
    <cfRule type="expression" dxfId="1898" priority="2004">
      <formula>IF(RIGHT(TEXT(AM40,"0.#"),1)=".",TRUE,FALSE)</formula>
    </cfRule>
  </conditionalFormatting>
  <conditionalFormatting sqref="AQ39:AQ41">
    <cfRule type="expression" dxfId="1897" priority="1999">
      <formula>IF(RIGHT(TEXT(AQ39,"0.#"),1)=".",FALSE,TRUE)</formula>
    </cfRule>
    <cfRule type="expression" dxfId="1896" priority="2000">
      <formula>IF(RIGHT(TEXT(AQ39,"0.#"),1)=".",TRUE,FALSE)</formula>
    </cfRule>
  </conditionalFormatting>
  <conditionalFormatting sqref="AU39:AU41">
    <cfRule type="expression" dxfId="1895" priority="1997">
      <formula>IF(RIGHT(TEXT(AU39,"0.#"),1)=".",FALSE,TRUE)</formula>
    </cfRule>
    <cfRule type="expression" dxfId="1894" priority="1998">
      <formula>IF(RIGHT(TEXT(AU39,"0.#"),1)=".",TRUE,FALSE)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P29:AC29">
    <cfRule type="expression" dxfId="723" priority="29">
      <formula>IF(RIGHT(TEXT(P29,"0.#"),1)=".",FALSE,TRUE)</formula>
    </cfRule>
    <cfRule type="expression" dxfId="722" priority="30">
      <formula>IF(RIGHT(TEXT(P29,"0.#"),1)=".",TRUE,FALSE)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23">
      <formula>IF(AND(AL870&gt;=0, RIGHT(TEXT(AL870,"0.#"),1)&lt;&gt;"."),TRUE,FALSE)</formula>
    </cfRule>
    <cfRule type="expression" dxfId="718" priority="24">
      <formula>IF(AND(AL870&gt;=0, RIGHT(TEXT(AL870,"0.#"),1)="."),TRUE,FALSE)</formula>
    </cfRule>
    <cfRule type="expression" dxfId="717" priority="25">
      <formula>IF(AND(AL870&lt;0, RIGHT(TEXT(AL870,"0.#"),1)&lt;&gt;"."),TRUE,FALSE)</formula>
    </cfRule>
    <cfRule type="expression" dxfId="716" priority="26">
      <formula>IF(AND(AL870&lt;0, RIGHT(TEXT(AL870,"0.#"),1)="."),TRUE,FALSE)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03:AO903">
    <cfRule type="expression" dxfId="713" priority="17">
      <formula>IF(AND(AL903&gt;=0, RIGHT(TEXT(AL903,"0.#"),1)&lt;&gt;"."),TRUE,FALSE)</formula>
    </cfRule>
    <cfRule type="expression" dxfId="712" priority="18">
      <formula>IF(AND(AL903&gt;=0, RIGHT(TEXT(AL903,"0.#"),1)="."),TRUE,FALSE)</formula>
    </cfRule>
    <cfRule type="expression" dxfId="711" priority="19">
      <formula>IF(AND(AL903&lt;0, RIGHT(TEXT(AL903,"0.#"),1)&lt;&gt;"."),TRUE,FALSE)</formula>
    </cfRule>
    <cfRule type="expression" dxfId="710" priority="20">
      <formula>IF(AND(AL903&lt;0, RIGHT(TEXT(AL903,"0.#"),1)="."),TRUE,FALSE)</formula>
    </cfRule>
  </conditionalFormatting>
  <conditionalFormatting sqref="AL1102:AO1102">
    <cfRule type="expression" dxfId="709" priority="11">
      <formula>IF(AND(AL1102&gt;=0, RIGHT(TEXT(AL1102,"0.#"),1)&lt;&gt;"."),TRUE,FALSE)</formula>
    </cfRule>
    <cfRule type="expression" dxfId="708" priority="12">
      <formula>IF(AND(AL1102&gt;=0, RIGHT(TEXT(AL1102,"0.#"),1)="."),TRUE,FALSE)</formula>
    </cfRule>
    <cfRule type="expression" dxfId="707" priority="13">
      <formula>IF(AND(AL1102&lt;0, RIGHT(TEXT(AL1102,"0.#"),1)&lt;&gt;"."),TRUE,FALSE)</formula>
    </cfRule>
    <cfRule type="expression" dxfId="706" priority="14">
      <formula>IF(AND(AL1102&lt;0, RIGHT(TEXT(AL1102,"0.#"),1)="."),TRUE,FALSE)</formula>
    </cfRule>
  </conditionalFormatting>
  <conditionalFormatting sqref="Y1102">
    <cfRule type="expression" dxfId="705" priority="9">
      <formula>IF(RIGHT(TEXT(Y1102,"0.#"),1)=".",FALSE,TRUE)</formula>
    </cfRule>
    <cfRule type="expression" dxfId="704" priority="10">
      <formula>IF(RIGHT(TEXT(Y1102,"0.#"),1)=".",TRUE,FALSE)</formula>
    </cfRule>
  </conditionalFormatting>
  <conditionalFormatting sqref="P27">
    <cfRule type="expression" dxfId="703" priority="5">
      <formula>IF(RIGHT(TEXT(P27,"0.#"),1)=".",FALSE,TRUE)</formula>
    </cfRule>
    <cfRule type="expression" dxfId="702" priority="6">
      <formula>IF(RIGHT(TEXT(P27,"0.#"),1)=".",TRUE,FALSE)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36" max="16383" man="1"/>
    <brk id="483" max="16383" man="1"/>
    <brk id="699" max="16383" man="1"/>
    <brk id="733" max="16383"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2019-06-20T07:47:35Z</cp:lastPrinted>
  <dcterms:created xsi:type="dcterms:W3CDTF">2012-03-13T00:50:25Z</dcterms:created>
  <dcterms:modified xsi:type="dcterms:W3CDTF">2019-07-09T10:41:24Z</dcterms:modified>
</cp:coreProperties>
</file>