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５ 生物多様性の保全と自然との共生の推進\"/>
    </mc:Choice>
  </mc:AlternateContent>
  <bookViews>
    <workbookView xWindow="1272" yWindow="0" windowWidth="20736" windowHeight="9168"/>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<sst xmlns="http://schemas.openxmlformats.org/spreadsheetml/2006/main" count="2140" uniqueCount="555">
  <si>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</si>
  <si>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</si>
  <si>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</si>
  <si>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</si>
  <si>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</si>
  <si>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</si>
  <si>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</si>
  <si>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</si>
  <si>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</si>
  <si>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</si>
  <si>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</si>
  <si>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</si>
  <si>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</si>
  <si>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</si>
  <si>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</si>
  <si>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</si>
  <si>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</si>
  <si>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</si>
  <si>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</si>
  <si>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</si>
  <si>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</si>
  <si>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</si>
  <si>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</si>
  <si>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</si>
  <si>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</si>
  <si>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</si>
  <si>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</si>
  <si>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</si>
  <si>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</si>
  <si>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</si>
  <si>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</si>
  <si>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</si>
  <si>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</si>
  <si>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</si>
  <si>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</si>
  <si>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</si>
  <si>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</si>
  <si>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</si>
  <si>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</si>
  <si>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</si>
  <si>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</si>
  <si>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</si>
  <si>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</si>
  <si>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</si>
  <si>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</si>
  <si>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</si>
  <si>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</si>
  <si>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</si>
  <si>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</si>
  <si>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</si>
  <si>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</si>
  <si>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</si>
  <si>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</si>
  <si>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</si>
  <si>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</si>
  <si>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</si>
  <si>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</si>
  <si>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</si>
  <si>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</si>
  <si>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</si>
  <si>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</si>
  <si>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</si>
  <si>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</si>
  <si>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</si>
  <si>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</si>
  <si>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</si>
  <si>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</si>
  <si>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</si>
  <si>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</si>
  <si>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</si>
  <si>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</si>
  <si>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</si>
  <si>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</si>
  <si>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</si>
  <si>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</si>
  <si>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</si>
  <si>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</si>
  <si>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</si>
  <si>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</si>
  <si>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</si>
  <si>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</si>
  <si>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</si>
  <si>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</si>
  <si>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</si>
  <si>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</si>
  <si>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</si>
  <si>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</si>
  <si>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</si>
  <si>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</si>
  <si>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</si>
  <si>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</si>
  <si>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</si>
  <si>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</si>
  <si>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</si>
  <si>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</si>
  <si>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</si>
  <si>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</si>
  <si>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</si>
  <si>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</si>
  <si>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</si>
  <si>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</si>
  <si>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</si>
  <si>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</si>
  <si>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</si>
  <si>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</si>
  <si>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</si>
  <si>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</si>
  <si>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</si>
  <si>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</si>
  <si>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</si>
  <si>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</si>
  <si>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</si>
  <si>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</si>
  <si>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</si>
  <si>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</si>
  <si>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</si>
  <si>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</si>
  <si>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</si>
  <si>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</si>
  <si>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</si>
  <si>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</si>
  <si>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</si>
  <si>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</si>
  <si>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</si>
  <si>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</si>
  <si>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</si>
  <si>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</si>
  <si>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</si>
  <si>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</si>
  <si>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</si>
  <si>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</si>
  <si>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</si>
  <si>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</si>
  <si>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</si>
  <si>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</si>
  <si>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</si>
  <si>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</si>
  <si>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</si>
  <si>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</si>
  <si>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</si>
  <si>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</si>
  <si>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</si>
  <si>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</si>
  <si>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</si>
  <si>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</si>
  <si>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</si>
  <si>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</si>
  <si>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</si>
  <si>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</si>
  <si>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</si>
  <si>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</si>
  <si>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</si>
  <si>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</si>
  <si>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</si>
  <si>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</si>
  <si>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</si>
  <si>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</si>
  <si>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</si>
  <si>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</si>
  <si>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</si>
  <si>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</si>
  <si>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</si>
  <si>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</si>
  <si>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</si>
  <si>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</si>
  <si>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</si>
  <si>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</si>
  <si>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</si>
  <si>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</si>
  <si>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</si>
  <si>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</si>
  <si>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</si>
  <si>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</si>
  <si>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</si>
  <si>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</si>
  <si>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</si>
  <si>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</si>
  <si>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</si>
  <si>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</si>
  <si>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</si>
  <si>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</si>
  <si>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</si>
  <si>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</si>
  <si>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</si>
  <si>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</si>
  <si>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</si>
  <si>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</si>
  <si>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</si>
  <si>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</si>
  <si>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</si>
  <si>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</si>
  <si>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</si>
  <si>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</si>
  <si>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</si>
  <si>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</si>
  <si>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</si>
  <si>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</si>
  <si>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</si>
  <si>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</si>
  <si>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</si>
  <si>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</si>
  <si>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</si>
  <si>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</si>
  <si>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</si>
  <si>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</si>
  <si>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</si>
  <si>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</si>
  <si>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</si>
  <si>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</si>
  <si>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</si>
  <si>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</si>
  <si>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</si>
  <si>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</si>
  <si>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</si>
  <si>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</si>
  <si>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</si>
  <si>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</si>
  <si>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</si>
  <si>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</si>
  <si>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</si>
  <si>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</si>
  <si>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</si>
  <si>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</si>
  <si>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</si>
  <si>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</si>
  <si>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</si>
  <si>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</si>
  <si>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</si>
  <si>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</si>
  <si>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</si>
  <si>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</si>
  <si>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</si>
  <si>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</si>
  <si>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</si>
  <si>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</si>
  <si>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</si>
  <si>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</si>
  <si>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</si>
  <si>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</si>
  <si>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</si>
  <si>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</si>
  <si>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</si>
  <si>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</si>
  <si>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</si>
  <si>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</si>
  <si>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</si>
  <si>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</si>
  <si>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</si>
  <si>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</si>
  <si>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</si>
  <si>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</si>
  <si>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</si>
  <si>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</si>
  <si>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</si>
  <si>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</si>
  <si>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</si>
  <si>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</si>
  <si>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</si>
  <si>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</si>
  <si>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</si>
  <si>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</si>
  <si>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</si>
  <si>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</si>
  <si>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</si>
  <si>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</si>
  <si>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</si>
  <si>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</si>
  <si>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</si>
  <si>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</si>
  <si>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</si>
  <si>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</si>
  <si>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</si>
  <si>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</si>
  <si>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</si>
  <si>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</si>
  <si>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</si>
  <si>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</si>
  <si>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</si>
  <si>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</si>
  <si>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</si>
  <si>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</si>
  <si>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</si>
  <si>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</si>
  <si>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</si>
  <si>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</si>
  <si>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</si>
  <si>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</si>
  <si>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</si>
  <si>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</si>
  <si>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</si>
  <si>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</si>
  <si>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</si>
  <si>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</si>
  <si>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</si>
  <si>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</si>
  <si>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</si>
  <si>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</si>
  <si>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</si>
  <si>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</si>
  <si>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</si>
  <si>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</si>
  <si>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</si>
  <si>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</si>
  <si>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</si>
  <si>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</si>
  <si>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</si>
  <si>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</si>
  <si>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</si>
  <si>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</si>
  <si>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</si>
  <si>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</si>
  <si>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</si>
  <si>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</si>
  <si>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</si>
  <si>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</si>
  <si>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</si>
  <si>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</si>
  <si>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</si>
  <si>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</si>
  <si>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</si>
  <si>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</si>
  <si>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</si>
  <si>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</si>
  <si>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</si>
  <si>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</si>
  <si>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</si>
  <si>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</si>
  <si>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</si>
  <si>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</si>
  <si>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</si>
  <si>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</si>
  <si>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</si>
  <si>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</si>
  <si>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</si>
  <si>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</si>
  <si>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</si>
  <si>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</si>
  <si>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</si>
  <si>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</si>
  <si>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</si>
  <si>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</si>
  <si>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</si>
  <si>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</si>
  <si>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</si>
  <si>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</si>
  <si>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</si>
  <si>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</si>
  <si>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</si>
  <si>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</si>
  <si>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</si>
  <si>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</si>
  <si>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</si>
  <si>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</si>
  <si>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</si>
  <si>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</si>
  <si>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</si>
  <si>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</si>
  <si>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</si>
  <si>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</si>
  <si>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</si>
  <si>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</si>
  <si>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</si>
  <si>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</si>
  <si>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</si>
  <si>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</si>
  <si>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</si>
  <si>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</si>
  <si>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</si>
  <si>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</si>
  <si>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</si>
  <si>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</si>
  <si>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</si>
  <si>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</si>
  <si>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</si>
  <si>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</si>
  <si>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</si>
  <si>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</si>
  <si>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</si>
  <si>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</si>
  <si>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</si>
  <si>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</si>
  <si>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</si>
  <si>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</si>
  <si>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</si>
  <si>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</si>
  <si>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</si>
  <si>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</si>
  <si>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</si>
  <si>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</si>
  <si>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</si>
  <si>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</si>
  <si>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</si>
  <si>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</si>
  <si>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</si>
  <si>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</si>
  <si>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</si>
  <si>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</si>
  <si>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</si>
  <si>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</si>
  <si>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</si>
  <si>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</si>
  <si>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</si>
  <si>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</si>
  <si>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</si>
  <si>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</si>
  <si>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</si>
  <si>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</si>
  <si>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</si>
  <si>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</si>
  <si>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</si>
  <si>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</si>
  <si>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</si>
  <si>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</si>
  <si>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</si>
  <si>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</si>
  <si>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</si>
  <si>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</si>
  <si>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</si>
  <si>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</si>
  <si>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</si>
  <si>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</si>
  <si>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</si>
  <si>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</si>
  <si>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</si>
  <si>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</si>
  <si>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</si>
  <si>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</si>
  <si>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</si>
  <si>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</si>
  <si>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</si>
  <si>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</si>
  <si>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</si>
  <si>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</si>
  <si>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</si>
  <si>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</si>
  <si>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</si>
  <si>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</si>
  <si>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</si>
  <si>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</si>
  <si>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</si>
  <si>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</si>
  <si>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</si>
  <si>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</si>
  <si>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</si>
  <si>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</si>
  <si>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</si>
  <si>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</si>
  <si>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</si>
  <si>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</si>
  <si>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</si>
  <si>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</si>
  <si>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</si>
  <si>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</si>
  <si>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</si>
  <si>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</si>
  <si>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</si>
  <si>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</si>
  <si>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</si>
  <si>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</si>
  <si>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</si>
  <si>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</si>
  <si>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</si>
  <si>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</si>
  <si>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</si>
  <si>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</si>
  <si>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</si>
  <si>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</si>
  <si>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</si>
  <si>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</si>
  <si>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</si>
  <si>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</si>
  <si>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</si>
  <si>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</si>
  <si>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</si>
  <si>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</si>
  <si>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</si>
  <si>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</si>
  <si>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</si>
  <si>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</si>
  <si>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</si>
  <si>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環境省</t>
    <rPh sb="0" eb="3">
      <t>カンキョウショウ</t>
    </rPh>
    <phoneticPr fontId="5"/>
  </si>
  <si>
    <t>日光国立公園「那須平成の森」管理運営体制構築事業</t>
    <phoneticPr fontId="5"/>
  </si>
  <si>
    <t>平成２３年度</t>
    <rPh sb="0" eb="2">
      <t>ヘイセイ</t>
    </rPh>
    <rPh sb="4" eb="5">
      <t>ネン</t>
    </rPh>
    <rPh sb="5" eb="6">
      <t>ド</t>
    </rPh>
    <phoneticPr fontId="5"/>
  </si>
  <si>
    <t>終了予定なし</t>
    <rPh sb="0" eb="2">
      <t>シュウリョウ</t>
    </rPh>
    <rPh sb="2" eb="4">
      <t>ヨテイ</t>
    </rPh>
    <phoneticPr fontId="5"/>
  </si>
  <si>
    <t>自然環境局</t>
    <rPh sb="0" eb="2">
      <t>シゼン</t>
    </rPh>
    <rPh sb="2" eb="5">
      <t>カンキョウキョク</t>
    </rPh>
    <phoneticPr fontId="5"/>
  </si>
  <si>
    <t>国立公園課</t>
    <rPh sb="0" eb="2">
      <t>コクリツ</t>
    </rPh>
    <rPh sb="2" eb="5">
      <t>コウエンカ</t>
    </rPh>
    <phoneticPr fontId="5"/>
  </si>
  <si>
    <t>課長　中尾　文子</t>
    <rPh sb="0" eb="2">
      <t>カチョウ</t>
    </rPh>
    <rPh sb="3" eb="5">
      <t>ナカオ</t>
    </rPh>
    <rPh sb="6" eb="8">
      <t>フミコ</t>
    </rPh>
    <phoneticPr fontId="5"/>
  </si>
  <si>
    <t>○</t>
  </si>
  <si>
    <t>自然公園法第１条、第３条等</t>
    <phoneticPr fontId="5"/>
  </si>
  <si>
    <t>生物多様性国家戦略2012-2020</t>
    <phoneticPr fontId="5"/>
  </si>
  <si>
    <t>平成23年5月に供用開始（開園）した旧那須御用邸地である「那須平成の森」にふさわしい、国民が自然を体験し、自然を学び、自然と人間の共生の在り方を学ぶための利用環境を確保するとともに、多様な生物種が確認される豊かな自然を引き続き保全し、国民が自然に直接ふれあえる場として活用するための体制を構築することを目的とする。</t>
    <phoneticPr fontId="5"/>
  </si>
  <si>
    <t>平成23年5月の一般供用後の変化を継続的にモニタリングするとともに、有識者会議を開催し、自然環境の保全や利用のあり方、モニタリングの体制構築について検討を行う。また、那須平成の森フィールドセンターや那須高原ビジターセンターを拠点として、ガイドツアーや自然体験プログラムの実施、施設内展示、解説等を行うことにより、国民に対して、所管換の趣旨に沿った利用環境を国民に提供する。</t>
    <phoneticPr fontId="5"/>
  </si>
  <si>
    <t>-</t>
    <phoneticPr fontId="5"/>
  </si>
  <si>
    <t>-</t>
    <phoneticPr fontId="5"/>
  </si>
  <si>
    <t>-</t>
    <phoneticPr fontId="5"/>
  </si>
  <si>
    <t>環境保全調査費</t>
    <rPh sb="0" eb="2">
      <t>カンキョウ</t>
    </rPh>
    <rPh sb="2" eb="4">
      <t>ホゼン</t>
    </rPh>
    <rPh sb="4" eb="7">
      <t>チョウサヒ</t>
    </rPh>
    <phoneticPr fontId="5"/>
  </si>
  <si>
    <t>那須平成の森ガイドウォーク参加者アンケートの満足度　７段階評価の上位２評価の合計が１００％以上とする。</t>
    <phoneticPr fontId="5"/>
  </si>
  <si>
    <t>那須平成の森ガイドウォーク参加者アンケート</t>
    <phoneticPr fontId="5"/>
  </si>
  <si>
    <t>人</t>
    <rPh sb="0" eb="1">
      <t>ニン</t>
    </rPh>
    <phoneticPr fontId="5"/>
  </si>
  <si>
    <t>・各年度の執行額を「ｘ」、ミニガイド・ガイドウォークの参加人数を「y」とし、参加者一人を満足させるためのコスト「ｘ/y」を算出する。　　　　　　　　　　　　　　</t>
    <phoneticPr fontId="5"/>
  </si>
  <si>
    <t>百万円/人</t>
    <rPh sb="0" eb="3">
      <t>ヒャクマンエン</t>
    </rPh>
    <rPh sb="4" eb="5">
      <t>ニン</t>
    </rPh>
    <phoneticPr fontId="5"/>
  </si>
  <si>
    <t>円</t>
    <phoneticPr fontId="5"/>
  </si>
  <si>
    <t>５．生物多様性の保全と自然との共生の推進</t>
    <rPh sb="2" eb="4">
      <t>セイブツ</t>
    </rPh>
    <rPh sb="4" eb="7">
      <t>タヨウセイ</t>
    </rPh>
    <rPh sb="8" eb="10">
      <t>ホゼン</t>
    </rPh>
    <rPh sb="11" eb="13">
      <t>シゼン</t>
    </rPh>
    <rPh sb="15" eb="17">
      <t>キョウセイ</t>
    </rPh>
    <rPh sb="18" eb="20">
      <t>スイシン</t>
    </rPh>
    <phoneticPr fontId="5"/>
  </si>
  <si>
    <t>保護区の管理状況</t>
    <phoneticPr fontId="5"/>
  </si>
  <si>
    <t>保護区の適切な保護・管理</t>
    <phoneticPr fontId="5"/>
  </si>
  <si>
    <t>－</t>
    <phoneticPr fontId="5"/>
  </si>
  <si>
    <t>国民が自然を体験し、自然を学び、自然と人間の共生の在り方を学ぶための利用環境を確保するとともに、多様な生物種が確認される豊かな自然を引き続き保全し、国民が自然に直接ふれあえる場として活用するための体制を構築する。</t>
    <phoneticPr fontId="5"/>
  </si>
  <si>
    <t>多様な生物種が確認される豊かな自然を保全し、国民が自然に直接ふれあえる場として活用するための体制を構築するなど、施策の達成に寄与する取り組みを行っている。</t>
    <phoneticPr fontId="5"/>
  </si>
  <si>
    <t>豊かな自然の中で国民が自然を体験し、自然と人間の共生のあり方を学ぶための場所にふさわしい利用環境を環境省において確保・維持していくことで、自然との共生の推進に資することに寄与する。</t>
    <phoneticPr fontId="5"/>
  </si>
  <si>
    <t>市場化テストにより、官民競争入札等監理委員会等の指摘を踏まえながら、利用者アンケート等を通じ、国民や社会のニーズを汲み上げている。</t>
    <phoneticPr fontId="5"/>
  </si>
  <si>
    <t>「その豊かな自然を維持しつつ、国民が自然に直接ふれあえる場として、御用邸用地の一部を活用してはどうか」との天皇陛下のお考えを受けて、宮内庁から環境省に所管換された趣旨に沿い、自然環境モニタリングと自然体験活動を合わせて行うものであり、適切かつ優先度が高い。</t>
    <phoneticPr fontId="5"/>
  </si>
  <si>
    <t>市場化テストにより、官民競争入札等監理委員会に承認された入札実施要項に基づき、総合評価方式により実施するものであり、妥当である。</t>
    <phoneticPr fontId="5"/>
  </si>
  <si>
    <t>無</t>
  </si>
  <si>
    <t>‐</t>
  </si>
  <si>
    <t>-</t>
    <phoneticPr fontId="5"/>
  </si>
  <si>
    <t>自然環境モニタリングと自然体験活動に必要な経費に限定されている。</t>
    <phoneticPr fontId="5"/>
  </si>
  <si>
    <t>－</t>
    <phoneticPr fontId="5"/>
  </si>
  <si>
    <t>那須平成の森の自然環境を網羅的かつ綿密にモニタリングするため、職員実行やボランティアを活用することでコスト削減を行っている。</t>
    <phoneticPr fontId="5"/>
  </si>
  <si>
    <t>アンケート集計中ではあるが、H28年度までの結果においては満足度は安定して高く、かつ徐々ではあるが年々上昇していることから、順当である。</t>
    <rPh sb="5" eb="8">
      <t>シュウケイチュウ</t>
    </rPh>
    <rPh sb="17" eb="19">
      <t>ネンド</t>
    </rPh>
    <rPh sb="42" eb="44">
      <t>ジョジョ</t>
    </rPh>
    <phoneticPr fontId="5"/>
  </si>
  <si>
    <t>地域の関係者との協議のもと、もっとも効果的かつ低コストな方法が採用されている。</t>
    <phoneticPr fontId="5"/>
  </si>
  <si>
    <t>見込みを上回ったものとなっている。</t>
    <phoneticPr fontId="5"/>
  </si>
  <si>
    <t>モニタリング結果は自然解説に活用され、より満足度の高く、かつ自然環境への影響を抑えたプログラムの実施につながっている。</t>
    <phoneticPr fontId="5"/>
  </si>
  <si>
    <t>-</t>
    <phoneticPr fontId="5"/>
  </si>
  <si>
    <t>日光国立公園「那須平成の森」は、「その豊かな自然を維持しつつ、国民が自然に直接ふれあえる場として、那須御用邸用地の一部を活用してはどうか」という天皇陛下のお考えを受けて、平成２０年３月に宮内庁から環境省に所管換えされたものである。
那須平成の森は、日光国立公園特別地域内にあり、国としての豊かな自然・景観を保全していくことが必要であるとともに、所管換えの趣旨に沿い、国民が自然を体験し、自然を学び、自然と人間の共生のあり方を学ぶための場所にふさわしい利用環境を環境省において確保・維持していくことが必要である。</t>
    <rPh sb="104" eb="105">
      <t>カ</t>
    </rPh>
    <phoneticPr fontId="5"/>
  </si>
  <si>
    <t>外部有識者点検対象外</t>
    <rPh sb="0" eb="2">
      <t>ガイブ</t>
    </rPh>
    <rPh sb="2" eb="5">
      <t>ユウシキシャ</t>
    </rPh>
    <rPh sb="5" eb="7">
      <t>テンケン</t>
    </rPh>
    <rPh sb="7" eb="9">
      <t>タイショウ</t>
    </rPh>
    <rPh sb="9" eb="10">
      <t>ガイ</t>
    </rPh>
    <phoneticPr fontId="5"/>
  </si>
  <si>
    <t>新23-011</t>
    <rPh sb="0" eb="1">
      <t>シン</t>
    </rPh>
    <phoneticPr fontId="5"/>
  </si>
  <si>
    <t>180</t>
    <phoneticPr fontId="5"/>
  </si>
  <si>
    <t>214</t>
    <phoneticPr fontId="5"/>
  </si>
  <si>
    <t>207</t>
    <phoneticPr fontId="5"/>
  </si>
  <si>
    <t>206</t>
    <phoneticPr fontId="5"/>
  </si>
  <si>
    <t>196</t>
    <phoneticPr fontId="5"/>
  </si>
  <si>
    <t>215</t>
    <phoneticPr fontId="5"/>
  </si>
  <si>
    <t>-</t>
  </si>
  <si>
    <t>-</t>
    <phoneticPr fontId="5"/>
  </si>
  <si>
    <t>-</t>
    <phoneticPr fontId="5"/>
  </si>
  <si>
    <t>-</t>
    <phoneticPr fontId="5"/>
  </si>
  <si>
    <t>-</t>
    <phoneticPr fontId="5"/>
  </si>
  <si>
    <t>-</t>
    <phoneticPr fontId="5"/>
  </si>
  <si>
    <t>-</t>
    <phoneticPr fontId="5"/>
  </si>
  <si>
    <t>-</t>
    <phoneticPr fontId="5"/>
  </si>
  <si>
    <t>-</t>
    <phoneticPr fontId="5"/>
  </si>
  <si>
    <t>H27・28年度と那須平成の森全体の利用者数が徐々に増加傾向にあることから、ガイドウォーク参加者数も多少ではあるが増加傾向に有りコストも徐々に下がってきているが、今後も適切な管理の上で利用の増進を図り、コストを下げてまいりたい。</t>
    <rPh sb="6" eb="8">
      <t>ネンド</t>
    </rPh>
    <rPh sb="23" eb="25">
      <t>ジョジョ</t>
    </rPh>
    <rPh sb="26" eb="28">
      <t>ゾウカ</t>
    </rPh>
    <rPh sb="28" eb="30">
      <t>ケイコウ</t>
    </rPh>
    <rPh sb="50" eb="52">
      <t>タショウ</t>
    </rPh>
    <rPh sb="57" eb="59">
      <t>ゾウカ</t>
    </rPh>
    <rPh sb="59" eb="61">
      <t>ケイコウ</t>
    </rPh>
    <rPh sb="62" eb="63">
      <t>ア</t>
    </rPh>
    <rPh sb="68" eb="70">
      <t>ジョジョ</t>
    </rPh>
    <rPh sb="71" eb="72">
      <t>サ</t>
    </rPh>
    <rPh sb="81" eb="83">
      <t>コンゴ</t>
    </rPh>
    <phoneticPr fontId="5"/>
  </si>
  <si>
    <t>A.関東地方環境事務所</t>
    <rPh sb="2" eb="4">
      <t>カントウ</t>
    </rPh>
    <rPh sb="4" eb="6">
      <t>チホウ</t>
    </rPh>
    <rPh sb="6" eb="8">
      <t>カンキョウ</t>
    </rPh>
    <rPh sb="8" eb="11">
      <t>ジムショ</t>
    </rPh>
    <phoneticPr fontId="5"/>
  </si>
  <si>
    <t>B.公益財団法人キープ協会</t>
    <rPh sb="2" eb="4">
      <t>コウエキ</t>
    </rPh>
    <rPh sb="4" eb="6">
      <t>ザイダン</t>
    </rPh>
    <rPh sb="6" eb="8">
      <t>ホウジン</t>
    </rPh>
    <rPh sb="11" eb="13">
      <t>キョウカイ</t>
    </rPh>
    <phoneticPr fontId="5"/>
  </si>
  <si>
    <t>アンケート結果による満足度</t>
    <phoneticPr fontId="5"/>
  </si>
  <si>
    <t>33/7,983</t>
    <phoneticPr fontId="5"/>
  </si>
  <si>
    <t>32/6,495</t>
    <phoneticPr fontId="5"/>
  </si>
  <si>
    <t>34/5,609</t>
    <phoneticPr fontId="5"/>
  </si>
  <si>
    <t>34/4,800</t>
    <phoneticPr fontId="5"/>
  </si>
  <si>
    <t>ミニガイド・ガイドウォークの参加人数（合計）　</t>
    <rPh sb="14" eb="16">
      <t>サンカ</t>
    </rPh>
    <rPh sb="16" eb="18">
      <t>ニンズウ</t>
    </rPh>
    <rPh sb="19" eb="21">
      <t>ゴウケイ</t>
    </rPh>
    <phoneticPr fontId="5"/>
  </si>
  <si>
    <t>「那須平成の森」は、環境省所管地であるとともに、都心からも近く、年間７万人を超える多くの利用者が訪れていることから、国立公園のモデル的なあり方として国が優先的に責任をもって管理運営していくことが必要である。</t>
    <phoneticPr fontId="5"/>
  </si>
  <si>
    <t>平成２３年５月の開園以来、毎年７万人を超える多くの国民が来園している状況を鑑み、国として自然環境を引き続き保全し、国民が自然に直接ふれあえる場を今後も提供していくことが重要。</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</si>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</sst>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110833</xdr:colOff>
      <xdr:row>752</xdr:row>
      <xdr:rowOff>286718</xdr:rowOff>
    </xdr:from>
    <xdr:to>
      <xdr:col>33</xdr:col>
      <xdr:colOff>30614</xdr:colOff>
      <xdr:row>754</xdr:row>
      <xdr:rowOff>180049</xdr:rowOff>
    </xdr:to>
    <xdr:sp macro="" textlink="">
      <xdr:nvSpPr>
        <xdr:cNvPr id="5" name="大かっこ 4"/>
        <xdr:cNvSpPr/>
      </xdr:nvSpPr>
      <xdr:spPr>
        <a:xfrm>
          <a:off x="3713015" y="47974063"/>
          <a:ext cx="2261199" cy="599913"/>
        </a:xfrm>
        <a:prstGeom prst="bracketPair">
          <a:avLst>
            <a:gd name="adj" fmla="val 821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t"/>
        <a:lstStyle/>
        <a:p>
          <a:pPr algn="l"/>
          <a:r>
            <a:rPr kumimoji="1" lang="ja-JP" altLang="en-US" sz="1050">
              <a:solidFill>
                <a:sysClr val="windowText" lastClr="000000"/>
              </a:solidFill>
            </a:rPr>
            <a:t>「那須平成の森」において、自然体験活動プログラムの提供を行う　等</a:t>
          </a:r>
          <a:endParaRPr kumimoji="1" lang="en-US" altLang="ja-JP" sz="1050">
            <a:solidFill>
              <a:sysClr val="windowText" lastClr="000000"/>
            </a:solidFill>
          </a:endParaRPr>
        </a:p>
      </xdr:txBody>
    </xdr:sp>
    <xdr:clientData/>
  </xdr:twoCellAnchor>
  <xdr:twoCellAnchor>
    <xdr:from>
      <xdr:col>22</xdr:col>
      <xdr:colOff>102820</xdr:colOff>
      <xdr:row>742</xdr:row>
      <xdr:rowOff>193957</xdr:rowOff>
    </xdr:from>
    <xdr:to>
      <xdr:col>31</xdr:col>
      <xdr:colOff>100446</xdr:colOff>
      <xdr:row>744</xdr:row>
      <xdr:rowOff>19814</xdr:rowOff>
    </xdr:to>
    <xdr:sp macro="" textlink="">
      <xdr:nvSpPr>
        <xdr:cNvPr id="6" name="正方形/長方形 5"/>
        <xdr:cNvSpPr/>
      </xdr:nvSpPr>
      <xdr:spPr>
        <a:xfrm>
          <a:off x="4065220" y="44306830"/>
          <a:ext cx="1618608" cy="532439"/>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３４．１百万円</a:t>
          </a:r>
        </a:p>
      </xdr:txBody>
    </xdr:sp>
    <xdr:clientData/>
  </xdr:twoCellAnchor>
  <xdr:twoCellAnchor>
    <xdr:from>
      <xdr:col>22</xdr:col>
      <xdr:colOff>77419</xdr:colOff>
      <xdr:row>746</xdr:row>
      <xdr:rowOff>150990</xdr:rowOff>
    </xdr:from>
    <xdr:to>
      <xdr:col>31</xdr:col>
      <xdr:colOff>126753</xdr:colOff>
      <xdr:row>748</xdr:row>
      <xdr:rowOff>6124</xdr:rowOff>
    </xdr:to>
    <xdr:sp macro="" textlink="">
      <xdr:nvSpPr>
        <xdr:cNvPr id="7" name="正方形/長方形 6"/>
        <xdr:cNvSpPr/>
      </xdr:nvSpPr>
      <xdr:spPr>
        <a:xfrm>
          <a:off x="4039819" y="45690881"/>
          <a:ext cx="1670316" cy="561716"/>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ctr"/>
          <a:r>
            <a:rPr kumimoji="1" lang="en-US" altLang="ja-JP" sz="1100">
              <a:solidFill>
                <a:sysClr val="windowText" lastClr="000000"/>
              </a:solidFill>
            </a:rPr>
            <a:t>A.</a:t>
          </a:r>
          <a:r>
            <a:rPr kumimoji="1" lang="ja-JP" altLang="en-US" sz="1100">
              <a:solidFill>
                <a:sysClr val="windowText" lastClr="000000"/>
              </a:solidFill>
            </a:rPr>
            <a:t>関東地方環境事務所</a:t>
          </a:r>
          <a:endParaRPr kumimoji="1" lang="en-US" altLang="ja-JP" sz="1100">
            <a:solidFill>
              <a:sysClr val="windowText" lastClr="000000"/>
            </a:solidFill>
          </a:endParaRPr>
        </a:p>
        <a:p>
          <a:pPr algn="ctr"/>
          <a:r>
            <a:rPr kumimoji="1" lang="ja-JP" altLang="en-US" sz="1100">
              <a:solidFill>
                <a:sysClr val="windowText" lastClr="000000"/>
              </a:solidFill>
            </a:rPr>
            <a:t>３４．１百万円</a:t>
          </a:r>
        </a:p>
      </xdr:txBody>
    </xdr:sp>
    <xdr:clientData/>
  </xdr:twoCellAnchor>
  <xdr:twoCellAnchor>
    <xdr:from>
      <xdr:col>22</xdr:col>
      <xdr:colOff>2601</xdr:colOff>
      <xdr:row>750</xdr:row>
      <xdr:rowOff>217605</xdr:rowOff>
    </xdr:from>
    <xdr:to>
      <xdr:col>32</xdr:col>
      <xdr:colOff>80344</xdr:colOff>
      <xdr:row>752</xdr:row>
      <xdr:rowOff>80886</xdr:rowOff>
    </xdr:to>
    <xdr:sp macro="" textlink="">
      <xdr:nvSpPr>
        <xdr:cNvPr id="8" name="正方形/長方形 7"/>
        <xdr:cNvSpPr/>
      </xdr:nvSpPr>
      <xdr:spPr>
        <a:xfrm>
          <a:off x="3965001" y="47184514"/>
          <a:ext cx="1878834" cy="583717"/>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ctr"/>
          <a:r>
            <a:rPr kumimoji="1" lang="en-US" altLang="ja-JP" sz="1050">
              <a:solidFill>
                <a:sysClr val="windowText" lastClr="000000"/>
              </a:solidFill>
            </a:rPr>
            <a:t>B</a:t>
          </a:r>
          <a:r>
            <a:rPr kumimoji="1" lang="ja-JP" altLang="en-US" sz="1050">
              <a:solidFill>
                <a:sysClr val="windowText" lastClr="000000"/>
              </a:solidFill>
            </a:rPr>
            <a:t>．公益財団法人キープ協会</a:t>
          </a:r>
          <a:endParaRPr kumimoji="1" lang="en-US" altLang="ja-JP" sz="1050">
            <a:solidFill>
              <a:sysClr val="windowText" lastClr="000000"/>
            </a:solidFill>
          </a:endParaRPr>
        </a:p>
        <a:p>
          <a:pPr algn="ctr"/>
          <a:r>
            <a:rPr kumimoji="1" lang="ja-JP" altLang="en-US" sz="1050">
              <a:solidFill>
                <a:sysClr val="windowText" lastClr="000000"/>
              </a:solidFill>
            </a:rPr>
            <a:t>　等　８件</a:t>
          </a:r>
          <a:endParaRPr kumimoji="1" lang="en-US" altLang="ja-JP" sz="1050">
            <a:solidFill>
              <a:sysClr val="windowText" lastClr="000000"/>
            </a:solidFill>
          </a:endParaRPr>
        </a:p>
        <a:p>
          <a:pPr algn="ctr"/>
          <a:r>
            <a:rPr kumimoji="1" lang="ja-JP" altLang="en-US" sz="1050">
              <a:solidFill>
                <a:sysClr val="windowText" lastClr="000000"/>
              </a:solidFill>
            </a:rPr>
            <a:t>３４．１百万円</a:t>
          </a:r>
        </a:p>
      </xdr:txBody>
    </xdr:sp>
    <xdr:clientData/>
  </xdr:twoCellAnchor>
  <xdr:twoCellAnchor>
    <xdr:from>
      <xdr:col>26</xdr:col>
      <xdr:colOff>171864</xdr:colOff>
      <xdr:row>744</xdr:row>
      <xdr:rowOff>7114</xdr:rowOff>
    </xdr:from>
    <xdr:to>
      <xdr:col>26</xdr:col>
      <xdr:colOff>171864</xdr:colOff>
      <xdr:row>746</xdr:row>
      <xdr:rowOff>140299</xdr:rowOff>
    </xdr:to>
    <xdr:cxnSp macro="">
      <xdr:nvCxnSpPr>
        <xdr:cNvPr id="9" name="直線コネクタ 8"/>
        <xdr:cNvCxnSpPr/>
      </xdr:nvCxnSpPr>
      <xdr:spPr>
        <a:xfrm>
          <a:off x="4854700" y="44826569"/>
          <a:ext cx="0" cy="85362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178216</xdr:colOff>
      <xdr:row>748</xdr:row>
      <xdr:rowOff>18824</xdr:rowOff>
    </xdr:from>
    <xdr:to>
      <xdr:col>26</xdr:col>
      <xdr:colOff>178216</xdr:colOff>
      <xdr:row>750</xdr:row>
      <xdr:rowOff>200088</xdr:rowOff>
    </xdr:to>
    <xdr:cxnSp macro="">
      <xdr:nvCxnSpPr>
        <xdr:cNvPr id="10" name="直線コネクタ 9"/>
        <xdr:cNvCxnSpPr/>
      </xdr:nvCxnSpPr>
      <xdr:spPr>
        <a:xfrm>
          <a:off x="4861052" y="46265297"/>
          <a:ext cx="0" cy="9017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2599</xdr:colOff>
      <xdr:row>749</xdr:row>
      <xdr:rowOff>345313</xdr:rowOff>
    </xdr:from>
    <xdr:to>
      <xdr:col>42</xdr:col>
      <xdr:colOff>79100</xdr:colOff>
      <xdr:row>750</xdr:row>
      <xdr:rowOff>332032</xdr:rowOff>
    </xdr:to>
    <xdr:sp macro="" textlink="">
      <xdr:nvSpPr>
        <xdr:cNvPr id="11" name="テキスト ボックス 10"/>
        <xdr:cNvSpPr txBox="1"/>
      </xdr:nvSpPr>
      <xdr:spPr>
        <a:xfrm>
          <a:off x="5045654" y="46952004"/>
          <a:ext cx="2598028" cy="346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請負</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国庫債務負担行為</a:t>
          </a:r>
          <a:r>
            <a:rPr kumimoji="1" lang="ja-JP" altLang="ja-JP" sz="1100">
              <a:solidFill>
                <a:schemeClr val="dk1"/>
              </a:solidFill>
              <a:effectLst/>
              <a:latin typeface="+mn-lt"/>
              <a:ea typeface="+mn-ea"/>
              <a:cs typeface="+mn-cs"/>
            </a:rPr>
            <a:t>等</a:t>
          </a:r>
          <a:r>
            <a:rPr kumimoji="1" lang="en-US" altLang="ja-JP" sz="1100">
              <a:solidFill>
                <a:schemeClr val="dk1"/>
              </a:solidFill>
              <a:effectLst/>
              <a:latin typeface="+mn-lt"/>
              <a:ea typeface="+mn-ea"/>
              <a:cs typeface="+mn-cs"/>
            </a:rPr>
            <a:t>】</a:t>
          </a:r>
          <a:endParaRPr lang="ja-JP" altLang="ja-JP" sz="1000">
            <a:effectLst/>
          </a:endParaRPr>
        </a:p>
      </xdr:txBody>
    </xdr:sp>
    <xdr:clientData/>
  </xdr:twoCellAnchor>
  <xdr:twoCellAnchor>
    <xdr:from>
      <xdr:col>29</xdr:col>
      <xdr:colOff>133350</xdr:colOff>
      <xdr:row>780</xdr:row>
      <xdr:rowOff>161925</xdr:rowOff>
    </xdr:from>
    <xdr:to>
      <xdr:col>49</xdr:col>
      <xdr:colOff>209550</xdr:colOff>
      <xdr:row>789</xdr:row>
      <xdr:rowOff>104775</xdr:rowOff>
    </xdr:to>
    <xdr:sp macro="" textlink="">
      <xdr:nvSpPr>
        <xdr:cNvPr id="21" name="テキスト ボックス 20"/>
        <xdr:cNvSpPr txBox="1"/>
      </xdr:nvSpPr>
      <xdr:spPr>
        <a:xfrm>
          <a:off x="5934075" y="49510950"/>
          <a:ext cx="4076700" cy="277177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8000">
              <a:solidFill>
                <a:srgbClr val="FF0000"/>
              </a:solidFill>
            </a:rPr>
            <a:t>P</a:t>
          </a:r>
          <a:endParaRPr kumimoji="1" lang="ja-JP" altLang="en-US" sz="8000">
            <a:solidFill>
              <a:srgbClr val="FF0000"/>
            </a:solidFill>
          </a:endParaRPr>
        </a:p>
      </xdr:txBody>
    </xdr:sp>
    <xdr:clientData/>
  </xdr:twoCellAnchor>
  <xdr:twoCellAnchor>
    <xdr:from>
      <xdr:col>15</xdr:col>
      <xdr:colOff>0</xdr:colOff>
      <xdr:row>836</xdr:row>
      <xdr:rowOff>133351</xdr:rowOff>
    </xdr:from>
    <xdr:to>
      <xdr:col>35</xdr:col>
      <xdr:colOff>76200</xdr:colOff>
      <xdr:row>841</xdr:row>
      <xdr:rowOff>209551</xdr:rowOff>
    </xdr:to>
    <xdr:sp macro="" textlink="">
      <xdr:nvSpPr>
        <xdr:cNvPr id="22" name="テキスト ボックス 21"/>
        <xdr:cNvSpPr txBox="1"/>
      </xdr:nvSpPr>
      <xdr:spPr>
        <a:xfrm>
          <a:off x="3000375" y="55264051"/>
          <a:ext cx="4076700" cy="19812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8000">
              <a:solidFill>
                <a:srgbClr val="FF0000"/>
              </a:solidFill>
            </a:rPr>
            <a:t>P</a:t>
          </a:r>
          <a:endParaRPr kumimoji="1" lang="ja-JP" altLang="en-US" sz="8000">
            <a:solidFill>
              <a:srgbClr val="FF0000"/>
            </a:solidFill>
          </a:endParaRPr>
        </a:p>
      </xdr:txBody>
    </xdr:sp>
    <xdr:clientData/>
  </xdr:twoCellAnchor>
  <xdr:twoCellAnchor>
    <xdr:from>
      <xdr:col>13</xdr:col>
      <xdr:colOff>85725</xdr:colOff>
      <xdr:row>1100</xdr:row>
      <xdr:rowOff>171450</xdr:rowOff>
    </xdr:from>
    <xdr:to>
      <xdr:col>36</xdr:col>
      <xdr:colOff>180975</xdr:colOff>
      <xdr:row>1101</xdr:row>
      <xdr:rowOff>333375</xdr:rowOff>
    </xdr:to>
    <xdr:sp macro="" textlink="">
      <xdr:nvSpPr>
        <xdr:cNvPr id="23" name="テキスト ボックス 22"/>
        <xdr:cNvSpPr txBox="1"/>
      </xdr:nvSpPr>
      <xdr:spPr>
        <a:xfrm>
          <a:off x="2686050" y="58531125"/>
          <a:ext cx="4695825" cy="90487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8000">
              <a:solidFill>
                <a:srgbClr val="FF0000"/>
              </a:solidFill>
            </a:rPr>
            <a:t>P</a:t>
          </a:r>
          <a:endParaRPr kumimoji="1" lang="ja-JP" altLang="en-US" sz="80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D23" sqref="AD23:AX29"/>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4" t="s">
        <v>0</v>
      </c>
      <c r="AK2" s="924"/>
      <c r="AL2" s="924"/>
      <c r="AM2" s="924"/>
      <c r="AN2" s="924"/>
      <c r="AO2" s="925"/>
      <c r="AP2" s="925"/>
      <c r="AQ2" s="925"/>
      <c r="AR2" s="65" t="str">
        <f>IF(OR(AO2="　", AO2=""), "", "-")</f>
        <v/>
      </c>
      <c r="AS2" s="926">
        <v>206</v>
      </c>
      <c r="AT2" s="926"/>
      <c r="AU2" s="926"/>
      <c r="AV2" s="43" t="str">
        <f>IF(AW2="", "", "-")</f>
        <v/>
      </c>
      <c r="AW2" s="897"/>
      <c r="AX2" s="897"/>
    </row>
    <row r="3" spans="1:50" ht="21" customHeight="1" thickBot="1" x14ac:dyDescent="0.25">
      <c r="A3" s="853" t="s">
        <v>461</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480</v>
      </c>
      <c r="AK3" s="855"/>
      <c r="AL3" s="855"/>
      <c r="AM3" s="855"/>
      <c r="AN3" s="855"/>
      <c r="AO3" s="855"/>
      <c r="AP3" s="855"/>
      <c r="AQ3" s="855"/>
      <c r="AR3" s="855"/>
      <c r="AS3" s="855"/>
      <c r="AT3" s="855"/>
      <c r="AU3" s="855"/>
      <c r="AV3" s="855"/>
      <c r="AW3" s="855"/>
      <c r="AX3" s="24" t="s">
        <v>64</v>
      </c>
    </row>
    <row r="4" spans="1:50" ht="24.75" customHeight="1" x14ac:dyDescent="0.2">
      <c r="A4" s="690" t="s">
        <v>25</v>
      </c>
      <c r="B4" s="691"/>
      <c r="C4" s="691"/>
      <c r="D4" s="691"/>
      <c r="E4" s="691"/>
      <c r="F4" s="691"/>
      <c r="G4" s="668" t="s">
        <v>481</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484</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2">
      <c r="A5" s="678" t="s">
        <v>66</v>
      </c>
      <c r="B5" s="679"/>
      <c r="C5" s="679"/>
      <c r="D5" s="679"/>
      <c r="E5" s="679"/>
      <c r="F5" s="680"/>
      <c r="G5" s="825" t="s">
        <v>482</v>
      </c>
      <c r="H5" s="826"/>
      <c r="I5" s="826"/>
      <c r="J5" s="826"/>
      <c r="K5" s="826"/>
      <c r="L5" s="826"/>
      <c r="M5" s="827" t="s">
        <v>65</v>
      </c>
      <c r="N5" s="828"/>
      <c r="O5" s="828"/>
      <c r="P5" s="828"/>
      <c r="Q5" s="828"/>
      <c r="R5" s="829"/>
      <c r="S5" s="830" t="s">
        <v>483</v>
      </c>
      <c r="T5" s="826"/>
      <c r="U5" s="826"/>
      <c r="V5" s="826"/>
      <c r="W5" s="826"/>
      <c r="X5" s="831"/>
      <c r="Y5" s="684" t="s">
        <v>3</v>
      </c>
      <c r="Z5" s="529"/>
      <c r="AA5" s="529"/>
      <c r="AB5" s="529"/>
      <c r="AC5" s="529"/>
      <c r="AD5" s="530"/>
      <c r="AE5" s="685" t="s">
        <v>485</v>
      </c>
      <c r="AF5" s="685"/>
      <c r="AG5" s="685"/>
      <c r="AH5" s="685"/>
      <c r="AI5" s="685"/>
      <c r="AJ5" s="685"/>
      <c r="AK5" s="685"/>
      <c r="AL5" s="685"/>
      <c r="AM5" s="685"/>
      <c r="AN5" s="685"/>
      <c r="AO5" s="685"/>
      <c r="AP5" s="686"/>
      <c r="AQ5" s="687" t="s">
        <v>486</v>
      </c>
      <c r="AR5" s="688"/>
      <c r="AS5" s="688"/>
      <c r="AT5" s="688"/>
      <c r="AU5" s="688"/>
      <c r="AV5" s="688"/>
      <c r="AW5" s="688"/>
      <c r="AX5" s="689"/>
    </row>
    <row r="6" spans="1:50" ht="39" customHeight="1" x14ac:dyDescent="0.2">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2">
      <c r="A7" s="481" t="s">
        <v>22</v>
      </c>
      <c r="B7" s="482"/>
      <c r="C7" s="482"/>
      <c r="D7" s="482"/>
      <c r="E7" s="482"/>
      <c r="F7" s="483"/>
      <c r="G7" s="484" t="s">
        <v>488</v>
      </c>
      <c r="H7" s="485"/>
      <c r="I7" s="485"/>
      <c r="J7" s="485"/>
      <c r="K7" s="485"/>
      <c r="L7" s="485"/>
      <c r="M7" s="485"/>
      <c r="N7" s="485"/>
      <c r="O7" s="485"/>
      <c r="P7" s="485"/>
      <c r="Q7" s="485"/>
      <c r="R7" s="485"/>
      <c r="S7" s="485"/>
      <c r="T7" s="485"/>
      <c r="U7" s="485"/>
      <c r="V7" s="485"/>
      <c r="W7" s="485"/>
      <c r="X7" s="486"/>
      <c r="Y7" s="908" t="s">
        <v>433</v>
      </c>
      <c r="Z7" s="429"/>
      <c r="AA7" s="429"/>
      <c r="AB7" s="429"/>
      <c r="AC7" s="429"/>
      <c r="AD7" s="909"/>
      <c r="AE7" s="898" t="s">
        <v>489</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2">
      <c r="A8" s="481" t="s">
        <v>330</v>
      </c>
      <c r="B8" s="482"/>
      <c r="C8" s="482"/>
      <c r="D8" s="482"/>
      <c r="E8" s="482"/>
      <c r="F8" s="483"/>
      <c r="G8" s="927" t="str">
        <f>入力規則等!A28</f>
        <v>観光立国、地方創生</v>
      </c>
      <c r="H8" s="706"/>
      <c r="I8" s="706"/>
      <c r="J8" s="706"/>
      <c r="K8" s="706"/>
      <c r="L8" s="706"/>
      <c r="M8" s="706"/>
      <c r="N8" s="706"/>
      <c r="O8" s="706"/>
      <c r="P8" s="706"/>
      <c r="Q8" s="706"/>
      <c r="R8" s="706"/>
      <c r="S8" s="706"/>
      <c r="T8" s="706"/>
      <c r="U8" s="706"/>
      <c r="V8" s="706"/>
      <c r="W8" s="706"/>
      <c r="X8" s="928"/>
      <c r="Y8" s="832" t="s">
        <v>331</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2">
      <c r="A9" s="835" t="s">
        <v>23</v>
      </c>
      <c r="B9" s="836"/>
      <c r="C9" s="836"/>
      <c r="D9" s="836"/>
      <c r="E9" s="836"/>
      <c r="F9" s="836"/>
      <c r="G9" s="837" t="s">
        <v>490</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2">
      <c r="A10" s="646" t="s">
        <v>29</v>
      </c>
      <c r="B10" s="647"/>
      <c r="C10" s="647"/>
      <c r="D10" s="647"/>
      <c r="E10" s="647"/>
      <c r="F10" s="647"/>
      <c r="G10" s="740" t="s">
        <v>491</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2">
      <c r="A11" s="646" t="s">
        <v>5</v>
      </c>
      <c r="B11" s="647"/>
      <c r="C11" s="647"/>
      <c r="D11" s="647"/>
      <c r="E11" s="647"/>
      <c r="F11" s="648"/>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2">
      <c r="A12" s="929" t="s">
        <v>24</v>
      </c>
      <c r="B12" s="930"/>
      <c r="C12" s="930"/>
      <c r="D12" s="930"/>
      <c r="E12" s="930"/>
      <c r="F12" s="931"/>
      <c r="G12" s="746"/>
      <c r="H12" s="747"/>
      <c r="I12" s="747"/>
      <c r="J12" s="747"/>
      <c r="K12" s="747"/>
      <c r="L12" s="747"/>
      <c r="M12" s="747"/>
      <c r="N12" s="747"/>
      <c r="O12" s="747"/>
      <c r="P12" s="401" t="s">
        <v>452</v>
      </c>
      <c r="Q12" s="402"/>
      <c r="R12" s="402"/>
      <c r="S12" s="402"/>
      <c r="T12" s="402"/>
      <c r="U12" s="402"/>
      <c r="V12" s="403"/>
      <c r="W12" s="401" t="s">
        <v>449</v>
      </c>
      <c r="X12" s="402"/>
      <c r="Y12" s="402"/>
      <c r="Z12" s="402"/>
      <c r="AA12" s="402"/>
      <c r="AB12" s="402"/>
      <c r="AC12" s="403"/>
      <c r="AD12" s="401" t="s">
        <v>444</v>
      </c>
      <c r="AE12" s="402"/>
      <c r="AF12" s="402"/>
      <c r="AG12" s="402"/>
      <c r="AH12" s="402"/>
      <c r="AI12" s="402"/>
      <c r="AJ12" s="403"/>
      <c r="AK12" s="401" t="s">
        <v>437</v>
      </c>
      <c r="AL12" s="402"/>
      <c r="AM12" s="402"/>
      <c r="AN12" s="402"/>
      <c r="AO12" s="402"/>
      <c r="AP12" s="402"/>
      <c r="AQ12" s="403"/>
      <c r="AR12" s="401" t="s">
        <v>435</v>
      </c>
      <c r="AS12" s="402"/>
      <c r="AT12" s="402"/>
      <c r="AU12" s="402"/>
      <c r="AV12" s="402"/>
      <c r="AW12" s="402"/>
      <c r="AX12" s="708"/>
    </row>
    <row r="13" spans="1:50" ht="21" customHeight="1" x14ac:dyDescent="0.2">
      <c r="A13" s="600"/>
      <c r="B13" s="601"/>
      <c r="C13" s="601"/>
      <c r="D13" s="601"/>
      <c r="E13" s="601"/>
      <c r="F13" s="602"/>
      <c r="G13" s="709" t="s">
        <v>6</v>
      </c>
      <c r="H13" s="710"/>
      <c r="I13" s="750" t="s">
        <v>7</v>
      </c>
      <c r="J13" s="751"/>
      <c r="K13" s="751"/>
      <c r="L13" s="751"/>
      <c r="M13" s="751"/>
      <c r="N13" s="751"/>
      <c r="O13" s="752"/>
      <c r="P13" s="643">
        <v>33</v>
      </c>
      <c r="Q13" s="644"/>
      <c r="R13" s="644"/>
      <c r="S13" s="644"/>
      <c r="T13" s="644"/>
      <c r="U13" s="644"/>
      <c r="V13" s="645"/>
      <c r="W13" s="643">
        <v>32</v>
      </c>
      <c r="X13" s="644"/>
      <c r="Y13" s="644"/>
      <c r="Z13" s="644"/>
      <c r="AA13" s="644"/>
      <c r="AB13" s="644"/>
      <c r="AC13" s="645"/>
      <c r="AD13" s="643">
        <v>33</v>
      </c>
      <c r="AE13" s="644"/>
      <c r="AF13" s="644"/>
      <c r="AG13" s="644"/>
      <c r="AH13" s="644"/>
      <c r="AI13" s="644"/>
      <c r="AJ13" s="645"/>
      <c r="AK13" s="643">
        <v>34</v>
      </c>
      <c r="AL13" s="644"/>
      <c r="AM13" s="644"/>
      <c r="AN13" s="644"/>
      <c r="AO13" s="644"/>
      <c r="AP13" s="644"/>
      <c r="AQ13" s="645"/>
      <c r="AR13" s="905"/>
      <c r="AS13" s="906"/>
      <c r="AT13" s="906"/>
      <c r="AU13" s="906"/>
      <c r="AV13" s="906"/>
      <c r="AW13" s="906"/>
      <c r="AX13" s="907"/>
    </row>
    <row r="14" spans="1:50" ht="21" customHeight="1" x14ac:dyDescent="0.2">
      <c r="A14" s="600"/>
      <c r="B14" s="601"/>
      <c r="C14" s="601"/>
      <c r="D14" s="601"/>
      <c r="E14" s="601"/>
      <c r="F14" s="602"/>
      <c r="G14" s="711"/>
      <c r="H14" s="712"/>
      <c r="I14" s="697" t="s">
        <v>8</v>
      </c>
      <c r="J14" s="748"/>
      <c r="K14" s="748"/>
      <c r="L14" s="748"/>
      <c r="M14" s="748"/>
      <c r="N14" s="748"/>
      <c r="O14" s="749"/>
      <c r="P14" s="643" t="s">
        <v>492</v>
      </c>
      <c r="Q14" s="644"/>
      <c r="R14" s="644"/>
      <c r="S14" s="644"/>
      <c r="T14" s="644"/>
      <c r="U14" s="644"/>
      <c r="V14" s="645"/>
      <c r="W14" s="643" t="s">
        <v>493</v>
      </c>
      <c r="X14" s="644"/>
      <c r="Y14" s="644"/>
      <c r="Z14" s="644"/>
      <c r="AA14" s="644"/>
      <c r="AB14" s="644"/>
      <c r="AC14" s="645"/>
      <c r="AD14" s="643" t="s">
        <v>493</v>
      </c>
      <c r="AE14" s="644"/>
      <c r="AF14" s="644"/>
      <c r="AG14" s="644"/>
      <c r="AH14" s="644"/>
      <c r="AI14" s="644"/>
      <c r="AJ14" s="645"/>
      <c r="AK14" s="643"/>
      <c r="AL14" s="644"/>
      <c r="AM14" s="644"/>
      <c r="AN14" s="644"/>
      <c r="AO14" s="644"/>
      <c r="AP14" s="644"/>
      <c r="AQ14" s="645"/>
      <c r="AR14" s="774"/>
      <c r="AS14" s="774"/>
      <c r="AT14" s="774"/>
      <c r="AU14" s="774"/>
      <c r="AV14" s="774"/>
      <c r="AW14" s="774"/>
      <c r="AX14" s="775"/>
    </row>
    <row r="15" spans="1:50" ht="21" customHeight="1" x14ac:dyDescent="0.2">
      <c r="A15" s="600"/>
      <c r="B15" s="601"/>
      <c r="C15" s="601"/>
      <c r="D15" s="601"/>
      <c r="E15" s="601"/>
      <c r="F15" s="602"/>
      <c r="G15" s="711"/>
      <c r="H15" s="712"/>
      <c r="I15" s="697" t="s">
        <v>50</v>
      </c>
      <c r="J15" s="698"/>
      <c r="K15" s="698"/>
      <c r="L15" s="698"/>
      <c r="M15" s="698"/>
      <c r="N15" s="698"/>
      <c r="O15" s="699"/>
      <c r="P15" s="643" t="s">
        <v>492</v>
      </c>
      <c r="Q15" s="644"/>
      <c r="R15" s="644"/>
      <c r="S15" s="644"/>
      <c r="T15" s="644"/>
      <c r="U15" s="644"/>
      <c r="V15" s="645"/>
      <c r="W15" s="643" t="s">
        <v>492</v>
      </c>
      <c r="X15" s="644"/>
      <c r="Y15" s="644"/>
      <c r="Z15" s="644"/>
      <c r="AA15" s="644"/>
      <c r="AB15" s="644"/>
      <c r="AC15" s="645"/>
      <c r="AD15" s="643" t="s">
        <v>493</v>
      </c>
      <c r="AE15" s="644"/>
      <c r="AF15" s="644"/>
      <c r="AG15" s="644"/>
      <c r="AH15" s="644"/>
      <c r="AI15" s="644"/>
      <c r="AJ15" s="645"/>
      <c r="AK15" s="643" t="s">
        <v>492</v>
      </c>
      <c r="AL15" s="644"/>
      <c r="AM15" s="644"/>
      <c r="AN15" s="644"/>
      <c r="AO15" s="644"/>
      <c r="AP15" s="644"/>
      <c r="AQ15" s="645"/>
      <c r="AR15" s="643"/>
      <c r="AS15" s="644"/>
      <c r="AT15" s="644"/>
      <c r="AU15" s="644"/>
      <c r="AV15" s="644"/>
      <c r="AW15" s="644"/>
      <c r="AX15" s="792"/>
    </row>
    <row r="16" spans="1:50" ht="21" customHeight="1" x14ac:dyDescent="0.2">
      <c r="A16" s="600"/>
      <c r="B16" s="601"/>
      <c r="C16" s="601"/>
      <c r="D16" s="601"/>
      <c r="E16" s="601"/>
      <c r="F16" s="602"/>
      <c r="G16" s="711"/>
      <c r="H16" s="712"/>
      <c r="I16" s="697" t="s">
        <v>51</v>
      </c>
      <c r="J16" s="698"/>
      <c r="K16" s="698"/>
      <c r="L16" s="698"/>
      <c r="M16" s="698"/>
      <c r="N16" s="698"/>
      <c r="O16" s="699"/>
      <c r="P16" s="643" t="s">
        <v>492</v>
      </c>
      <c r="Q16" s="644"/>
      <c r="R16" s="644"/>
      <c r="S16" s="644"/>
      <c r="T16" s="644"/>
      <c r="U16" s="644"/>
      <c r="V16" s="645"/>
      <c r="W16" s="643" t="s">
        <v>494</v>
      </c>
      <c r="X16" s="644"/>
      <c r="Y16" s="644"/>
      <c r="Z16" s="644"/>
      <c r="AA16" s="644"/>
      <c r="AB16" s="644"/>
      <c r="AC16" s="645"/>
      <c r="AD16" s="643" t="s">
        <v>492</v>
      </c>
      <c r="AE16" s="644"/>
      <c r="AF16" s="644"/>
      <c r="AG16" s="644"/>
      <c r="AH16" s="644"/>
      <c r="AI16" s="644"/>
      <c r="AJ16" s="645"/>
      <c r="AK16" s="643" t="s">
        <v>492</v>
      </c>
      <c r="AL16" s="644"/>
      <c r="AM16" s="644"/>
      <c r="AN16" s="644"/>
      <c r="AO16" s="644"/>
      <c r="AP16" s="644"/>
      <c r="AQ16" s="645"/>
      <c r="AR16" s="743"/>
      <c r="AS16" s="744"/>
      <c r="AT16" s="744"/>
      <c r="AU16" s="744"/>
      <c r="AV16" s="744"/>
      <c r="AW16" s="744"/>
      <c r="AX16" s="745"/>
    </row>
    <row r="17" spans="1:50" ht="24.75" customHeight="1" x14ac:dyDescent="0.2">
      <c r="A17" s="600"/>
      <c r="B17" s="601"/>
      <c r="C17" s="601"/>
      <c r="D17" s="601"/>
      <c r="E17" s="601"/>
      <c r="F17" s="602"/>
      <c r="G17" s="711"/>
      <c r="H17" s="712"/>
      <c r="I17" s="697" t="s">
        <v>49</v>
      </c>
      <c r="J17" s="748"/>
      <c r="K17" s="748"/>
      <c r="L17" s="748"/>
      <c r="M17" s="748"/>
      <c r="N17" s="748"/>
      <c r="O17" s="749"/>
      <c r="P17" s="643" t="s">
        <v>493</v>
      </c>
      <c r="Q17" s="644"/>
      <c r="R17" s="644"/>
      <c r="S17" s="644"/>
      <c r="T17" s="644"/>
      <c r="U17" s="644"/>
      <c r="V17" s="645"/>
      <c r="W17" s="643" t="s">
        <v>493</v>
      </c>
      <c r="X17" s="644"/>
      <c r="Y17" s="644"/>
      <c r="Z17" s="644"/>
      <c r="AA17" s="644"/>
      <c r="AB17" s="644"/>
      <c r="AC17" s="645"/>
      <c r="AD17" s="643" t="s">
        <v>492</v>
      </c>
      <c r="AE17" s="644"/>
      <c r="AF17" s="644"/>
      <c r="AG17" s="644"/>
      <c r="AH17" s="644"/>
      <c r="AI17" s="644"/>
      <c r="AJ17" s="645"/>
      <c r="AK17" s="643" t="s">
        <v>492</v>
      </c>
      <c r="AL17" s="644"/>
      <c r="AM17" s="644"/>
      <c r="AN17" s="644"/>
      <c r="AO17" s="644"/>
      <c r="AP17" s="644"/>
      <c r="AQ17" s="645"/>
      <c r="AR17" s="903"/>
      <c r="AS17" s="903"/>
      <c r="AT17" s="903"/>
      <c r="AU17" s="903"/>
      <c r="AV17" s="903"/>
      <c r="AW17" s="903"/>
      <c r="AX17" s="904"/>
    </row>
    <row r="18" spans="1:50" ht="24.75" customHeight="1" x14ac:dyDescent="0.2">
      <c r="A18" s="600"/>
      <c r="B18" s="601"/>
      <c r="C18" s="601"/>
      <c r="D18" s="601"/>
      <c r="E18" s="601"/>
      <c r="F18" s="602"/>
      <c r="G18" s="713"/>
      <c r="H18" s="714"/>
      <c r="I18" s="702" t="s">
        <v>20</v>
      </c>
      <c r="J18" s="703"/>
      <c r="K18" s="703"/>
      <c r="L18" s="703"/>
      <c r="M18" s="703"/>
      <c r="N18" s="703"/>
      <c r="O18" s="704"/>
      <c r="P18" s="864">
        <f>SUM(P13:V17)</f>
        <v>33</v>
      </c>
      <c r="Q18" s="865"/>
      <c r="R18" s="865"/>
      <c r="S18" s="865"/>
      <c r="T18" s="865"/>
      <c r="U18" s="865"/>
      <c r="V18" s="866"/>
      <c r="W18" s="864">
        <f>SUM(W13:AC17)</f>
        <v>32</v>
      </c>
      <c r="X18" s="865"/>
      <c r="Y18" s="865"/>
      <c r="Z18" s="865"/>
      <c r="AA18" s="865"/>
      <c r="AB18" s="865"/>
      <c r="AC18" s="866"/>
      <c r="AD18" s="864">
        <f>SUM(AD13:AJ17)</f>
        <v>33</v>
      </c>
      <c r="AE18" s="865"/>
      <c r="AF18" s="865"/>
      <c r="AG18" s="865"/>
      <c r="AH18" s="865"/>
      <c r="AI18" s="865"/>
      <c r="AJ18" s="866"/>
      <c r="AK18" s="864">
        <f>SUM(AK13:AQ17)</f>
        <v>34</v>
      </c>
      <c r="AL18" s="865"/>
      <c r="AM18" s="865"/>
      <c r="AN18" s="865"/>
      <c r="AO18" s="865"/>
      <c r="AP18" s="865"/>
      <c r="AQ18" s="866"/>
      <c r="AR18" s="864">
        <f>SUM(AR13:AX17)</f>
        <v>0</v>
      </c>
      <c r="AS18" s="865"/>
      <c r="AT18" s="865"/>
      <c r="AU18" s="865"/>
      <c r="AV18" s="865"/>
      <c r="AW18" s="865"/>
      <c r="AX18" s="867"/>
    </row>
    <row r="19" spans="1:50" ht="24.75" customHeight="1" x14ac:dyDescent="0.2">
      <c r="A19" s="600"/>
      <c r="B19" s="601"/>
      <c r="C19" s="601"/>
      <c r="D19" s="601"/>
      <c r="E19" s="601"/>
      <c r="F19" s="602"/>
      <c r="G19" s="862" t="s">
        <v>9</v>
      </c>
      <c r="H19" s="863"/>
      <c r="I19" s="863"/>
      <c r="J19" s="863"/>
      <c r="K19" s="863"/>
      <c r="L19" s="863"/>
      <c r="M19" s="863"/>
      <c r="N19" s="863"/>
      <c r="O19" s="863"/>
      <c r="P19" s="643">
        <v>33</v>
      </c>
      <c r="Q19" s="644"/>
      <c r="R19" s="644"/>
      <c r="S19" s="644"/>
      <c r="T19" s="644"/>
      <c r="U19" s="644"/>
      <c r="V19" s="645"/>
      <c r="W19" s="643">
        <v>32</v>
      </c>
      <c r="X19" s="644"/>
      <c r="Y19" s="644"/>
      <c r="Z19" s="644"/>
      <c r="AA19" s="644"/>
      <c r="AB19" s="644"/>
      <c r="AC19" s="645"/>
      <c r="AD19" s="643">
        <v>34</v>
      </c>
      <c r="AE19" s="644"/>
      <c r="AF19" s="644"/>
      <c r="AG19" s="644"/>
      <c r="AH19" s="644"/>
      <c r="AI19" s="644"/>
      <c r="AJ19" s="645"/>
      <c r="AK19" s="316"/>
      <c r="AL19" s="316"/>
      <c r="AM19" s="316"/>
      <c r="AN19" s="316"/>
      <c r="AO19" s="316"/>
      <c r="AP19" s="316"/>
      <c r="AQ19" s="316"/>
      <c r="AR19" s="316"/>
      <c r="AS19" s="316"/>
      <c r="AT19" s="316"/>
      <c r="AU19" s="316"/>
      <c r="AV19" s="316"/>
      <c r="AW19" s="316"/>
      <c r="AX19" s="318"/>
    </row>
    <row r="20" spans="1:50" ht="24.75" customHeight="1" x14ac:dyDescent="0.2">
      <c r="A20" s="600"/>
      <c r="B20" s="601"/>
      <c r="C20" s="601"/>
      <c r="D20" s="601"/>
      <c r="E20" s="601"/>
      <c r="F20" s="602"/>
      <c r="G20" s="862" t="s">
        <v>10</v>
      </c>
      <c r="H20" s="863"/>
      <c r="I20" s="863"/>
      <c r="J20" s="863"/>
      <c r="K20" s="863"/>
      <c r="L20" s="863"/>
      <c r="M20" s="863"/>
      <c r="N20" s="863"/>
      <c r="O20" s="863"/>
      <c r="P20" s="304">
        <f>IF(P18=0, "-", SUM(P19)/P18)</f>
        <v>1</v>
      </c>
      <c r="Q20" s="304"/>
      <c r="R20" s="304"/>
      <c r="S20" s="304"/>
      <c r="T20" s="304"/>
      <c r="U20" s="304"/>
      <c r="V20" s="304"/>
      <c r="W20" s="304">
        <f t="shared" ref="W20" si="0">IF(W18=0, "-", SUM(W19)/W18)</f>
        <v>1</v>
      </c>
      <c r="X20" s="304"/>
      <c r="Y20" s="304"/>
      <c r="Z20" s="304"/>
      <c r="AA20" s="304"/>
      <c r="AB20" s="304"/>
      <c r="AC20" s="304"/>
      <c r="AD20" s="304">
        <f t="shared" ref="AD20" si="1">IF(AD18=0, "-", SUM(AD19)/AD18)</f>
        <v>1.0303030303030303</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2">
      <c r="A21" s="835"/>
      <c r="B21" s="836"/>
      <c r="C21" s="836"/>
      <c r="D21" s="836"/>
      <c r="E21" s="836"/>
      <c r="F21" s="932"/>
      <c r="G21" s="302" t="s">
        <v>398</v>
      </c>
      <c r="H21" s="303"/>
      <c r="I21" s="303"/>
      <c r="J21" s="303"/>
      <c r="K21" s="303"/>
      <c r="L21" s="303"/>
      <c r="M21" s="303"/>
      <c r="N21" s="303"/>
      <c r="O21" s="303"/>
      <c r="P21" s="304">
        <f>IF(P19=0, "-", SUM(P19)/SUM(P13,P14))</f>
        <v>1</v>
      </c>
      <c r="Q21" s="304"/>
      <c r="R21" s="304"/>
      <c r="S21" s="304"/>
      <c r="T21" s="304"/>
      <c r="U21" s="304"/>
      <c r="V21" s="304"/>
      <c r="W21" s="304">
        <f t="shared" ref="W21" si="2">IF(W19=0, "-", SUM(W19)/SUM(W13,W14))</f>
        <v>1</v>
      </c>
      <c r="X21" s="304"/>
      <c r="Y21" s="304"/>
      <c r="Z21" s="304"/>
      <c r="AA21" s="304"/>
      <c r="AB21" s="304"/>
      <c r="AC21" s="304"/>
      <c r="AD21" s="304">
        <f t="shared" ref="AD21" si="3">IF(AD19=0, "-", SUM(AD19)/SUM(AD13,AD14))</f>
        <v>1.0303030303030303</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2">
      <c r="A22" s="950" t="s">
        <v>469</v>
      </c>
      <c r="B22" s="951"/>
      <c r="C22" s="951"/>
      <c r="D22" s="951"/>
      <c r="E22" s="951"/>
      <c r="F22" s="952"/>
      <c r="G22" s="937" t="s">
        <v>378</v>
      </c>
      <c r="H22" s="208"/>
      <c r="I22" s="208"/>
      <c r="J22" s="208"/>
      <c r="K22" s="208"/>
      <c r="L22" s="208"/>
      <c r="M22" s="208"/>
      <c r="N22" s="208"/>
      <c r="O22" s="209"/>
      <c r="P22" s="922" t="s">
        <v>438</v>
      </c>
      <c r="Q22" s="208"/>
      <c r="R22" s="208"/>
      <c r="S22" s="208"/>
      <c r="T22" s="208"/>
      <c r="U22" s="208"/>
      <c r="V22" s="209"/>
      <c r="W22" s="922" t="s">
        <v>434</v>
      </c>
      <c r="X22" s="208"/>
      <c r="Y22" s="208"/>
      <c r="Z22" s="208"/>
      <c r="AA22" s="208"/>
      <c r="AB22" s="208"/>
      <c r="AC22" s="209"/>
      <c r="AD22" s="922" t="s">
        <v>377</v>
      </c>
      <c r="AE22" s="208"/>
      <c r="AF22" s="208"/>
      <c r="AG22" s="208"/>
      <c r="AH22" s="208"/>
      <c r="AI22" s="208"/>
      <c r="AJ22" s="208"/>
      <c r="AK22" s="208"/>
      <c r="AL22" s="208"/>
      <c r="AM22" s="208"/>
      <c r="AN22" s="208"/>
      <c r="AO22" s="208"/>
      <c r="AP22" s="208"/>
      <c r="AQ22" s="208"/>
      <c r="AR22" s="208"/>
      <c r="AS22" s="208"/>
      <c r="AT22" s="208"/>
      <c r="AU22" s="208"/>
      <c r="AV22" s="208"/>
      <c r="AW22" s="208"/>
      <c r="AX22" s="959"/>
    </row>
    <row r="23" spans="1:50" ht="25.5" customHeight="1" x14ac:dyDescent="0.2">
      <c r="A23" s="953"/>
      <c r="B23" s="954"/>
      <c r="C23" s="954"/>
      <c r="D23" s="954"/>
      <c r="E23" s="954"/>
      <c r="F23" s="955"/>
      <c r="G23" s="938" t="s">
        <v>495</v>
      </c>
      <c r="H23" s="939"/>
      <c r="I23" s="939"/>
      <c r="J23" s="939"/>
      <c r="K23" s="939"/>
      <c r="L23" s="939"/>
      <c r="M23" s="939"/>
      <c r="N23" s="939"/>
      <c r="O23" s="940"/>
      <c r="P23" s="905">
        <v>34</v>
      </c>
      <c r="Q23" s="906"/>
      <c r="R23" s="906"/>
      <c r="S23" s="906"/>
      <c r="T23" s="906"/>
      <c r="U23" s="906"/>
      <c r="V23" s="923"/>
      <c r="W23" s="905"/>
      <c r="X23" s="906"/>
      <c r="Y23" s="906"/>
      <c r="Z23" s="906"/>
      <c r="AA23" s="906"/>
      <c r="AB23" s="906"/>
      <c r="AC23" s="923"/>
      <c r="AD23" s="960"/>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5" hidden="1" customHeight="1" x14ac:dyDescent="0.2">
      <c r="A24" s="953"/>
      <c r="B24" s="954"/>
      <c r="C24" s="954"/>
      <c r="D24" s="954"/>
      <c r="E24" s="954"/>
      <c r="F24" s="955"/>
      <c r="G24" s="941"/>
      <c r="H24" s="942"/>
      <c r="I24" s="942"/>
      <c r="J24" s="942"/>
      <c r="K24" s="942"/>
      <c r="L24" s="942"/>
      <c r="M24" s="942"/>
      <c r="N24" s="942"/>
      <c r="O24" s="943"/>
      <c r="P24" s="643"/>
      <c r="Q24" s="644"/>
      <c r="R24" s="644"/>
      <c r="S24" s="644"/>
      <c r="T24" s="644"/>
      <c r="U24" s="644"/>
      <c r="V24" s="645"/>
      <c r="W24" s="643"/>
      <c r="X24" s="644"/>
      <c r="Y24" s="644"/>
      <c r="Z24" s="644"/>
      <c r="AA24" s="644"/>
      <c r="AB24" s="644"/>
      <c r="AC24" s="645"/>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5" hidden="1" customHeight="1" x14ac:dyDescent="0.2">
      <c r="A25" s="953"/>
      <c r="B25" s="954"/>
      <c r="C25" s="954"/>
      <c r="D25" s="954"/>
      <c r="E25" s="954"/>
      <c r="F25" s="955"/>
      <c r="G25" s="941"/>
      <c r="H25" s="942"/>
      <c r="I25" s="942"/>
      <c r="J25" s="942"/>
      <c r="K25" s="942"/>
      <c r="L25" s="942"/>
      <c r="M25" s="942"/>
      <c r="N25" s="942"/>
      <c r="O25" s="943"/>
      <c r="P25" s="643"/>
      <c r="Q25" s="644"/>
      <c r="R25" s="644"/>
      <c r="S25" s="644"/>
      <c r="T25" s="644"/>
      <c r="U25" s="644"/>
      <c r="V25" s="645"/>
      <c r="W25" s="643"/>
      <c r="X25" s="644"/>
      <c r="Y25" s="644"/>
      <c r="Z25" s="644"/>
      <c r="AA25" s="644"/>
      <c r="AB25" s="644"/>
      <c r="AC25" s="645"/>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 hidden="1" customHeight="1" x14ac:dyDescent="0.2">
      <c r="A26" s="953"/>
      <c r="B26" s="954"/>
      <c r="C26" s="954"/>
      <c r="D26" s="954"/>
      <c r="E26" s="954"/>
      <c r="F26" s="955"/>
      <c r="G26" s="941"/>
      <c r="H26" s="942"/>
      <c r="I26" s="942"/>
      <c r="J26" s="942"/>
      <c r="K26" s="942"/>
      <c r="L26" s="942"/>
      <c r="M26" s="942"/>
      <c r="N26" s="942"/>
      <c r="O26" s="943"/>
      <c r="P26" s="643"/>
      <c r="Q26" s="644"/>
      <c r="R26" s="644"/>
      <c r="S26" s="644"/>
      <c r="T26" s="644"/>
      <c r="U26" s="644"/>
      <c r="V26" s="645"/>
      <c r="W26" s="643"/>
      <c r="X26" s="644"/>
      <c r="Y26" s="644"/>
      <c r="Z26" s="644"/>
      <c r="AA26" s="644"/>
      <c r="AB26" s="644"/>
      <c r="AC26" s="645"/>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hidden="1" customHeight="1" x14ac:dyDescent="0.2">
      <c r="A27" s="953"/>
      <c r="B27" s="954"/>
      <c r="C27" s="954"/>
      <c r="D27" s="954"/>
      <c r="E27" s="954"/>
      <c r="F27" s="955"/>
      <c r="G27" s="941"/>
      <c r="H27" s="942"/>
      <c r="I27" s="942"/>
      <c r="J27" s="942"/>
      <c r="K27" s="942"/>
      <c r="L27" s="942"/>
      <c r="M27" s="942"/>
      <c r="N27" s="942"/>
      <c r="O27" s="943"/>
      <c r="P27" s="643"/>
      <c r="Q27" s="644"/>
      <c r="R27" s="644"/>
      <c r="S27" s="644"/>
      <c r="T27" s="644"/>
      <c r="U27" s="644"/>
      <c r="V27" s="645"/>
      <c r="W27" s="643"/>
      <c r="X27" s="644"/>
      <c r="Y27" s="644"/>
      <c r="Z27" s="644"/>
      <c r="AA27" s="644"/>
      <c r="AB27" s="644"/>
      <c r="AC27" s="645"/>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customHeight="1" x14ac:dyDescent="0.2">
      <c r="A28" s="953"/>
      <c r="B28" s="954"/>
      <c r="C28" s="954"/>
      <c r="D28" s="954"/>
      <c r="E28" s="954"/>
      <c r="F28" s="955"/>
      <c r="G28" s="944" t="s">
        <v>382</v>
      </c>
      <c r="H28" s="945"/>
      <c r="I28" s="945"/>
      <c r="J28" s="945"/>
      <c r="K28" s="945"/>
      <c r="L28" s="945"/>
      <c r="M28" s="945"/>
      <c r="N28" s="945"/>
      <c r="O28" s="946"/>
      <c r="P28" s="864">
        <f>P29-SUM(P23:P27)</f>
        <v>0</v>
      </c>
      <c r="Q28" s="865"/>
      <c r="R28" s="865"/>
      <c r="S28" s="865"/>
      <c r="T28" s="865"/>
      <c r="U28" s="865"/>
      <c r="V28" s="866"/>
      <c r="W28" s="864">
        <f>W29-SUM(W23:W27)</f>
        <v>0</v>
      </c>
      <c r="X28" s="865"/>
      <c r="Y28" s="865"/>
      <c r="Z28" s="865"/>
      <c r="AA28" s="865"/>
      <c r="AB28" s="865"/>
      <c r="AC28" s="866"/>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x14ac:dyDescent="0.25">
      <c r="A29" s="956"/>
      <c r="B29" s="957"/>
      <c r="C29" s="957"/>
      <c r="D29" s="957"/>
      <c r="E29" s="957"/>
      <c r="F29" s="958"/>
      <c r="G29" s="947" t="s">
        <v>379</v>
      </c>
      <c r="H29" s="948"/>
      <c r="I29" s="948"/>
      <c r="J29" s="948"/>
      <c r="K29" s="948"/>
      <c r="L29" s="948"/>
      <c r="M29" s="948"/>
      <c r="N29" s="948"/>
      <c r="O29" s="949"/>
      <c r="P29" s="643">
        <f>AK13</f>
        <v>34</v>
      </c>
      <c r="Q29" s="644"/>
      <c r="R29" s="644"/>
      <c r="S29" s="644"/>
      <c r="T29" s="644"/>
      <c r="U29" s="644"/>
      <c r="V29" s="645"/>
      <c r="W29" s="919">
        <f>AR13</f>
        <v>0</v>
      </c>
      <c r="X29" s="920"/>
      <c r="Y29" s="920"/>
      <c r="Z29" s="920"/>
      <c r="AA29" s="920"/>
      <c r="AB29" s="920"/>
      <c r="AC29" s="921"/>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x14ac:dyDescent="0.2">
      <c r="A30" s="847" t="s">
        <v>394</v>
      </c>
      <c r="B30" s="848"/>
      <c r="C30" s="848"/>
      <c r="D30" s="848"/>
      <c r="E30" s="848"/>
      <c r="F30" s="849"/>
      <c r="G30" s="759" t="s">
        <v>264</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453</v>
      </c>
      <c r="AF30" s="845"/>
      <c r="AG30" s="845"/>
      <c r="AH30" s="846"/>
      <c r="AI30" s="844" t="s">
        <v>450</v>
      </c>
      <c r="AJ30" s="845"/>
      <c r="AK30" s="845"/>
      <c r="AL30" s="846"/>
      <c r="AM30" s="901" t="s">
        <v>445</v>
      </c>
      <c r="AN30" s="901"/>
      <c r="AO30" s="901"/>
      <c r="AP30" s="844"/>
      <c r="AQ30" s="753" t="s">
        <v>306</v>
      </c>
      <c r="AR30" s="754"/>
      <c r="AS30" s="754"/>
      <c r="AT30" s="755"/>
      <c r="AU30" s="760" t="s">
        <v>252</v>
      </c>
      <c r="AV30" s="760"/>
      <c r="AW30" s="760"/>
      <c r="AX30" s="902"/>
    </row>
    <row r="31" spans="1:50" ht="18.75" customHeight="1" x14ac:dyDescent="0.2">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v>30</v>
      </c>
      <c r="AR31" s="186"/>
      <c r="AS31" s="119" t="s">
        <v>307</v>
      </c>
      <c r="AT31" s="120"/>
      <c r="AU31" s="185" t="s">
        <v>535</v>
      </c>
      <c r="AV31" s="185"/>
      <c r="AW31" s="384" t="s">
        <v>296</v>
      </c>
      <c r="AX31" s="385"/>
    </row>
    <row r="32" spans="1:50" ht="23.25" customHeight="1" x14ac:dyDescent="0.2">
      <c r="A32" s="389"/>
      <c r="B32" s="387"/>
      <c r="C32" s="387"/>
      <c r="D32" s="387"/>
      <c r="E32" s="387"/>
      <c r="F32" s="388"/>
      <c r="G32" s="550" t="s">
        <v>496</v>
      </c>
      <c r="H32" s="551"/>
      <c r="I32" s="551"/>
      <c r="J32" s="551"/>
      <c r="K32" s="551"/>
      <c r="L32" s="551"/>
      <c r="M32" s="551"/>
      <c r="N32" s="551"/>
      <c r="O32" s="552"/>
      <c r="P32" s="91" t="s">
        <v>544</v>
      </c>
      <c r="Q32" s="91"/>
      <c r="R32" s="91"/>
      <c r="S32" s="91"/>
      <c r="T32" s="91"/>
      <c r="U32" s="91"/>
      <c r="V32" s="91"/>
      <c r="W32" s="91"/>
      <c r="X32" s="92"/>
      <c r="Y32" s="457" t="s">
        <v>12</v>
      </c>
      <c r="Z32" s="517"/>
      <c r="AA32" s="518"/>
      <c r="AB32" s="447" t="s">
        <v>297</v>
      </c>
      <c r="AC32" s="447"/>
      <c r="AD32" s="447"/>
      <c r="AE32" s="204">
        <v>90</v>
      </c>
      <c r="AF32" s="205"/>
      <c r="AG32" s="205"/>
      <c r="AH32" s="205"/>
      <c r="AI32" s="204">
        <v>91.57</v>
      </c>
      <c r="AJ32" s="205"/>
      <c r="AK32" s="205"/>
      <c r="AL32" s="205"/>
      <c r="AM32" s="204">
        <v>93.55</v>
      </c>
      <c r="AN32" s="205"/>
      <c r="AO32" s="205"/>
      <c r="AP32" s="205"/>
      <c r="AQ32" s="326">
        <v>93.55</v>
      </c>
      <c r="AR32" s="193"/>
      <c r="AS32" s="193"/>
      <c r="AT32" s="327"/>
      <c r="AU32" s="205" t="s">
        <v>493</v>
      </c>
      <c r="AV32" s="205"/>
      <c r="AW32" s="205"/>
      <c r="AX32" s="207"/>
    </row>
    <row r="33" spans="1:50" ht="23.25" customHeight="1" x14ac:dyDescent="0.2">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297</v>
      </c>
      <c r="AC33" s="509"/>
      <c r="AD33" s="509"/>
      <c r="AE33" s="204">
        <v>100</v>
      </c>
      <c r="AF33" s="205"/>
      <c r="AG33" s="205"/>
      <c r="AH33" s="205"/>
      <c r="AI33" s="204">
        <v>100</v>
      </c>
      <c r="AJ33" s="205"/>
      <c r="AK33" s="205"/>
      <c r="AL33" s="205"/>
      <c r="AM33" s="204">
        <v>100</v>
      </c>
      <c r="AN33" s="205"/>
      <c r="AO33" s="205"/>
      <c r="AP33" s="205"/>
      <c r="AQ33" s="326">
        <v>100</v>
      </c>
      <c r="AR33" s="193"/>
      <c r="AS33" s="193"/>
      <c r="AT33" s="327"/>
      <c r="AU33" s="205" t="s">
        <v>493</v>
      </c>
      <c r="AV33" s="205"/>
      <c r="AW33" s="205"/>
      <c r="AX33" s="207"/>
    </row>
    <row r="34" spans="1:50" ht="23.25" customHeight="1" x14ac:dyDescent="0.2">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v>90</v>
      </c>
      <c r="AF34" s="205"/>
      <c r="AG34" s="205"/>
      <c r="AH34" s="205"/>
      <c r="AI34" s="204">
        <v>91.57</v>
      </c>
      <c r="AJ34" s="205"/>
      <c r="AK34" s="205"/>
      <c r="AL34" s="205"/>
      <c r="AM34" s="204">
        <v>93.55</v>
      </c>
      <c r="AN34" s="205"/>
      <c r="AO34" s="205"/>
      <c r="AP34" s="205"/>
      <c r="AQ34" s="326">
        <v>93.55</v>
      </c>
      <c r="AR34" s="193"/>
      <c r="AS34" s="193"/>
      <c r="AT34" s="327"/>
      <c r="AU34" s="205" t="s">
        <v>492</v>
      </c>
      <c r="AV34" s="205"/>
      <c r="AW34" s="205"/>
      <c r="AX34" s="207"/>
    </row>
    <row r="35" spans="1:50" ht="23.25" customHeight="1" x14ac:dyDescent="0.2">
      <c r="A35" s="212" t="s">
        <v>423</v>
      </c>
      <c r="B35" s="213"/>
      <c r="C35" s="213"/>
      <c r="D35" s="213"/>
      <c r="E35" s="213"/>
      <c r="F35" s="214"/>
      <c r="G35" s="218" t="s">
        <v>497</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34.950000000000003" customHeight="1" thickBot="1" x14ac:dyDescent="0.2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2">
      <c r="A37" s="756" t="s">
        <v>394</v>
      </c>
      <c r="B37" s="757"/>
      <c r="C37" s="757"/>
      <c r="D37" s="757"/>
      <c r="E37" s="757"/>
      <c r="F37" s="758"/>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453</v>
      </c>
      <c r="AF37" s="231"/>
      <c r="AG37" s="231"/>
      <c r="AH37" s="232"/>
      <c r="AI37" s="230" t="s">
        <v>450</v>
      </c>
      <c r="AJ37" s="231"/>
      <c r="AK37" s="231"/>
      <c r="AL37" s="232"/>
      <c r="AM37" s="236" t="s">
        <v>445</v>
      </c>
      <c r="AN37" s="236"/>
      <c r="AO37" s="236"/>
      <c r="AP37" s="230"/>
      <c r="AQ37" s="137" t="s">
        <v>306</v>
      </c>
      <c r="AR37" s="138"/>
      <c r="AS37" s="138"/>
      <c r="AT37" s="139"/>
      <c r="AU37" s="397" t="s">
        <v>252</v>
      </c>
      <c r="AV37" s="397"/>
      <c r="AW37" s="397"/>
      <c r="AX37" s="896"/>
    </row>
    <row r="38" spans="1:50" ht="18.75" hidden="1" customHeight="1" x14ac:dyDescent="0.2">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c r="AR38" s="186"/>
      <c r="AS38" s="119" t="s">
        <v>307</v>
      </c>
      <c r="AT38" s="120"/>
      <c r="AU38" s="185"/>
      <c r="AV38" s="185"/>
      <c r="AW38" s="384" t="s">
        <v>296</v>
      </c>
      <c r="AX38" s="385"/>
    </row>
    <row r="39" spans="1:50" ht="23.25" hidden="1" customHeight="1" x14ac:dyDescent="0.2">
      <c r="A39" s="389"/>
      <c r="B39" s="387"/>
      <c r="C39" s="387"/>
      <c r="D39" s="387"/>
      <c r="E39" s="387"/>
      <c r="F39" s="388"/>
      <c r="G39" s="550"/>
      <c r="H39" s="551"/>
      <c r="I39" s="551"/>
      <c r="J39" s="551"/>
      <c r="K39" s="551"/>
      <c r="L39" s="551"/>
      <c r="M39" s="551"/>
      <c r="N39" s="551"/>
      <c r="O39" s="552"/>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2">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2">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2">
      <c r="A42" s="212" t="s">
        <v>423</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2">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2">
      <c r="A44" s="756" t="s">
        <v>394</v>
      </c>
      <c r="B44" s="757"/>
      <c r="C44" s="757"/>
      <c r="D44" s="757"/>
      <c r="E44" s="757"/>
      <c r="F44" s="758"/>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453</v>
      </c>
      <c r="AF44" s="231"/>
      <c r="AG44" s="231"/>
      <c r="AH44" s="232"/>
      <c r="AI44" s="230" t="s">
        <v>450</v>
      </c>
      <c r="AJ44" s="231"/>
      <c r="AK44" s="231"/>
      <c r="AL44" s="232"/>
      <c r="AM44" s="236" t="s">
        <v>445</v>
      </c>
      <c r="AN44" s="236"/>
      <c r="AO44" s="236"/>
      <c r="AP44" s="230"/>
      <c r="AQ44" s="137" t="s">
        <v>306</v>
      </c>
      <c r="AR44" s="138"/>
      <c r="AS44" s="138"/>
      <c r="AT44" s="139"/>
      <c r="AU44" s="397" t="s">
        <v>252</v>
      </c>
      <c r="AV44" s="397"/>
      <c r="AW44" s="397"/>
      <c r="AX44" s="896"/>
    </row>
    <row r="45" spans="1:50" ht="18.75" hidden="1" customHeight="1" x14ac:dyDescent="0.2">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c r="AR45" s="186"/>
      <c r="AS45" s="119" t="s">
        <v>307</v>
      </c>
      <c r="AT45" s="120"/>
      <c r="AU45" s="185"/>
      <c r="AV45" s="185"/>
      <c r="AW45" s="384" t="s">
        <v>296</v>
      </c>
      <c r="AX45" s="385"/>
    </row>
    <row r="46" spans="1:50" ht="23.25" hidden="1" customHeight="1" x14ac:dyDescent="0.2">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2">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2">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2">
      <c r="A49" s="212" t="s">
        <v>423</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2">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2">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453</v>
      </c>
      <c r="AF51" s="231"/>
      <c r="AG51" s="231"/>
      <c r="AH51" s="232"/>
      <c r="AI51" s="230" t="s">
        <v>450</v>
      </c>
      <c r="AJ51" s="231"/>
      <c r="AK51" s="231"/>
      <c r="AL51" s="232"/>
      <c r="AM51" s="236" t="s">
        <v>446</v>
      </c>
      <c r="AN51" s="236"/>
      <c r="AO51" s="236"/>
      <c r="AP51" s="230"/>
      <c r="AQ51" s="137" t="s">
        <v>306</v>
      </c>
      <c r="AR51" s="138"/>
      <c r="AS51" s="138"/>
      <c r="AT51" s="139"/>
      <c r="AU51" s="910" t="s">
        <v>252</v>
      </c>
      <c r="AV51" s="910"/>
      <c r="AW51" s="910"/>
      <c r="AX51" s="911"/>
    </row>
    <row r="52" spans="1:50" ht="18.75" hidden="1" customHeight="1" x14ac:dyDescent="0.2">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307</v>
      </c>
      <c r="AT52" s="120"/>
      <c r="AU52" s="185"/>
      <c r="AV52" s="185"/>
      <c r="AW52" s="384" t="s">
        <v>296</v>
      </c>
      <c r="AX52" s="385"/>
    </row>
    <row r="53" spans="1:50" ht="23.25" hidden="1" customHeight="1" x14ac:dyDescent="0.2">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2">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2">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2">
      <c r="A56" s="212" t="s">
        <v>423</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2">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2">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454</v>
      </c>
      <c r="AF58" s="231"/>
      <c r="AG58" s="231"/>
      <c r="AH58" s="232"/>
      <c r="AI58" s="230" t="s">
        <v>450</v>
      </c>
      <c r="AJ58" s="231"/>
      <c r="AK58" s="231"/>
      <c r="AL58" s="232"/>
      <c r="AM58" s="236" t="s">
        <v>445</v>
      </c>
      <c r="AN58" s="236"/>
      <c r="AO58" s="236"/>
      <c r="AP58" s="230"/>
      <c r="AQ58" s="137" t="s">
        <v>306</v>
      </c>
      <c r="AR58" s="138"/>
      <c r="AS58" s="138"/>
      <c r="AT58" s="139"/>
      <c r="AU58" s="910" t="s">
        <v>252</v>
      </c>
      <c r="AV58" s="910"/>
      <c r="AW58" s="910"/>
      <c r="AX58" s="911"/>
    </row>
    <row r="59" spans="1:50" ht="18.75" hidden="1" customHeight="1" x14ac:dyDescent="0.2">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307</v>
      </c>
      <c r="AT59" s="120"/>
      <c r="AU59" s="185"/>
      <c r="AV59" s="185"/>
      <c r="AW59" s="384" t="s">
        <v>296</v>
      </c>
      <c r="AX59" s="385"/>
    </row>
    <row r="60" spans="1:50" ht="23.25" hidden="1" customHeight="1" x14ac:dyDescent="0.2">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2">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2">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2">
      <c r="A63" s="212" t="s">
        <v>423</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2">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2">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453</v>
      </c>
      <c r="AF65" s="231"/>
      <c r="AG65" s="231"/>
      <c r="AH65" s="232"/>
      <c r="AI65" s="230" t="s">
        <v>450</v>
      </c>
      <c r="AJ65" s="231"/>
      <c r="AK65" s="231"/>
      <c r="AL65" s="232"/>
      <c r="AM65" s="236" t="s">
        <v>445</v>
      </c>
      <c r="AN65" s="236"/>
      <c r="AO65" s="236"/>
      <c r="AP65" s="230"/>
      <c r="AQ65" s="224" t="s">
        <v>306</v>
      </c>
      <c r="AR65" s="225"/>
      <c r="AS65" s="225"/>
      <c r="AT65" s="226"/>
      <c r="AU65" s="238" t="s">
        <v>252</v>
      </c>
      <c r="AV65" s="238"/>
      <c r="AW65" s="238"/>
      <c r="AX65" s="239"/>
    </row>
    <row r="66" spans="1:50" ht="18.75" hidden="1" customHeight="1" x14ac:dyDescent="0.2">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2">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413</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2">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413</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2">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414</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2">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412</v>
      </c>
      <c r="X70" s="297"/>
      <c r="Y70" s="256" t="s">
        <v>12</v>
      </c>
      <c r="Z70" s="256"/>
      <c r="AA70" s="257"/>
      <c r="AB70" s="258" t="s">
        <v>413</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2">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413</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2">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414</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2">
      <c r="A73" s="492" t="s">
        <v>395</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453</v>
      </c>
      <c r="AF73" s="231"/>
      <c r="AG73" s="231"/>
      <c r="AH73" s="232"/>
      <c r="AI73" s="230" t="s">
        <v>450</v>
      </c>
      <c r="AJ73" s="231"/>
      <c r="AK73" s="231"/>
      <c r="AL73" s="232"/>
      <c r="AM73" s="236" t="s">
        <v>445</v>
      </c>
      <c r="AN73" s="236"/>
      <c r="AO73" s="236"/>
      <c r="AP73" s="230"/>
      <c r="AQ73" s="145" t="s">
        <v>306</v>
      </c>
      <c r="AR73" s="116"/>
      <c r="AS73" s="116"/>
      <c r="AT73" s="117"/>
      <c r="AU73" s="121" t="s">
        <v>252</v>
      </c>
      <c r="AV73" s="122"/>
      <c r="AW73" s="122"/>
      <c r="AX73" s="123"/>
    </row>
    <row r="74" spans="1:50" ht="18.75" hidden="1" customHeight="1" x14ac:dyDescent="0.2">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x14ac:dyDescent="0.2">
      <c r="A75" s="495"/>
      <c r="B75" s="496"/>
      <c r="C75" s="496"/>
      <c r="D75" s="496"/>
      <c r="E75" s="496"/>
      <c r="F75" s="497"/>
      <c r="G75" s="595"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2">
      <c r="A76" s="495"/>
      <c r="B76" s="496"/>
      <c r="C76" s="496"/>
      <c r="D76" s="496"/>
      <c r="E76" s="496"/>
      <c r="F76" s="497"/>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2">
      <c r="A77" s="495"/>
      <c r="B77" s="496"/>
      <c r="C77" s="496"/>
      <c r="D77" s="496"/>
      <c r="E77" s="496"/>
      <c r="F77" s="497"/>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6"/>
      <c r="AF77" s="877"/>
      <c r="AG77" s="877"/>
      <c r="AH77" s="877"/>
      <c r="AI77" s="876"/>
      <c r="AJ77" s="877"/>
      <c r="AK77" s="877"/>
      <c r="AL77" s="877"/>
      <c r="AM77" s="876"/>
      <c r="AN77" s="877"/>
      <c r="AO77" s="877"/>
      <c r="AP77" s="877"/>
      <c r="AQ77" s="326"/>
      <c r="AR77" s="193"/>
      <c r="AS77" s="193"/>
      <c r="AT77" s="327"/>
      <c r="AU77" s="205"/>
      <c r="AV77" s="205"/>
      <c r="AW77" s="205"/>
      <c r="AX77" s="207"/>
    </row>
    <row r="78" spans="1:50" ht="69.75" hidden="1" customHeight="1" x14ac:dyDescent="0.2">
      <c r="A78" s="321" t="s">
        <v>426</v>
      </c>
      <c r="B78" s="322"/>
      <c r="C78" s="322"/>
      <c r="D78" s="322"/>
      <c r="E78" s="319" t="s">
        <v>372</v>
      </c>
      <c r="F78" s="320"/>
      <c r="G78" s="48" t="s">
        <v>309</v>
      </c>
      <c r="H78" s="573"/>
      <c r="I78" s="574"/>
      <c r="J78" s="574"/>
      <c r="K78" s="574"/>
      <c r="L78" s="574"/>
      <c r="M78" s="574"/>
      <c r="N78" s="574"/>
      <c r="O78" s="575"/>
      <c r="P78" s="133"/>
      <c r="Q78" s="133"/>
      <c r="R78" s="133"/>
      <c r="S78" s="133"/>
      <c r="T78" s="133"/>
      <c r="U78" s="133"/>
      <c r="V78" s="133"/>
      <c r="W78" s="133"/>
      <c r="X78" s="133"/>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x14ac:dyDescent="0.2">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389</v>
      </c>
      <c r="AP79" s="265"/>
      <c r="AQ79" s="265"/>
      <c r="AR79" s="67" t="s">
        <v>387</v>
      </c>
      <c r="AS79" s="264"/>
      <c r="AT79" s="265"/>
      <c r="AU79" s="265"/>
      <c r="AV79" s="265"/>
      <c r="AW79" s="265"/>
      <c r="AX79" s="933"/>
    </row>
    <row r="80" spans="1:50" ht="18.75" hidden="1" customHeight="1" x14ac:dyDescent="0.2">
      <c r="A80" s="850"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470</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2">
      <c r="A81" s="851"/>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2">
      <c r="A82" s="851"/>
      <c r="B82" s="513"/>
      <c r="C82" s="414"/>
      <c r="D82" s="414"/>
      <c r="E82" s="414"/>
      <c r="F82" s="415"/>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2">
      <c r="A83" s="851"/>
      <c r="B83" s="513"/>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2">
      <c r="A84" s="851"/>
      <c r="B84" s="514"/>
      <c r="C84" s="515"/>
      <c r="D84" s="515"/>
      <c r="E84" s="515"/>
      <c r="F84" s="516"/>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2">
      <c r="A85" s="851"/>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453</v>
      </c>
      <c r="AF85" s="231"/>
      <c r="AG85" s="231"/>
      <c r="AH85" s="232"/>
      <c r="AI85" s="230" t="s">
        <v>450</v>
      </c>
      <c r="AJ85" s="231"/>
      <c r="AK85" s="231"/>
      <c r="AL85" s="232"/>
      <c r="AM85" s="236" t="s">
        <v>445</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2">
      <c r="A86" s="851"/>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2">
      <c r="A87" s="851"/>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2">
      <c r="A88" s="851"/>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2">
      <c r="A89" s="851"/>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2">
      <c r="A90" s="851"/>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453</v>
      </c>
      <c r="AF90" s="231"/>
      <c r="AG90" s="231"/>
      <c r="AH90" s="232"/>
      <c r="AI90" s="230" t="s">
        <v>450</v>
      </c>
      <c r="AJ90" s="231"/>
      <c r="AK90" s="231"/>
      <c r="AL90" s="232"/>
      <c r="AM90" s="236" t="s">
        <v>445</v>
      </c>
      <c r="AN90" s="236"/>
      <c r="AO90" s="236"/>
      <c r="AP90" s="230"/>
      <c r="AQ90" s="145" t="s">
        <v>306</v>
      </c>
      <c r="AR90" s="116"/>
      <c r="AS90" s="116"/>
      <c r="AT90" s="117"/>
      <c r="AU90" s="519" t="s">
        <v>252</v>
      </c>
      <c r="AV90" s="519"/>
      <c r="AW90" s="519"/>
      <c r="AX90" s="520"/>
    </row>
    <row r="91" spans="1:60" ht="18.75" hidden="1" customHeight="1" x14ac:dyDescent="0.2">
      <c r="A91" s="851"/>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2">
      <c r="A92" s="851"/>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2">
      <c r="A93" s="851"/>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2">
      <c r="A94" s="851"/>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2">
      <c r="A95" s="851"/>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453</v>
      </c>
      <c r="AF95" s="231"/>
      <c r="AG95" s="231"/>
      <c r="AH95" s="232"/>
      <c r="AI95" s="230" t="s">
        <v>450</v>
      </c>
      <c r="AJ95" s="231"/>
      <c r="AK95" s="231"/>
      <c r="AL95" s="232"/>
      <c r="AM95" s="236" t="s">
        <v>445</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2">
      <c r="A96" s="851"/>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2">
      <c r="A97" s="851"/>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2">
      <c r="A98" s="851"/>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5">
      <c r="A99" s="852"/>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81" t="s">
        <v>13</v>
      </c>
      <c r="Z99" s="882"/>
      <c r="AA99" s="883"/>
      <c r="AB99" s="878" t="s">
        <v>14</v>
      </c>
      <c r="AC99" s="879"/>
      <c r="AD99" s="880"/>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2">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0"/>
      <c r="Z100" s="841"/>
      <c r="AA100" s="842"/>
      <c r="AB100" s="467" t="s">
        <v>11</v>
      </c>
      <c r="AC100" s="467"/>
      <c r="AD100" s="467"/>
      <c r="AE100" s="525" t="s">
        <v>453</v>
      </c>
      <c r="AF100" s="526"/>
      <c r="AG100" s="526"/>
      <c r="AH100" s="527"/>
      <c r="AI100" s="525" t="s">
        <v>450</v>
      </c>
      <c r="AJ100" s="526"/>
      <c r="AK100" s="526"/>
      <c r="AL100" s="527"/>
      <c r="AM100" s="525" t="s">
        <v>446</v>
      </c>
      <c r="AN100" s="526"/>
      <c r="AO100" s="526"/>
      <c r="AP100" s="527"/>
      <c r="AQ100" s="306" t="s">
        <v>439</v>
      </c>
      <c r="AR100" s="307"/>
      <c r="AS100" s="307"/>
      <c r="AT100" s="308"/>
      <c r="AU100" s="306" t="s">
        <v>436</v>
      </c>
      <c r="AV100" s="307"/>
      <c r="AW100" s="307"/>
      <c r="AX100" s="309"/>
    </row>
    <row r="101" spans="1:60" ht="23.25" customHeight="1" x14ac:dyDescent="0.2">
      <c r="A101" s="408"/>
      <c r="B101" s="409"/>
      <c r="C101" s="409"/>
      <c r="D101" s="409"/>
      <c r="E101" s="409"/>
      <c r="F101" s="410"/>
      <c r="G101" s="91" t="s">
        <v>549</v>
      </c>
      <c r="H101" s="91"/>
      <c r="I101" s="91"/>
      <c r="J101" s="91"/>
      <c r="K101" s="91"/>
      <c r="L101" s="91"/>
      <c r="M101" s="91"/>
      <c r="N101" s="91"/>
      <c r="O101" s="91"/>
      <c r="P101" s="91"/>
      <c r="Q101" s="91"/>
      <c r="R101" s="91"/>
      <c r="S101" s="91"/>
      <c r="T101" s="91"/>
      <c r="U101" s="91"/>
      <c r="V101" s="91"/>
      <c r="W101" s="91"/>
      <c r="X101" s="92"/>
      <c r="Y101" s="528" t="s">
        <v>54</v>
      </c>
      <c r="Z101" s="529"/>
      <c r="AA101" s="530"/>
      <c r="AB101" s="447" t="s">
        <v>498</v>
      </c>
      <c r="AC101" s="447"/>
      <c r="AD101" s="447"/>
      <c r="AE101" s="204">
        <v>7983</v>
      </c>
      <c r="AF101" s="205"/>
      <c r="AG101" s="205"/>
      <c r="AH101" s="206"/>
      <c r="AI101" s="204">
        <v>6495</v>
      </c>
      <c r="AJ101" s="205"/>
      <c r="AK101" s="205"/>
      <c r="AL101" s="206"/>
      <c r="AM101" s="204">
        <v>5609</v>
      </c>
      <c r="AN101" s="205"/>
      <c r="AO101" s="205"/>
      <c r="AP101" s="206"/>
      <c r="AQ101" s="204">
        <v>4800</v>
      </c>
      <c r="AR101" s="205"/>
      <c r="AS101" s="205"/>
      <c r="AT101" s="206"/>
      <c r="AU101" s="204" t="s">
        <v>533</v>
      </c>
      <c r="AV101" s="205"/>
      <c r="AW101" s="205"/>
      <c r="AX101" s="206"/>
    </row>
    <row r="102" spans="1:60" ht="23.25" customHeight="1" x14ac:dyDescent="0.2">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498</v>
      </c>
      <c r="AC102" s="447"/>
      <c r="AD102" s="447"/>
      <c r="AE102" s="404">
        <v>7800</v>
      </c>
      <c r="AF102" s="404"/>
      <c r="AG102" s="404"/>
      <c r="AH102" s="404"/>
      <c r="AI102" s="404">
        <v>5000</v>
      </c>
      <c r="AJ102" s="404"/>
      <c r="AK102" s="404"/>
      <c r="AL102" s="404"/>
      <c r="AM102" s="404">
        <v>5000</v>
      </c>
      <c r="AN102" s="404"/>
      <c r="AO102" s="404"/>
      <c r="AP102" s="404"/>
      <c r="AQ102" s="259">
        <v>4800</v>
      </c>
      <c r="AR102" s="260"/>
      <c r="AS102" s="260"/>
      <c r="AT102" s="305"/>
      <c r="AU102" s="259" t="s">
        <v>535</v>
      </c>
      <c r="AV102" s="260"/>
      <c r="AW102" s="260"/>
      <c r="AX102" s="305"/>
    </row>
    <row r="103" spans="1:60" ht="31.5" hidden="1" customHeight="1" x14ac:dyDescent="0.2">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453</v>
      </c>
      <c r="AF103" s="402"/>
      <c r="AG103" s="402"/>
      <c r="AH103" s="403"/>
      <c r="AI103" s="401" t="s">
        <v>450</v>
      </c>
      <c r="AJ103" s="402"/>
      <c r="AK103" s="402"/>
      <c r="AL103" s="403"/>
      <c r="AM103" s="401" t="s">
        <v>446</v>
      </c>
      <c r="AN103" s="402"/>
      <c r="AO103" s="402"/>
      <c r="AP103" s="403"/>
      <c r="AQ103" s="270" t="s">
        <v>439</v>
      </c>
      <c r="AR103" s="271"/>
      <c r="AS103" s="271"/>
      <c r="AT103" s="310"/>
      <c r="AU103" s="270" t="s">
        <v>436</v>
      </c>
      <c r="AV103" s="271"/>
      <c r="AW103" s="271"/>
      <c r="AX103" s="272"/>
    </row>
    <row r="104" spans="1:60" ht="23.25" hidden="1" customHeight="1" x14ac:dyDescent="0.2">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1"/>
      <c r="AC104" s="532"/>
      <c r="AD104" s="533"/>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2">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2">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453</v>
      </c>
      <c r="AF106" s="402"/>
      <c r="AG106" s="402"/>
      <c r="AH106" s="403"/>
      <c r="AI106" s="401" t="s">
        <v>450</v>
      </c>
      <c r="AJ106" s="402"/>
      <c r="AK106" s="402"/>
      <c r="AL106" s="403"/>
      <c r="AM106" s="401" t="s">
        <v>445</v>
      </c>
      <c r="AN106" s="402"/>
      <c r="AO106" s="402"/>
      <c r="AP106" s="403"/>
      <c r="AQ106" s="270" t="s">
        <v>439</v>
      </c>
      <c r="AR106" s="271"/>
      <c r="AS106" s="271"/>
      <c r="AT106" s="310"/>
      <c r="AU106" s="270" t="s">
        <v>436</v>
      </c>
      <c r="AV106" s="271"/>
      <c r="AW106" s="271"/>
      <c r="AX106" s="272"/>
    </row>
    <row r="107" spans="1:60" ht="23.25" hidden="1" customHeight="1" x14ac:dyDescent="0.2">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2">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2">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453</v>
      </c>
      <c r="AF109" s="402"/>
      <c r="AG109" s="402"/>
      <c r="AH109" s="403"/>
      <c r="AI109" s="401" t="s">
        <v>450</v>
      </c>
      <c r="AJ109" s="402"/>
      <c r="AK109" s="402"/>
      <c r="AL109" s="403"/>
      <c r="AM109" s="401" t="s">
        <v>446</v>
      </c>
      <c r="AN109" s="402"/>
      <c r="AO109" s="402"/>
      <c r="AP109" s="403"/>
      <c r="AQ109" s="270" t="s">
        <v>439</v>
      </c>
      <c r="AR109" s="271"/>
      <c r="AS109" s="271"/>
      <c r="AT109" s="310"/>
      <c r="AU109" s="270" t="s">
        <v>436</v>
      </c>
      <c r="AV109" s="271"/>
      <c r="AW109" s="271"/>
      <c r="AX109" s="272"/>
    </row>
    <row r="110" spans="1:60" ht="23.25" hidden="1" customHeight="1" x14ac:dyDescent="0.2">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2">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2">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453</v>
      </c>
      <c r="AF112" s="402"/>
      <c r="AG112" s="402"/>
      <c r="AH112" s="403"/>
      <c r="AI112" s="401" t="s">
        <v>450</v>
      </c>
      <c r="AJ112" s="402"/>
      <c r="AK112" s="402"/>
      <c r="AL112" s="403"/>
      <c r="AM112" s="401" t="s">
        <v>445</v>
      </c>
      <c r="AN112" s="402"/>
      <c r="AO112" s="402"/>
      <c r="AP112" s="403"/>
      <c r="AQ112" s="270" t="s">
        <v>439</v>
      </c>
      <c r="AR112" s="271"/>
      <c r="AS112" s="271"/>
      <c r="AT112" s="310"/>
      <c r="AU112" s="270" t="s">
        <v>436</v>
      </c>
      <c r="AV112" s="271"/>
      <c r="AW112" s="271"/>
      <c r="AX112" s="272"/>
    </row>
    <row r="113" spans="1:50" ht="23.25" hidden="1" customHeight="1" x14ac:dyDescent="0.2">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2">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2">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453</v>
      </c>
      <c r="AF115" s="402"/>
      <c r="AG115" s="402"/>
      <c r="AH115" s="403"/>
      <c r="AI115" s="401" t="s">
        <v>450</v>
      </c>
      <c r="AJ115" s="402"/>
      <c r="AK115" s="402"/>
      <c r="AL115" s="403"/>
      <c r="AM115" s="401" t="s">
        <v>445</v>
      </c>
      <c r="AN115" s="402"/>
      <c r="AO115" s="402"/>
      <c r="AP115" s="403"/>
      <c r="AQ115" s="577" t="s">
        <v>440</v>
      </c>
      <c r="AR115" s="578"/>
      <c r="AS115" s="578"/>
      <c r="AT115" s="578"/>
      <c r="AU115" s="578"/>
      <c r="AV115" s="578"/>
      <c r="AW115" s="578"/>
      <c r="AX115" s="579"/>
    </row>
    <row r="116" spans="1:50" ht="23.25" customHeight="1" x14ac:dyDescent="0.2">
      <c r="A116" s="425"/>
      <c r="B116" s="426"/>
      <c r="C116" s="426"/>
      <c r="D116" s="426"/>
      <c r="E116" s="426"/>
      <c r="F116" s="427"/>
      <c r="G116" s="379" t="s">
        <v>499</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501</v>
      </c>
      <c r="AC116" s="449"/>
      <c r="AD116" s="450"/>
      <c r="AE116" s="404">
        <v>4134</v>
      </c>
      <c r="AF116" s="404"/>
      <c r="AG116" s="404"/>
      <c r="AH116" s="404"/>
      <c r="AI116" s="404">
        <v>4927</v>
      </c>
      <c r="AJ116" s="404"/>
      <c r="AK116" s="404"/>
      <c r="AL116" s="404"/>
      <c r="AM116" s="404">
        <v>6061</v>
      </c>
      <c r="AN116" s="404"/>
      <c r="AO116" s="404"/>
      <c r="AP116" s="404"/>
      <c r="AQ116" s="204">
        <v>7083</v>
      </c>
      <c r="AR116" s="205"/>
      <c r="AS116" s="205"/>
      <c r="AT116" s="205"/>
      <c r="AU116" s="205"/>
      <c r="AV116" s="205"/>
      <c r="AW116" s="205"/>
      <c r="AX116" s="207"/>
    </row>
    <row r="117" spans="1:50" ht="46.5" customHeight="1" thickBot="1" x14ac:dyDescent="0.25">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500</v>
      </c>
      <c r="AC117" s="459"/>
      <c r="AD117" s="460"/>
      <c r="AE117" s="537" t="s">
        <v>545</v>
      </c>
      <c r="AF117" s="537"/>
      <c r="AG117" s="537"/>
      <c r="AH117" s="537"/>
      <c r="AI117" s="537" t="s">
        <v>546</v>
      </c>
      <c r="AJ117" s="537"/>
      <c r="AK117" s="537"/>
      <c r="AL117" s="537"/>
      <c r="AM117" s="537" t="s">
        <v>547</v>
      </c>
      <c r="AN117" s="537"/>
      <c r="AO117" s="537"/>
      <c r="AP117" s="537"/>
      <c r="AQ117" s="537" t="s">
        <v>548</v>
      </c>
      <c r="AR117" s="537"/>
      <c r="AS117" s="537"/>
      <c r="AT117" s="537"/>
      <c r="AU117" s="537"/>
      <c r="AV117" s="537"/>
      <c r="AW117" s="537"/>
      <c r="AX117" s="538"/>
    </row>
    <row r="118" spans="1:50" ht="23.25" hidden="1" customHeight="1" x14ac:dyDescent="0.2">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453</v>
      </c>
      <c r="AF118" s="402"/>
      <c r="AG118" s="402"/>
      <c r="AH118" s="403"/>
      <c r="AI118" s="401" t="s">
        <v>450</v>
      </c>
      <c r="AJ118" s="402"/>
      <c r="AK118" s="402"/>
      <c r="AL118" s="403"/>
      <c r="AM118" s="401" t="s">
        <v>445</v>
      </c>
      <c r="AN118" s="402"/>
      <c r="AO118" s="402"/>
      <c r="AP118" s="403"/>
      <c r="AQ118" s="577" t="s">
        <v>440</v>
      </c>
      <c r="AR118" s="578"/>
      <c r="AS118" s="578"/>
      <c r="AT118" s="578"/>
      <c r="AU118" s="578"/>
      <c r="AV118" s="578"/>
      <c r="AW118" s="578"/>
      <c r="AX118" s="579"/>
    </row>
    <row r="119" spans="1:50" ht="23.25" hidden="1" customHeight="1" x14ac:dyDescent="0.2">
      <c r="A119" s="425"/>
      <c r="B119" s="426"/>
      <c r="C119" s="426"/>
      <c r="D119" s="426"/>
      <c r="E119" s="426"/>
      <c r="F119" s="427"/>
      <c r="G119" s="379" t="s">
        <v>403</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x14ac:dyDescent="0.2">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402</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2">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453</v>
      </c>
      <c r="AF121" s="402"/>
      <c r="AG121" s="402"/>
      <c r="AH121" s="403"/>
      <c r="AI121" s="401" t="s">
        <v>450</v>
      </c>
      <c r="AJ121" s="402"/>
      <c r="AK121" s="402"/>
      <c r="AL121" s="403"/>
      <c r="AM121" s="401" t="s">
        <v>445</v>
      </c>
      <c r="AN121" s="402"/>
      <c r="AO121" s="402"/>
      <c r="AP121" s="403"/>
      <c r="AQ121" s="577" t="s">
        <v>440</v>
      </c>
      <c r="AR121" s="578"/>
      <c r="AS121" s="578"/>
      <c r="AT121" s="578"/>
      <c r="AU121" s="578"/>
      <c r="AV121" s="578"/>
      <c r="AW121" s="578"/>
      <c r="AX121" s="579"/>
    </row>
    <row r="122" spans="1:50" ht="23.25" hidden="1" customHeight="1" x14ac:dyDescent="0.2">
      <c r="A122" s="425"/>
      <c r="B122" s="426"/>
      <c r="C122" s="426"/>
      <c r="D122" s="426"/>
      <c r="E122" s="426"/>
      <c r="F122" s="427"/>
      <c r="G122" s="379" t="s">
        <v>404</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2">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405</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2">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454</v>
      </c>
      <c r="AF124" s="402"/>
      <c r="AG124" s="402"/>
      <c r="AH124" s="403"/>
      <c r="AI124" s="401" t="s">
        <v>450</v>
      </c>
      <c r="AJ124" s="402"/>
      <c r="AK124" s="402"/>
      <c r="AL124" s="403"/>
      <c r="AM124" s="401" t="s">
        <v>445</v>
      </c>
      <c r="AN124" s="402"/>
      <c r="AO124" s="402"/>
      <c r="AP124" s="403"/>
      <c r="AQ124" s="577" t="s">
        <v>440</v>
      </c>
      <c r="AR124" s="578"/>
      <c r="AS124" s="578"/>
      <c r="AT124" s="578"/>
      <c r="AU124" s="578"/>
      <c r="AV124" s="578"/>
      <c r="AW124" s="578"/>
      <c r="AX124" s="579"/>
    </row>
    <row r="125" spans="1:50" ht="23.25" hidden="1" customHeight="1" x14ac:dyDescent="0.2">
      <c r="A125" s="425"/>
      <c r="B125" s="426"/>
      <c r="C125" s="426"/>
      <c r="D125" s="426"/>
      <c r="E125" s="426"/>
      <c r="F125" s="427"/>
      <c r="G125" s="379" t="s">
        <v>404</v>
      </c>
      <c r="H125" s="379"/>
      <c r="I125" s="379"/>
      <c r="J125" s="379"/>
      <c r="K125" s="379"/>
      <c r="L125" s="379"/>
      <c r="M125" s="379"/>
      <c r="N125" s="379"/>
      <c r="O125" s="379"/>
      <c r="P125" s="379"/>
      <c r="Q125" s="379"/>
      <c r="R125" s="379"/>
      <c r="S125" s="379"/>
      <c r="T125" s="379"/>
      <c r="U125" s="379"/>
      <c r="V125" s="379"/>
      <c r="W125" s="379"/>
      <c r="X125" s="915"/>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2">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6"/>
      <c r="Y126" s="457" t="s">
        <v>48</v>
      </c>
      <c r="Z126" s="432"/>
      <c r="AA126" s="433"/>
      <c r="AB126" s="458" t="s">
        <v>402</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2">
      <c r="A127" s="617"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2"/>
      <c r="Z127" s="913"/>
      <c r="AA127" s="914"/>
      <c r="AB127" s="233" t="s">
        <v>11</v>
      </c>
      <c r="AC127" s="234"/>
      <c r="AD127" s="235"/>
      <c r="AE127" s="401" t="s">
        <v>453</v>
      </c>
      <c r="AF127" s="402"/>
      <c r="AG127" s="402"/>
      <c r="AH127" s="403"/>
      <c r="AI127" s="401" t="s">
        <v>450</v>
      </c>
      <c r="AJ127" s="402"/>
      <c r="AK127" s="402"/>
      <c r="AL127" s="403"/>
      <c r="AM127" s="401" t="s">
        <v>445</v>
      </c>
      <c r="AN127" s="402"/>
      <c r="AO127" s="402"/>
      <c r="AP127" s="403"/>
      <c r="AQ127" s="577" t="s">
        <v>440</v>
      </c>
      <c r="AR127" s="578"/>
      <c r="AS127" s="578"/>
      <c r="AT127" s="578"/>
      <c r="AU127" s="578"/>
      <c r="AV127" s="578"/>
      <c r="AW127" s="578"/>
      <c r="AX127" s="579"/>
    </row>
    <row r="128" spans="1:50" ht="23.25" hidden="1" customHeight="1" x14ac:dyDescent="0.2">
      <c r="A128" s="425"/>
      <c r="B128" s="426"/>
      <c r="C128" s="426"/>
      <c r="D128" s="426"/>
      <c r="E128" s="426"/>
      <c r="F128" s="427"/>
      <c r="G128" s="379" t="s">
        <v>404</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5">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2">
      <c r="A130" s="174" t="s">
        <v>475</v>
      </c>
      <c r="B130" s="171"/>
      <c r="C130" s="170" t="s">
        <v>310</v>
      </c>
      <c r="D130" s="171"/>
      <c r="E130" s="155" t="s">
        <v>339</v>
      </c>
      <c r="F130" s="156"/>
      <c r="G130" s="157" t="s">
        <v>492</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2">
      <c r="A131" s="175"/>
      <c r="B131" s="172"/>
      <c r="C131" s="166"/>
      <c r="D131" s="172"/>
      <c r="E131" s="160" t="s">
        <v>338</v>
      </c>
      <c r="F131" s="161"/>
      <c r="G131" s="96" t="s">
        <v>502</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2">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453</v>
      </c>
      <c r="AF132" s="141"/>
      <c r="AG132" s="141"/>
      <c r="AH132" s="141"/>
      <c r="AI132" s="141" t="s">
        <v>450</v>
      </c>
      <c r="AJ132" s="141"/>
      <c r="AK132" s="141"/>
      <c r="AL132" s="141"/>
      <c r="AM132" s="141" t="s">
        <v>445</v>
      </c>
      <c r="AN132" s="141"/>
      <c r="AO132" s="141"/>
      <c r="AP132" s="137"/>
      <c r="AQ132" s="137" t="s">
        <v>306</v>
      </c>
      <c r="AR132" s="138"/>
      <c r="AS132" s="138"/>
      <c r="AT132" s="139"/>
      <c r="AU132" s="182" t="s">
        <v>322</v>
      </c>
      <c r="AV132" s="182"/>
      <c r="AW132" s="182"/>
      <c r="AX132" s="183"/>
    </row>
    <row r="133" spans="1:50" ht="18.75" customHeight="1" x14ac:dyDescent="0.2">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553</v>
      </c>
      <c r="AR133" s="185"/>
      <c r="AS133" s="119" t="s">
        <v>307</v>
      </c>
      <c r="AT133" s="120"/>
      <c r="AU133" s="186" t="s">
        <v>552</v>
      </c>
      <c r="AV133" s="186"/>
      <c r="AW133" s="119" t="s">
        <v>296</v>
      </c>
      <c r="AX133" s="181"/>
    </row>
    <row r="134" spans="1:50" ht="39.75" customHeight="1" x14ac:dyDescent="0.2">
      <c r="A134" s="175"/>
      <c r="B134" s="172"/>
      <c r="C134" s="166"/>
      <c r="D134" s="172"/>
      <c r="E134" s="166"/>
      <c r="F134" s="167"/>
      <c r="G134" s="90" t="s">
        <v>552</v>
      </c>
      <c r="H134" s="91"/>
      <c r="I134" s="91"/>
      <c r="J134" s="91"/>
      <c r="K134" s="91"/>
      <c r="L134" s="91"/>
      <c r="M134" s="91"/>
      <c r="N134" s="91"/>
      <c r="O134" s="91"/>
      <c r="P134" s="91"/>
      <c r="Q134" s="91"/>
      <c r="R134" s="91"/>
      <c r="S134" s="91"/>
      <c r="T134" s="91"/>
      <c r="U134" s="91"/>
      <c r="V134" s="91"/>
      <c r="W134" s="91"/>
      <c r="X134" s="92"/>
      <c r="Y134" s="187" t="s">
        <v>321</v>
      </c>
      <c r="Z134" s="188"/>
      <c r="AA134" s="189"/>
      <c r="AB134" s="190" t="s">
        <v>552</v>
      </c>
      <c r="AC134" s="191"/>
      <c r="AD134" s="191"/>
      <c r="AE134" s="192" t="s">
        <v>553</v>
      </c>
      <c r="AF134" s="193"/>
      <c r="AG134" s="193"/>
      <c r="AH134" s="193"/>
      <c r="AI134" s="192" t="s">
        <v>552</v>
      </c>
      <c r="AJ134" s="193"/>
      <c r="AK134" s="193"/>
      <c r="AL134" s="193"/>
      <c r="AM134" s="192" t="s">
        <v>554</v>
      </c>
      <c r="AN134" s="193"/>
      <c r="AO134" s="193"/>
      <c r="AP134" s="193"/>
      <c r="AQ134" s="192" t="s">
        <v>552</v>
      </c>
      <c r="AR134" s="193"/>
      <c r="AS134" s="193"/>
      <c r="AT134" s="193"/>
      <c r="AU134" s="192" t="s">
        <v>552</v>
      </c>
      <c r="AV134" s="193"/>
      <c r="AW134" s="193"/>
      <c r="AX134" s="194"/>
    </row>
    <row r="135" spans="1:50" ht="39.75" customHeight="1" x14ac:dyDescent="0.2">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552</v>
      </c>
      <c r="AC135" s="199"/>
      <c r="AD135" s="199"/>
      <c r="AE135" s="192" t="s">
        <v>552</v>
      </c>
      <c r="AF135" s="193"/>
      <c r="AG135" s="193"/>
      <c r="AH135" s="193"/>
      <c r="AI135" s="192" t="s">
        <v>552</v>
      </c>
      <c r="AJ135" s="193"/>
      <c r="AK135" s="193"/>
      <c r="AL135" s="193"/>
      <c r="AM135" s="192" t="s">
        <v>552</v>
      </c>
      <c r="AN135" s="193"/>
      <c r="AO135" s="193"/>
      <c r="AP135" s="193"/>
      <c r="AQ135" s="192" t="s">
        <v>552</v>
      </c>
      <c r="AR135" s="193"/>
      <c r="AS135" s="193"/>
      <c r="AT135" s="193"/>
      <c r="AU135" s="192" t="s">
        <v>552</v>
      </c>
      <c r="AV135" s="193"/>
      <c r="AW135" s="193"/>
      <c r="AX135" s="194"/>
    </row>
    <row r="136" spans="1:50" ht="18.75" hidden="1" customHeight="1" x14ac:dyDescent="0.2">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453</v>
      </c>
      <c r="AF136" s="141"/>
      <c r="AG136" s="141"/>
      <c r="AH136" s="141"/>
      <c r="AI136" s="141" t="s">
        <v>450</v>
      </c>
      <c r="AJ136" s="141"/>
      <c r="AK136" s="141"/>
      <c r="AL136" s="141"/>
      <c r="AM136" s="141" t="s">
        <v>445</v>
      </c>
      <c r="AN136" s="141"/>
      <c r="AO136" s="141"/>
      <c r="AP136" s="137"/>
      <c r="AQ136" s="137" t="s">
        <v>306</v>
      </c>
      <c r="AR136" s="138"/>
      <c r="AS136" s="138"/>
      <c r="AT136" s="139"/>
      <c r="AU136" s="182" t="s">
        <v>322</v>
      </c>
      <c r="AV136" s="182"/>
      <c r="AW136" s="182"/>
      <c r="AX136" s="183"/>
    </row>
    <row r="137" spans="1:50" ht="18.75" hidden="1" customHeight="1" x14ac:dyDescent="0.2">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2">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2">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2">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453</v>
      </c>
      <c r="AF140" s="141"/>
      <c r="AG140" s="141"/>
      <c r="AH140" s="141"/>
      <c r="AI140" s="141" t="s">
        <v>450</v>
      </c>
      <c r="AJ140" s="141"/>
      <c r="AK140" s="141"/>
      <c r="AL140" s="141"/>
      <c r="AM140" s="141" t="s">
        <v>445</v>
      </c>
      <c r="AN140" s="141"/>
      <c r="AO140" s="141"/>
      <c r="AP140" s="137"/>
      <c r="AQ140" s="137" t="s">
        <v>306</v>
      </c>
      <c r="AR140" s="138"/>
      <c r="AS140" s="138"/>
      <c r="AT140" s="139"/>
      <c r="AU140" s="182" t="s">
        <v>322</v>
      </c>
      <c r="AV140" s="182"/>
      <c r="AW140" s="182"/>
      <c r="AX140" s="183"/>
    </row>
    <row r="141" spans="1:50" ht="18.75" hidden="1" customHeight="1" x14ac:dyDescent="0.2">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2">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2">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2">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453</v>
      </c>
      <c r="AF144" s="141"/>
      <c r="AG144" s="141"/>
      <c r="AH144" s="141"/>
      <c r="AI144" s="141" t="s">
        <v>450</v>
      </c>
      <c r="AJ144" s="141"/>
      <c r="AK144" s="141"/>
      <c r="AL144" s="141"/>
      <c r="AM144" s="141" t="s">
        <v>445</v>
      </c>
      <c r="AN144" s="141"/>
      <c r="AO144" s="141"/>
      <c r="AP144" s="137"/>
      <c r="AQ144" s="137" t="s">
        <v>306</v>
      </c>
      <c r="AR144" s="138"/>
      <c r="AS144" s="138"/>
      <c r="AT144" s="139"/>
      <c r="AU144" s="182" t="s">
        <v>322</v>
      </c>
      <c r="AV144" s="182"/>
      <c r="AW144" s="182"/>
      <c r="AX144" s="183"/>
    </row>
    <row r="145" spans="1:50" ht="18.75" hidden="1" customHeight="1" x14ac:dyDescent="0.2">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2">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2">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2">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453</v>
      </c>
      <c r="AF148" s="141"/>
      <c r="AG148" s="141"/>
      <c r="AH148" s="141"/>
      <c r="AI148" s="141" t="s">
        <v>450</v>
      </c>
      <c r="AJ148" s="141"/>
      <c r="AK148" s="141"/>
      <c r="AL148" s="141"/>
      <c r="AM148" s="141" t="s">
        <v>445</v>
      </c>
      <c r="AN148" s="141"/>
      <c r="AO148" s="141"/>
      <c r="AP148" s="137"/>
      <c r="AQ148" s="137" t="s">
        <v>306</v>
      </c>
      <c r="AR148" s="138"/>
      <c r="AS148" s="138"/>
      <c r="AT148" s="139"/>
      <c r="AU148" s="182" t="s">
        <v>322</v>
      </c>
      <c r="AV148" s="182"/>
      <c r="AW148" s="182"/>
      <c r="AX148" s="183"/>
    </row>
    <row r="149" spans="1:50" ht="18.75" hidden="1" customHeight="1" x14ac:dyDescent="0.2">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2">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2">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customHeight="1" x14ac:dyDescent="0.2">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customHeight="1" x14ac:dyDescent="0.2">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customHeight="1" x14ac:dyDescent="0.2">
      <c r="A154" s="175"/>
      <c r="B154" s="172"/>
      <c r="C154" s="166"/>
      <c r="D154" s="172"/>
      <c r="E154" s="166"/>
      <c r="F154" s="167"/>
      <c r="G154" s="90" t="s">
        <v>503</v>
      </c>
      <c r="H154" s="91"/>
      <c r="I154" s="91"/>
      <c r="J154" s="91"/>
      <c r="K154" s="91"/>
      <c r="L154" s="91"/>
      <c r="M154" s="91"/>
      <c r="N154" s="91"/>
      <c r="O154" s="91"/>
      <c r="P154" s="92"/>
      <c r="Q154" s="111" t="s">
        <v>504</v>
      </c>
      <c r="R154" s="91"/>
      <c r="S154" s="91"/>
      <c r="T154" s="91"/>
      <c r="U154" s="91"/>
      <c r="V154" s="91"/>
      <c r="W154" s="91"/>
      <c r="X154" s="91"/>
      <c r="Y154" s="91"/>
      <c r="Z154" s="91"/>
      <c r="AA154" s="279"/>
      <c r="AB154" s="127" t="s">
        <v>505</v>
      </c>
      <c r="AC154" s="128"/>
      <c r="AD154" s="128"/>
      <c r="AE154" s="133" t="s">
        <v>506</v>
      </c>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42" customHeight="1" x14ac:dyDescent="0.2">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customHeight="1" x14ac:dyDescent="0.2">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customHeight="1" x14ac:dyDescent="0.2">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t="s">
        <v>507</v>
      </c>
      <c r="AF157" s="91"/>
      <c r="AG157" s="91"/>
      <c r="AH157" s="91"/>
      <c r="AI157" s="91"/>
      <c r="AJ157" s="91"/>
      <c r="AK157" s="91"/>
      <c r="AL157" s="91"/>
      <c r="AM157" s="91"/>
      <c r="AN157" s="91"/>
      <c r="AO157" s="91"/>
      <c r="AP157" s="91"/>
      <c r="AQ157" s="91"/>
      <c r="AR157" s="91"/>
      <c r="AS157" s="91"/>
      <c r="AT157" s="91"/>
      <c r="AU157" s="91"/>
      <c r="AV157" s="91"/>
      <c r="AW157" s="91"/>
      <c r="AX157" s="112"/>
    </row>
    <row r="158" spans="1:50" ht="22.5" customHeight="1" x14ac:dyDescent="0.2">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2">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2">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2">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2">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2">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2">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2">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2">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2">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2">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2">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2">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2">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2">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2">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2">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2">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2">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2">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2">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2">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2">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2">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2">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2">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2">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2">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2">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2">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2">
      <c r="A188" s="175"/>
      <c r="B188" s="172"/>
      <c r="C188" s="166"/>
      <c r="D188" s="172"/>
      <c r="E188" s="111" t="s">
        <v>508</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2">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2">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2">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2">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453</v>
      </c>
      <c r="AF192" s="141"/>
      <c r="AG192" s="141"/>
      <c r="AH192" s="141"/>
      <c r="AI192" s="141" t="s">
        <v>450</v>
      </c>
      <c r="AJ192" s="141"/>
      <c r="AK192" s="141"/>
      <c r="AL192" s="141"/>
      <c r="AM192" s="141" t="s">
        <v>445</v>
      </c>
      <c r="AN192" s="141"/>
      <c r="AO192" s="141"/>
      <c r="AP192" s="137"/>
      <c r="AQ192" s="137" t="s">
        <v>306</v>
      </c>
      <c r="AR192" s="138"/>
      <c r="AS192" s="138"/>
      <c r="AT192" s="139"/>
      <c r="AU192" s="182" t="s">
        <v>322</v>
      </c>
      <c r="AV192" s="182"/>
      <c r="AW192" s="182"/>
      <c r="AX192" s="183"/>
    </row>
    <row r="193" spans="1:50" ht="18.75" hidden="1" customHeight="1" x14ac:dyDescent="0.2">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2">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2">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2">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454</v>
      </c>
      <c r="AF196" s="141"/>
      <c r="AG196" s="141"/>
      <c r="AH196" s="141"/>
      <c r="AI196" s="141" t="s">
        <v>450</v>
      </c>
      <c r="AJ196" s="141"/>
      <c r="AK196" s="141"/>
      <c r="AL196" s="141"/>
      <c r="AM196" s="141" t="s">
        <v>445</v>
      </c>
      <c r="AN196" s="141"/>
      <c r="AO196" s="141"/>
      <c r="AP196" s="137"/>
      <c r="AQ196" s="137" t="s">
        <v>306</v>
      </c>
      <c r="AR196" s="138"/>
      <c r="AS196" s="138"/>
      <c r="AT196" s="139"/>
      <c r="AU196" s="182" t="s">
        <v>322</v>
      </c>
      <c r="AV196" s="182"/>
      <c r="AW196" s="182"/>
      <c r="AX196" s="183"/>
    </row>
    <row r="197" spans="1:50" ht="18.75" hidden="1" customHeight="1" x14ac:dyDescent="0.2">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2">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2">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2">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453</v>
      </c>
      <c r="AF200" s="141"/>
      <c r="AG200" s="141"/>
      <c r="AH200" s="141"/>
      <c r="AI200" s="141" t="s">
        <v>450</v>
      </c>
      <c r="AJ200" s="141"/>
      <c r="AK200" s="141"/>
      <c r="AL200" s="141"/>
      <c r="AM200" s="141" t="s">
        <v>445</v>
      </c>
      <c r="AN200" s="141"/>
      <c r="AO200" s="141"/>
      <c r="AP200" s="137"/>
      <c r="AQ200" s="137" t="s">
        <v>306</v>
      </c>
      <c r="AR200" s="138"/>
      <c r="AS200" s="138"/>
      <c r="AT200" s="139"/>
      <c r="AU200" s="182" t="s">
        <v>322</v>
      </c>
      <c r="AV200" s="182"/>
      <c r="AW200" s="182"/>
      <c r="AX200" s="183"/>
    </row>
    <row r="201" spans="1:50" ht="18.75" hidden="1" customHeight="1" x14ac:dyDescent="0.2">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2">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2">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2">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453</v>
      </c>
      <c r="AF204" s="141"/>
      <c r="AG204" s="141"/>
      <c r="AH204" s="141"/>
      <c r="AI204" s="141" t="s">
        <v>450</v>
      </c>
      <c r="AJ204" s="141"/>
      <c r="AK204" s="141"/>
      <c r="AL204" s="141"/>
      <c r="AM204" s="141" t="s">
        <v>445</v>
      </c>
      <c r="AN204" s="141"/>
      <c r="AO204" s="141"/>
      <c r="AP204" s="137"/>
      <c r="AQ204" s="137" t="s">
        <v>306</v>
      </c>
      <c r="AR204" s="138"/>
      <c r="AS204" s="138"/>
      <c r="AT204" s="139"/>
      <c r="AU204" s="182" t="s">
        <v>322</v>
      </c>
      <c r="AV204" s="182"/>
      <c r="AW204" s="182"/>
      <c r="AX204" s="183"/>
    </row>
    <row r="205" spans="1:50" ht="18.75" hidden="1" customHeight="1" x14ac:dyDescent="0.2">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2">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2">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2">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453</v>
      </c>
      <c r="AF208" s="141"/>
      <c r="AG208" s="141"/>
      <c r="AH208" s="141"/>
      <c r="AI208" s="141" t="s">
        <v>450</v>
      </c>
      <c r="AJ208" s="141"/>
      <c r="AK208" s="141"/>
      <c r="AL208" s="141"/>
      <c r="AM208" s="141" t="s">
        <v>445</v>
      </c>
      <c r="AN208" s="141"/>
      <c r="AO208" s="141"/>
      <c r="AP208" s="137"/>
      <c r="AQ208" s="137" t="s">
        <v>306</v>
      </c>
      <c r="AR208" s="138"/>
      <c r="AS208" s="138"/>
      <c r="AT208" s="139"/>
      <c r="AU208" s="182" t="s">
        <v>322</v>
      </c>
      <c r="AV208" s="182"/>
      <c r="AW208" s="182"/>
      <c r="AX208" s="183"/>
    </row>
    <row r="209" spans="1:50" ht="18.75" hidden="1" customHeight="1" x14ac:dyDescent="0.2">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2">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2">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2">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2">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2">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2">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2">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2">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2">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2">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2">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2">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2">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2">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2">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2">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2">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2">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2">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2">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2">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2">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2">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2">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2">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2">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2">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2">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2">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2">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2">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2">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2">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2">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2">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2">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2">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2">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2">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5">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2">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2">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2">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453</v>
      </c>
      <c r="AF252" s="141"/>
      <c r="AG252" s="141"/>
      <c r="AH252" s="141"/>
      <c r="AI252" s="141" t="s">
        <v>450</v>
      </c>
      <c r="AJ252" s="141"/>
      <c r="AK252" s="141"/>
      <c r="AL252" s="141"/>
      <c r="AM252" s="141" t="s">
        <v>445</v>
      </c>
      <c r="AN252" s="141"/>
      <c r="AO252" s="141"/>
      <c r="AP252" s="137"/>
      <c r="AQ252" s="137" t="s">
        <v>306</v>
      </c>
      <c r="AR252" s="138"/>
      <c r="AS252" s="138"/>
      <c r="AT252" s="139"/>
      <c r="AU252" s="182" t="s">
        <v>322</v>
      </c>
      <c r="AV252" s="182"/>
      <c r="AW252" s="182"/>
      <c r="AX252" s="183"/>
    </row>
    <row r="253" spans="1:50" ht="18.75" hidden="1" customHeight="1" x14ac:dyDescent="0.2">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2">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2">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2">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453</v>
      </c>
      <c r="AF256" s="141"/>
      <c r="AG256" s="141"/>
      <c r="AH256" s="141"/>
      <c r="AI256" s="141" t="s">
        <v>450</v>
      </c>
      <c r="AJ256" s="141"/>
      <c r="AK256" s="141"/>
      <c r="AL256" s="141"/>
      <c r="AM256" s="141" t="s">
        <v>446</v>
      </c>
      <c r="AN256" s="141"/>
      <c r="AO256" s="141"/>
      <c r="AP256" s="137"/>
      <c r="AQ256" s="137" t="s">
        <v>306</v>
      </c>
      <c r="AR256" s="138"/>
      <c r="AS256" s="138"/>
      <c r="AT256" s="139"/>
      <c r="AU256" s="182" t="s">
        <v>322</v>
      </c>
      <c r="AV256" s="182"/>
      <c r="AW256" s="182"/>
      <c r="AX256" s="183"/>
    </row>
    <row r="257" spans="1:50" ht="18.75" hidden="1" customHeight="1" x14ac:dyDescent="0.2">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2">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2">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2">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453</v>
      </c>
      <c r="AF260" s="141"/>
      <c r="AG260" s="141"/>
      <c r="AH260" s="141"/>
      <c r="AI260" s="141" t="s">
        <v>450</v>
      </c>
      <c r="AJ260" s="141"/>
      <c r="AK260" s="141"/>
      <c r="AL260" s="141"/>
      <c r="AM260" s="141" t="s">
        <v>446</v>
      </c>
      <c r="AN260" s="141"/>
      <c r="AO260" s="141"/>
      <c r="AP260" s="137"/>
      <c r="AQ260" s="137" t="s">
        <v>306</v>
      </c>
      <c r="AR260" s="138"/>
      <c r="AS260" s="138"/>
      <c r="AT260" s="139"/>
      <c r="AU260" s="182" t="s">
        <v>322</v>
      </c>
      <c r="AV260" s="182"/>
      <c r="AW260" s="182"/>
      <c r="AX260" s="183"/>
    </row>
    <row r="261" spans="1:50" ht="18.75" hidden="1" customHeight="1" x14ac:dyDescent="0.2">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2">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2">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2">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453</v>
      </c>
      <c r="AF264" s="203"/>
      <c r="AG264" s="203"/>
      <c r="AH264" s="203"/>
      <c r="AI264" s="203" t="s">
        <v>450</v>
      </c>
      <c r="AJ264" s="203"/>
      <c r="AK264" s="203"/>
      <c r="AL264" s="203"/>
      <c r="AM264" s="203" t="s">
        <v>445</v>
      </c>
      <c r="AN264" s="203"/>
      <c r="AO264" s="203"/>
      <c r="AP264" s="145"/>
      <c r="AQ264" s="145" t="s">
        <v>306</v>
      </c>
      <c r="AR264" s="116"/>
      <c r="AS264" s="116"/>
      <c r="AT264" s="117"/>
      <c r="AU264" s="122" t="s">
        <v>322</v>
      </c>
      <c r="AV264" s="122"/>
      <c r="AW264" s="122"/>
      <c r="AX264" s="123"/>
    </row>
    <row r="265" spans="1:50" ht="18.75" hidden="1" customHeight="1" x14ac:dyDescent="0.2">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2">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2">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2">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454</v>
      </c>
      <c r="AF268" s="141"/>
      <c r="AG268" s="141"/>
      <c r="AH268" s="141"/>
      <c r="AI268" s="141" t="s">
        <v>450</v>
      </c>
      <c r="AJ268" s="141"/>
      <c r="AK268" s="141"/>
      <c r="AL268" s="141"/>
      <c r="AM268" s="141" t="s">
        <v>445</v>
      </c>
      <c r="AN268" s="141"/>
      <c r="AO268" s="141"/>
      <c r="AP268" s="137"/>
      <c r="AQ268" s="137" t="s">
        <v>306</v>
      </c>
      <c r="AR268" s="138"/>
      <c r="AS268" s="138"/>
      <c r="AT268" s="139"/>
      <c r="AU268" s="182" t="s">
        <v>322</v>
      </c>
      <c r="AV268" s="182"/>
      <c r="AW268" s="182"/>
      <c r="AX268" s="183"/>
    </row>
    <row r="269" spans="1:50" ht="18.75" hidden="1" customHeight="1" x14ac:dyDescent="0.2">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2">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2">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2">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2">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2">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2">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2">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2">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2">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2">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2">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2">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2">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2">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2">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2">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2">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2">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2">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2">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2">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2">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2">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2">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2">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2">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2">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2">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2">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2">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2">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2">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2">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2">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2">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2">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2">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2">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2">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5">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2">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2">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2">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453</v>
      </c>
      <c r="AF312" s="141"/>
      <c r="AG312" s="141"/>
      <c r="AH312" s="141"/>
      <c r="AI312" s="141" t="s">
        <v>450</v>
      </c>
      <c r="AJ312" s="141"/>
      <c r="AK312" s="141"/>
      <c r="AL312" s="141"/>
      <c r="AM312" s="141" t="s">
        <v>445</v>
      </c>
      <c r="AN312" s="141"/>
      <c r="AO312" s="141"/>
      <c r="AP312" s="137"/>
      <c r="AQ312" s="137" t="s">
        <v>306</v>
      </c>
      <c r="AR312" s="138"/>
      <c r="AS312" s="138"/>
      <c r="AT312" s="139"/>
      <c r="AU312" s="182" t="s">
        <v>322</v>
      </c>
      <c r="AV312" s="182"/>
      <c r="AW312" s="182"/>
      <c r="AX312" s="183"/>
    </row>
    <row r="313" spans="1:50" ht="18.75" hidden="1" customHeight="1" x14ac:dyDescent="0.2">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2">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2">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2">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453</v>
      </c>
      <c r="AF316" s="141"/>
      <c r="AG316" s="141"/>
      <c r="AH316" s="141"/>
      <c r="AI316" s="141" t="s">
        <v>450</v>
      </c>
      <c r="AJ316" s="141"/>
      <c r="AK316" s="141"/>
      <c r="AL316" s="141"/>
      <c r="AM316" s="141" t="s">
        <v>445</v>
      </c>
      <c r="AN316" s="141"/>
      <c r="AO316" s="141"/>
      <c r="AP316" s="137"/>
      <c r="AQ316" s="137" t="s">
        <v>306</v>
      </c>
      <c r="AR316" s="138"/>
      <c r="AS316" s="138"/>
      <c r="AT316" s="139"/>
      <c r="AU316" s="182" t="s">
        <v>322</v>
      </c>
      <c r="AV316" s="182"/>
      <c r="AW316" s="182"/>
      <c r="AX316" s="183"/>
    </row>
    <row r="317" spans="1:50" ht="18.75" hidden="1" customHeight="1" x14ac:dyDescent="0.2">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2">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2">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2">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453</v>
      </c>
      <c r="AF320" s="141"/>
      <c r="AG320" s="141"/>
      <c r="AH320" s="141"/>
      <c r="AI320" s="141" t="s">
        <v>450</v>
      </c>
      <c r="AJ320" s="141"/>
      <c r="AK320" s="141"/>
      <c r="AL320" s="141"/>
      <c r="AM320" s="141" t="s">
        <v>446</v>
      </c>
      <c r="AN320" s="141"/>
      <c r="AO320" s="141"/>
      <c r="AP320" s="137"/>
      <c r="AQ320" s="137" t="s">
        <v>306</v>
      </c>
      <c r="AR320" s="138"/>
      <c r="AS320" s="138"/>
      <c r="AT320" s="139"/>
      <c r="AU320" s="182" t="s">
        <v>322</v>
      </c>
      <c r="AV320" s="182"/>
      <c r="AW320" s="182"/>
      <c r="AX320" s="183"/>
    </row>
    <row r="321" spans="1:50" ht="18.75" hidden="1" customHeight="1" x14ac:dyDescent="0.2">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2">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2">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2">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453</v>
      </c>
      <c r="AF324" s="141"/>
      <c r="AG324" s="141"/>
      <c r="AH324" s="141"/>
      <c r="AI324" s="141" t="s">
        <v>450</v>
      </c>
      <c r="AJ324" s="141"/>
      <c r="AK324" s="141"/>
      <c r="AL324" s="141"/>
      <c r="AM324" s="141" t="s">
        <v>445</v>
      </c>
      <c r="AN324" s="141"/>
      <c r="AO324" s="141"/>
      <c r="AP324" s="137"/>
      <c r="AQ324" s="137" t="s">
        <v>306</v>
      </c>
      <c r="AR324" s="138"/>
      <c r="AS324" s="138"/>
      <c r="AT324" s="139"/>
      <c r="AU324" s="182" t="s">
        <v>322</v>
      </c>
      <c r="AV324" s="182"/>
      <c r="AW324" s="182"/>
      <c r="AX324" s="183"/>
    </row>
    <row r="325" spans="1:50" ht="18.75" hidden="1" customHeight="1" x14ac:dyDescent="0.2">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2">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2">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2">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454</v>
      </c>
      <c r="AF328" s="141"/>
      <c r="AG328" s="141"/>
      <c r="AH328" s="141"/>
      <c r="AI328" s="141" t="s">
        <v>450</v>
      </c>
      <c r="AJ328" s="141"/>
      <c r="AK328" s="141"/>
      <c r="AL328" s="141"/>
      <c r="AM328" s="141" t="s">
        <v>446</v>
      </c>
      <c r="AN328" s="141"/>
      <c r="AO328" s="141"/>
      <c r="AP328" s="137"/>
      <c r="AQ328" s="137" t="s">
        <v>306</v>
      </c>
      <c r="AR328" s="138"/>
      <c r="AS328" s="138"/>
      <c r="AT328" s="139"/>
      <c r="AU328" s="182" t="s">
        <v>322</v>
      </c>
      <c r="AV328" s="182"/>
      <c r="AW328" s="182"/>
      <c r="AX328" s="183"/>
    </row>
    <row r="329" spans="1:50" ht="18.75" hidden="1" customHeight="1" x14ac:dyDescent="0.2">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2">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2">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2">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2">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2">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2">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2">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2">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2">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2">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2">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2">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2">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2">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2">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2">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2">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2">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2">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2">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2">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2">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2">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2">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2">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2">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2">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2">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2">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2">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2">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2">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2">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2">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2">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2">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2">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2">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2">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5">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2">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2">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2">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453</v>
      </c>
      <c r="AF372" s="141"/>
      <c r="AG372" s="141"/>
      <c r="AH372" s="141"/>
      <c r="AI372" s="141" t="s">
        <v>450</v>
      </c>
      <c r="AJ372" s="141"/>
      <c r="AK372" s="141"/>
      <c r="AL372" s="141"/>
      <c r="AM372" s="141" t="s">
        <v>445</v>
      </c>
      <c r="AN372" s="141"/>
      <c r="AO372" s="141"/>
      <c r="AP372" s="137"/>
      <c r="AQ372" s="137" t="s">
        <v>306</v>
      </c>
      <c r="AR372" s="138"/>
      <c r="AS372" s="138"/>
      <c r="AT372" s="139"/>
      <c r="AU372" s="182" t="s">
        <v>322</v>
      </c>
      <c r="AV372" s="182"/>
      <c r="AW372" s="182"/>
      <c r="AX372" s="183"/>
    </row>
    <row r="373" spans="1:50" ht="18.75" hidden="1" customHeight="1" x14ac:dyDescent="0.2">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2">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2">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2">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453</v>
      </c>
      <c r="AF376" s="141"/>
      <c r="AG376" s="141"/>
      <c r="AH376" s="141"/>
      <c r="AI376" s="141" t="s">
        <v>450</v>
      </c>
      <c r="AJ376" s="141"/>
      <c r="AK376" s="141"/>
      <c r="AL376" s="141"/>
      <c r="AM376" s="141" t="s">
        <v>445</v>
      </c>
      <c r="AN376" s="141"/>
      <c r="AO376" s="141"/>
      <c r="AP376" s="137"/>
      <c r="AQ376" s="137" t="s">
        <v>306</v>
      </c>
      <c r="AR376" s="138"/>
      <c r="AS376" s="138"/>
      <c r="AT376" s="139"/>
      <c r="AU376" s="182" t="s">
        <v>322</v>
      </c>
      <c r="AV376" s="182"/>
      <c r="AW376" s="182"/>
      <c r="AX376" s="183"/>
    </row>
    <row r="377" spans="1:50" ht="18.75" hidden="1" customHeight="1" x14ac:dyDescent="0.2">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2">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2">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2">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453</v>
      </c>
      <c r="AF380" s="141"/>
      <c r="AG380" s="141"/>
      <c r="AH380" s="141"/>
      <c r="AI380" s="141" t="s">
        <v>450</v>
      </c>
      <c r="AJ380" s="141"/>
      <c r="AK380" s="141"/>
      <c r="AL380" s="141"/>
      <c r="AM380" s="141" t="s">
        <v>445</v>
      </c>
      <c r="AN380" s="141"/>
      <c r="AO380" s="141"/>
      <c r="AP380" s="137"/>
      <c r="AQ380" s="137" t="s">
        <v>306</v>
      </c>
      <c r="AR380" s="138"/>
      <c r="AS380" s="138"/>
      <c r="AT380" s="139"/>
      <c r="AU380" s="182" t="s">
        <v>322</v>
      </c>
      <c r="AV380" s="182"/>
      <c r="AW380" s="182"/>
      <c r="AX380" s="183"/>
    </row>
    <row r="381" spans="1:50" ht="18.75" hidden="1" customHeight="1" x14ac:dyDescent="0.2">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2">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2">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2">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453</v>
      </c>
      <c r="AF384" s="141"/>
      <c r="AG384" s="141"/>
      <c r="AH384" s="141"/>
      <c r="AI384" s="141" t="s">
        <v>450</v>
      </c>
      <c r="AJ384" s="141"/>
      <c r="AK384" s="141"/>
      <c r="AL384" s="141"/>
      <c r="AM384" s="141" t="s">
        <v>445</v>
      </c>
      <c r="AN384" s="141"/>
      <c r="AO384" s="141"/>
      <c r="AP384" s="137"/>
      <c r="AQ384" s="137" t="s">
        <v>306</v>
      </c>
      <c r="AR384" s="138"/>
      <c r="AS384" s="138"/>
      <c r="AT384" s="139"/>
      <c r="AU384" s="182" t="s">
        <v>322</v>
      </c>
      <c r="AV384" s="182"/>
      <c r="AW384" s="182"/>
      <c r="AX384" s="183"/>
    </row>
    <row r="385" spans="1:50" ht="18.75" hidden="1" customHeight="1" x14ac:dyDescent="0.2">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2">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2">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2">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453</v>
      </c>
      <c r="AF388" s="141"/>
      <c r="AG388" s="141"/>
      <c r="AH388" s="141"/>
      <c r="AI388" s="141" t="s">
        <v>450</v>
      </c>
      <c r="AJ388" s="141"/>
      <c r="AK388" s="141"/>
      <c r="AL388" s="141"/>
      <c r="AM388" s="141" t="s">
        <v>445</v>
      </c>
      <c r="AN388" s="141"/>
      <c r="AO388" s="141"/>
      <c r="AP388" s="137"/>
      <c r="AQ388" s="137" t="s">
        <v>306</v>
      </c>
      <c r="AR388" s="138"/>
      <c r="AS388" s="138"/>
      <c r="AT388" s="139"/>
      <c r="AU388" s="182" t="s">
        <v>322</v>
      </c>
      <c r="AV388" s="182"/>
      <c r="AW388" s="182"/>
      <c r="AX388" s="183"/>
    </row>
    <row r="389" spans="1:50" ht="18.75" hidden="1" customHeight="1" x14ac:dyDescent="0.2">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2">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2">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2">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2">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2">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2">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2">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2">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2">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2">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2">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2">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2">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2">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2">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2">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2">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2">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2">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2">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2">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2">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2">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2">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2">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2">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2">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2">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2">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2">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2">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2">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2">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2">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2">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2">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2">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2">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2">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2">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2">
      <c r="A430" s="175"/>
      <c r="B430" s="172"/>
      <c r="C430" s="164" t="s">
        <v>471</v>
      </c>
      <c r="D430" s="917"/>
      <c r="E430" s="160" t="s">
        <v>463</v>
      </c>
      <c r="F430" s="884"/>
      <c r="G430" s="885" t="s">
        <v>326</v>
      </c>
      <c r="H430" s="109"/>
      <c r="I430" s="109"/>
      <c r="J430" s="886" t="s">
        <v>532</v>
      </c>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2">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446</v>
      </c>
      <c r="AJ431" s="203"/>
      <c r="AK431" s="203"/>
      <c r="AL431" s="145"/>
      <c r="AM431" s="203" t="s">
        <v>441</v>
      </c>
      <c r="AN431" s="203"/>
      <c r="AO431" s="203"/>
      <c r="AP431" s="145"/>
      <c r="AQ431" s="145" t="s">
        <v>306</v>
      </c>
      <c r="AR431" s="116"/>
      <c r="AS431" s="116"/>
      <c r="AT431" s="117"/>
      <c r="AU431" s="122" t="s">
        <v>252</v>
      </c>
      <c r="AV431" s="122"/>
      <c r="AW431" s="122"/>
      <c r="AX431" s="123"/>
    </row>
    <row r="432" spans="1:50" ht="18.75" customHeight="1" x14ac:dyDescent="0.2">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533</v>
      </c>
      <c r="AF432" s="186"/>
      <c r="AG432" s="119" t="s">
        <v>307</v>
      </c>
      <c r="AH432" s="120"/>
      <c r="AI432" s="142"/>
      <c r="AJ432" s="142"/>
      <c r="AK432" s="142"/>
      <c r="AL432" s="140"/>
      <c r="AM432" s="142"/>
      <c r="AN432" s="142"/>
      <c r="AO432" s="142"/>
      <c r="AP432" s="140"/>
      <c r="AQ432" s="576" t="s">
        <v>534</v>
      </c>
      <c r="AR432" s="186"/>
      <c r="AS432" s="119" t="s">
        <v>307</v>
      </c>
      <c r="AT432" s="120"/>
      <c r="AU432" s="186" t="s">
        <v>536</v>
      </c>
      <c r="AV432" s="186"/>
      <c r="AW432" s="119" t="s">
        <v>296</v>
      </c>
      <c r="AX432" s="181"/>
    </row>
    <row r="433" spans="1:50" ht="23.25" customHeight="1" x14ac:dyDescent="0.2">
      <c r="A433" s="175"/>
      <c r="B433" s="172"/>
      <c r="C433" s="166"/>
      <c r="D433" s="172"/>
      <c r="E433" s="328"/>
      <c r="F433" s="329"/>
      <c r="G433" s="90" t="s">
        <v>533</v>
      </c>
      <c r="H433" s="91"/>
      <c r="I433" s="91"/>
      <c r="J433" s="91"/>
      <c r="K433" s="91"/>
      <c r="L433" s="91"/>
      <c r="M433" s="91"/>
      <c r="N433" s="91"/>
      <c r="O433" s="91"/>
      <c r="P433" s="91"/>
      <c r="Q433" s="91"/>
      <c r="R433" s="91"/>
      <c r="S433" s="91"/>
      <c r="T433" s="91"/>
      <c r="U433" s="91"/>
      <c r="V433" s="91"/>
      <c r="W433" s="91"/>
      <c r="X433" s="92"/>
      <c r="Y433" s="187" t="s">
        <v>12</v>
      </c>
      <c r="Z433" s="188"/>
      <c r="AA433" s="189"/>
      <c r="AB433" s="199" t="s">
        <v>533</v>
      </c>
      <c r="AC433" s="199"/>
      <c r="AD433" s="199"/>
      <c r="AE433" s="326" t="s">
        <v>533</v>
      </c>
      <c r="AF433" s="193"/>
      <c r="AG433" s="193"/>
      <c r="AH433" s="193"/>
      <c r="AI433" s="326" t="s">
        <v>533</v>
      </c>
      <c r="AJ433" s="193"/>
      <c r="AK433" s="193"/>
      <c r="AL433" s="193"/>
      <c r="AM433" s="326" t="s">
        <v>538</v>
      </c>
      <c r="AN433" s="193"/>
      <c r="AO433" s="193"/>
      <c r="AP433" s="327"/>
      <c r="AQ433" s="326" t="s">
        <v>533</v>
      </c>
      <c r="AR433" s="193"/>
      <c r="AS433" s="193"/>
      <c r="AT433" s="327"/>
      <c r="AU433" s="193" t="s">
        <v>533</v>
      </c>
      <c r="AV433" s="193"/>
      <c r="AW433" s="193"/>
      <c r="AX433" s="194"/>
    </row>
    <row r="434" spans="1:50" ht="23.25" customHeight="1" x14ac:dyDescent="0.2">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533</v>
      </c>
      <c r="AC434" s="191"/>
      <c r="AD434" s="191"/>
      <c r="AE434" s="326" t="s">
        <v>536</v>
      </c>
      <c r="AF434" s="193"/>
      <c r="AG434" s="193"/>
      <c r="AH434" s="327"/>
      <c r="AI434" s="326" t="s">
        <v>537</v>
      </c>
      <c r="AJ434" s="193"/>
      <c r="AK434" s="193"/>
      <c r="AL434" s="193"/>
      <c r="AM434" s="326" t="s">
        <v>533</v>
      </c>
      <c r="AN434" s="193"/>
      <c r="AO434" s="193"/>
      <c r="AP434" s="327"/>
      <c r="AQ434" s="326" t="s">
        <v>533</v>
      </c>
      <c r="AR434" s="193"/>
      <c r="AS434" s="193"/>
      <c r="AT434" s="327"/>
      <c r="AU434" s="193" t="s">
        <v>537</v>
      </c>
      <c r="AV434" s="193"/>
      <c r="AW434" s="193"/>
      <c r="AX434" s="194"/>
    </row>
    <row r="435" spans="1:50" ht="23.25" customHeight="1" x14ac:dyDescent="0.2">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t="s">
        <v>533</v>
      </c>
      <c r="AF435" s="193"/>
      <c r="AG435" s="193"/>
      <c r="AH435" s="327"/>
      <c r="AI435" s="326" t="s">
        <v>533</v>
      </c>
      <c r="AJ435" s="193"/>
      <c r="AK435" s="193"/>
      <c r="AL435" s="193"/>
      <c r="AM435" s="326" t="s">
        <v>533</v>
      </c>
      <c r="AN435" s="193"/>
      <c r="AO435" s="193"/>
      <c r="AP435" s="327"/>
      <c r="AQ435" s="326" t="s">
        <v>539</v>
      </c>
      <c r="AR435" s="193"/>
      <c r="AS435" s="193"/>
      <c r="AT435" s="327"/>
      <c r="AU435" s="193" t="s">
        <v>534</v>
      </c>
      <c r="AV435" s="193"/>
      <c r="AW435" s="193"/>
      <c r="AX435" s="194"/>
    </row>
    <row r="436" spans="1:50" ht="18.75" hidden="1" customHeight="1" x14ac:dyDescent="0.2">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445</v>
      </c>
      <c r="AJ436" s="203"/>
      <c r="AK436" s="203"/>
      <c r="AL436" s="145"/>
      <c r="AM436" s="203" t="s">
        <v>441</v>
      </c>
      <c r="AN436" s="203"/>
      <c r="AO436" s="203"/>
      <c r="AP436" s="145"/>
      <c r="AQ436" s="145" t="s">
        <v>306</v>
      </c>
      <c r="AR436" s="116"/>
      <c r="AS436" s="116"/>
      <c r="AT436" s="117"/>
      <c r="AU436" s="122" t="s">
        <v>252</v>
      </c>
      <c r="AV436" s="122"/>
      <c r="AW436" s="122"/>
      <c r="AX436" s="123"/>
    </row>
    <row r="437" spans="1:50" ht="18.75" hidden="1" customHeight="1" x14ac:dyDescent="0.2">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25" hidden="1" customHeight="1" x14ac:dyDescent="0.2">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2">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2">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2">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445</v>
      </c>
      <c r="AJ441" s="203"/>
      <c r="AK441" s="203"/>
      <c r="AL441" s="145"/>
      <c r="AM441" s="203" t="s">
        <v>437</v>
      </c>
      <c r="AN441" s="203"/>
      <c r="AO441" s="203"/>
      <c r="AP441" s="145"/>
      <c r="AQ441" s="145" t="s">
        <v>306</v>
      </c>
      <c r="AR441" s="116"/>
      <c r="AS441" s="116"/>
      <c r="AT441" s="117"/>
      <c r="AU441" s="122" t="s">
        <v>252</v>
      </c>
      <c r="AV441" s="122"/>
      <c r="AW441" s="122"/>
      <c r="AX441" s="123"/>
    </row>
    <row r="442" spans="1:50" ht="18.75" hidden="1" customHeight="1" x14ac:dyDescent="0.2">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x14ac:dyDescent="0.2">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2">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2">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2">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445</v>
      </c>
      <c r="AJ446" s="203"/>
      <c r="AK446" s="203"/>
      <c r="AL446" s="145"/>
      <c r="AM446" s="203" t="s">
        <v>442</v>
      </c>
      <c r="AN446" s="203"/>
      <c r="AO446" s="203"/>
      <c r="AP446" s="145"/>
      <c r="AQ446" s="145" t="s">
        <v>306</v>
      </c>
      <c r="AR446" s="116"/>
      <c r="AS446" s="116"/>
      <c r="AT446" s="117"/>
      <c r="AU446" s="122" t="s">
        <v>252</v>
      </c>
      <c r="AV446" s="122"/>
      <c r="AW446" s="122"/>
      <c r="AX446" s="123"/>
    </row>
    <row r="447" spans="1:50" ht="18.75" hidden="1" customHeight="1" x14ac:dyDescent="0.2">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x14ac:dyDescent="0.2">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2">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2">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2">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445</v>
      </c>
      <c r="AJ451" s="203"/>
      <c r="AK451" s="203"/>
      <c r="AL451" s="145"/>
      <c r="AM451" s="203" t="s">
        <v>441</v>
      </c>
      <c r="AN451" s="203"/>
      <c r="AO451" s="203"/>
      <c r="AP451" s="145"/>
      <c r="AQ451" s="145" t="s">
        <v>306</v>
      </c>
      <c r="AR451" s="116"/>
      <c r="AS451" s="116"/>
      <c r="AT451" s="117"/>
      <c r="AU451" s="122" t="s">
        <v>252</v>
      </c>
      <c r="AV451" s="122"/>
      <c r="AW451" s="122"/>
      <c r="AX451" s="123"/>
    </row>
    <row r="452" spans="1:50" ht="18.75" hidden="1" customHeight="1" x14ac:dyDescent="0.2">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x14ac:dyDescent="0.2">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2">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2">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2">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445</v>
      </c>
      <c r="AJ456" s="203"/>
      <c r="AK456" s="203"/>
      <c r="AL456" s="145"/>
      <c r="AM456" s="203" t="s">
        <v>441</v>
      </c>
      <c r="AN456" s="203"/>
      <c r="AO456" s="203"/>
      <c r="AP456" s="145"/>
      <c r="AQ456" s="145" t="s">
        <v>306</v>
      </c>
      <c r="AR456" s="116"/>
      <c r="AS456" s="116"/>
      <c r="AT456" s="117"/>
      <c r="AU456" s="122" t="s">
        <v>252</v>
      </c>
      <c r="AV456" s="122"/>
      <c r="AW456" s="122"/>
      <c r="AX456" s="123"/>
    </row>
    <row r="457" spans="1:50" ht="18.75" customHeight="1" x14ac:dyDescent="0.2">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533</v>
      </c>
      <c r="AF457" s="186"/>
      <c r="AG457" s="119" t="s">
        <v>307</v>
      </c>
      <c r="AH457" s="120"/>
      <c r="AI457" s="142"/>
      <c r="AJ457" s="142"/>
      <c r="AK457" s="142"/>
      <c r="AL457" s="140"/>
      <c r="AM457" s="142"/>
      <c r="AN457" s="142"/>
      <c r="AO457" s="142"/>
      <c r="AP457" s="140"/>
      <c r="AQ457" s="576" t="s">
        <v>533</v>
      </c>
      <c r="AR457" s="186"/>
      <c r="AS457" s="119" t="s">
        <v>307</v>
      </c>
      <c r="AT457" s="120"/>
      <c r="AU457" s="186" t="s">
        <v>533</v>
      </c>
      <c r="AV457" s="186"/>
      <c r="AW457" s="119" t="s">
        <v>296</v>
      </c>
      <c r="AX457" s="181"/>
    </row>
    <row r="458" spans="1:50" ht="23.25" customHeight="1" x14ac:dyDescent="0.2">
      <c r="A458" s="175"/>
      <c r="B458" s="172"/>
      <c r="C458" s="166"/>
      <c r="D458" s="172"/>
      <c r="E458" s="328"/>
      <c r="F458" s="329"/>
      <c r="G458" s="90" t="s">
        <v>533</v>
      </c>
      <c r="H458" s="91"/>
      <c r="I458" s="91"/>
      <c r="J458" s="91"/>
      <c r="K458" s="91"/>
      <c r="L458" s="91"/>
      <c r="M458" s="91"/>
      <c r="N458" s="91"/>
      <c r="O458" s="91"/>
      <c r="P458" s="91"/>
      <c r="Q458" s="91"/>
      <c r="R458" s="91"/>
      <c r="S458" s="91"/>
      <c r="T458" s="91"/>
      <c r="U458" s="91"/>
      <c r="V458" s="91"/>
      <c r="W458" s="91"/>
      <c r="X458" s="92"/>
      <c r="Y458" s="187" t="s">
        <v>12</v>
      </c>
      <c r="Z458" s="188"/>
      <c r="AA458" s="189"/>
      <c r="AB458" s="199" t="s">
        <v>533</v>
      </c>
      <c r="AC458" s="199"/>
      <c r="AD458" s="199"/>
      <c r="AE458" s="326" t="s">
        <v>533</v>
      </c>
      <c r="AF458" s="193"/>
      <c r="AG458" s="193"/>
      <c r="AH458" s="193"/>
      <c r="AI458" s="326" t="s">
        <v>540</v>
      </c>
      <c r="AJ458" s="193"/>
      <c r="AK458" s="193"/>
      <c r="AL458" s="193"/>
      <c r="AM458" s="326" t="s">
        <v>533</v>
      </c>
      <c r="AN458" s="193"/>
      <c r="AO458" s="193"/>
      <c r="AP458" s="327"/>
      <c r="AQ458" s="326" t="s">
        <v>534</v>
      </c>
      <c r="AR458" s="193"/>
      <c r="AS458" s="193"/>
      <c r="AT458" s="327"/>
      <c r="AU458" s="193" t="s">
        <v>534</v>
      </c>
      <c r="AV458" s="193"/>
      <c r="AW458" s="193"/>
      <c r="AX458" s="194"/>
    </row>
    <row r="459" spans="1:50" ht="23.25" customHeight="1" x14ac:dyDescent="0.2">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533</v>
      </c>
      <c r="AC459" s="191"/>
      <c r="AD459" s="191"/>
      <c r="AE459" s="326" t="s">
        <v>533</v>
      </c>
      <c r="AF459" s="193"/>
      <c r="AG459" s="193"/>
      <c r="AH459" s="327"/>
      <c r="AI459" s="326" t="s">
        <v>533</v>
      </c>
      <c r="AJ459" s="193"/>
      <c r="AK459" s="193"/>
      <c r="AL459" s="193"/>
      <c r="AM459" s="326" t="s">
        <v>533</v>
      </c>
      <c r="AN459" s="193"/>
      <c r="AO459" s="193"/>
      <c r="AP459" s="327"/>
      <c r="AQ459" s="326" t="s">
        <v>534</v>
      </c>
      <c r="AR459" s="193"/>
      <c r="AS459" s="193"/>
      <c r="AT459" s="327"/>
      <c r="AU459" s="193" t="s">
        <v>533</v>
      </c>
      <c r="AV459" s="193"/>
      <c r="AW459" s="193"/>
      <c r="AX459" s="194"/>
    </row>
    <row r="460" spans="1:50" ht="23.25" customHeight="1" x14ac:dyDescent="0.2">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t="s">
        <v>534</v>
      </c>
      <c r="AF460" s="193"/>
      <c r="AG460" s="193"/>
      <c r="AH460" s="327"/>
      <c r="AI460" s="326" t="s">
        <v>534</v>
      </c>
      <c r="AJ460" s="193"/>
      <c r="AK460" s="193"/>
      <c r="AL460" s="193"/>
      <c r="AM460" s="326" t="s">
        <v>533</v>
      </c>
      <c r="AN460" s="193"/>
      <c r="AO460" s="193"/>
      <c r="AP460" s="327"/>
      <c r="AQ460" s="326" t="s">
        <v>534</v>
      </c>
      <c r="AR460" s="193"/>
      <c r="AS460" s="193"/>
      <c r="AT460" s="327"/>
      <c r="AU460" s="193" t="s">
        <v>533</v>
      </c>
      <c r="AV460" s="193"/>
      <c r="AW460" s="193"/>
      <c r="AX460" s="194"/>
    </row>
    <row r="461" spans="1:50" ht="18.75" hidden="1" customHeight="1" x14ac:dyDescent="0.2">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445</v>
      </c>
      <c r="AJ461" s="203"/>
      <c r="AK461" s="203"/>
      <c r="AL461" s="145"/>
      <c r="AM461" s="203" t="s">
        <v>443</v>
      </c>
      <c r="AN461" s="203"/>
      <c r="AO461" s="203"/>
      <c r="AP461" s="145"/>
      <c r="AQ461" s="145" t="s">
        <v>306</v>
      </c>
      <c r="AR461" s="116"/>
      <c r="AS461" s="116"/>
      <c r="AT461" s="117"/>
      <c r="AU461" s="122" t="s">
        <v>252</v>
      </c>
      <c r="AV461" s="122"/>
      <c r="AW461" s="122"/>
      <c r="AX461" s="123"/>
    </row>
    <row r="462" spans="1:50" ht="18.75" hidden="1" customHeight="1" x14ac:dyDescent="0.2">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x14ac:dyDescent="0.2">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2">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2">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2">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445</v>
      </c>
      <c r="AJ466" s="203"/>
      <c r="AK466" s="203"/>
      <c r="AL466" s="145"/>
      <c r="AM466" s="203" t="s">
        <v>441</v>
      </c>
      <c r="AN466" s="203"/>
      <c r="AO466" s="203"/>
      <c r="AP466" s="145"/>
      <c r="AQ466" s="145" t="s">
        <v>306</v>
      </c>
      <c r="AR466" s="116"/>
      <c r="AS466" s="116"/>
      <c r="AT466" s="117"/>
      <c r="AU466" s="122" t="s">
        <v>252</v>
      </c>
      <c r="AV466" s="122"/>
      <c r="AW466" s="122"/>
      <c r="AX466" s="123"/>
    </row>
    <row r="467" spans="1:50" ht="18.75" hidden="1" customHeight="1" x14ac:dyDescent="0.2">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x14ac:dyDescent="0.2">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2">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2">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2">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445</v>
      </c>
      <c r="AJ471" s="203"/>
      <c r="AK471" s="203"/>
      <c r="AL471" s="145"/>
      <c r="AM471" s="203" t="s">
        <v>437</v>
      </c>
      <c r="AN471" s="203"/>
      <c r="AO471" s="203"/>
      <c r="AP471" s="145"/>
      <c r="AQ471" s="145" t="s">
        <v>306</v>
      </c>
      <c r="AR471" s="116"/>
      <c r="AS471" s="116"/>
      <c r="AT471" s="117"/>
      <c r="AU471" s="122" t="s">
        <v>252</v>
      </c>
      <c r="AV471" s="122"/>
      <c r="AW471" s="122"/>
      <c r="AX471" s="123"/>
    </row>
    <row r="472" spans="1:50" ht="18.75" hidden="1" customHeight="1" x14ac:dyDescent="0.2">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x14ac:dyDescent="0.2">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2">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2">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2">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445</v>
      </c>
      <c r="AJ476" s="203"/>
      <c r="AK476" s="203"/>
      <c r="AL476" s="145"/>
      <c r="AM476" s="203" t="s">
        <v>441</v>
      </c>
      <c r="AN476" s="203"/>
      <c r="AO476" s="203"/>
      <c r="AP476" s="145"/>
      <c r="AQ476" s="145" t="s">
        <v>306</v>
      </c>
      <c r="AR476" s="116"/>
      <c r="AS476" s="116"/>
      <c r="AT476" s="117"/>
      <c r="AU476" s="122" t="s">
        <v>252</v>
      </c>
      <c r="AV476" s="122"/>
      <c r="AW476" s="122"/>
      <c r="AX476" s="123"/>
    </row>
    <row r="477" spans="1:50" ht="18.75" hidden="1" customHeight="1" x14ac:dyDescent="0.2">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x14ac:dyDescent="0.2">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2">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2">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2">
      <c r="A481" s="175"/>
      <c r="B481" s="172"/>
      <c r="C481" s="166"/>
      <c r="D481" s="172"/>
      <c r="E481" s="108" t="s">
        <v>477</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2">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5">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2">
      <c r="A484" s="175"/>
      <c r="B484" s="172"/>
      <c r="C484" s="166"/>
      <c r="D484" s="172"/>
      <c r="E484" s="160" t="s">
        <v>472</v>
      </c>
      <c r="F484" s="161"/>
      <c r="G484" s="885" t="s">
        <v>326</v>
      </c>
      <c r="H484" s="109"/>
      <c r="I484" s="109"/>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2">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446</v>
      </c>
      <c r="AJ485" s="203"/>
      <c r="AK485" s="203"/>
      <c r="AL485" s="145"/>
      <c r="AM485" s="203" t="s">
        <v>443</v>
      </c>
      <c r="AN485" s="203"/>
      <c r="AO485" s="203"/>
      <c r="AP485" s="145"/>
      <c r="AQ485" s="145" t="s">
        <v>306</v>
      </c>
      <c r="AR485" s="116"/>
      <c r="AS485" s="116"/>
      <c r="AT485" s="117"/>
      <c r="AU485" s="122" t="s">
        <v>252</v>
      </c>
      <c r="AV485" s="122"/>
      <c r="AW485" s="122"/>
      <c r="AX485" s="123"/>
    </row>
    <row r="486" spans="1:50" ht="18.75" hidden="1" customHeight="1" x14ac:dyDescent="0.2">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25" hidden="1" customHeight="1" x14ac:dyDescent="0.2">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2">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2">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2">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445</v>
      </c>
      <c r="AJ490" s="203"/>
      <c r="AK490" s="203"/>
      <c r="AL490" s="145"/>
      <c r="AM490" s="203" t="s">
        <v>443</v>
      </c>
      <c r="AN490" s="203"/>
      <c r="AO490" s="203"/>
      <c r="AP490" s="145"/>
      <c r="AQ490" s="145" t="s">
        <v>306</v>
      </c>
      <c r="AR490" s="116"/>
      <c r="AS490" s="116"/>
      <c r="AT490" s="117"/>
      <c r="AU490" s="122" t="s">
        <v>252</v>
      </c>
      <c r="AV490" s="122"/>
      <c r="AW490" s="122"/>
      <c r="AX490" s="123"/>
    </row>
    <row r="491" spans="1:50" ht="18.75" hidden="1" customHeight="1" x14ac:dyDescent="0.2">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x14ac:dyDescent="0.2">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2">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2">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2">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445</v>
      </c>
      <c r="AJ495" s="203"/>
      <c r="AK495" s="203"/>
      <c r="AL495" s="145"/>
      <c r="AM495" s="203" t="s">
        <v>441</v>
      </c>
      <c r="AN495" s="203"/>
      <c r="AO495" s="203"/>
      <c r="AP495" s="145"/>
      <c r="AQ495" s="145" t="s">
        <v>306</v>
      </c>
      <c r="AR495" s="116"/>
      <c r="AS495" s="116"/>
      <c r="AT495" s="117"/>
      <c r="AU495" s="122" t="s">
        <v>252</v>
      </c>
      <c r="AV495" s="122"/>
      <c r="AW495" s="122"/>
      <c r="AX495" s="123"/>
    </row>
    <row r="496" spans="1:50" ht="18.75" hidden="1" customHeight="1" x14ac:dyDescent="0.2">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x14ac:dyDescent="0.2">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2">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2">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2">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445</v>
      </c>
      <c r="AJ500" s="203"/>
      <c r="AK500" s="203"/>
      <c r="AL500" s="145"/>
      <c r="AM500" s="203" t="s">
        <v>442</v>
      </c>
      <c r="AN500" s="203"/>
      <c r="AO500" s="203"/>
      <c r="AP500" s="145"/>
      <c r="AQ500" s="145" t="s">
        <v>306</v>
      </c>
      <c r="AR500" s="116"/>
      <c r="AS500" s="116"/>
      <c r="AT500" s="117"/>
      <c r="AU500" s="122" t="s">
        <v>252</v>
      </c>
      <c r="AV500" s="122"/>
      <c r="AW500" s="122"/>
      <c r="AX500" s="123"/>
    </row>
    <row r="501" spans="1:50" ht="18.75" hidden="1" customHeight="1" x14ac:dyDescent="0.2">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x14ac:dyDescent="0.2">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2">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2">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2">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445</v>
      </c>
      <c r="AJ505" s="203"/>
      <c r="AK505" s="203"/>
      <c r="AL505" s="145"/>
      <c r="AM505" s="203" t="s">
        <v>443</v>
      </c>
      <c r="AN505" s="203"/>
      <c r="AO505" s="203"/>
      <c r="AP505" s="145"/>
      <c r="AQ505" s="145" t="s">
        <v>306</v>
      </c>
      <c r="AR505" s="116"/>
      <c r="AS505" s="116"/>
      <c r="AT505" s="117"/>
      <c r="AU505" s="122" t="s">
        <v>252</v>
      </c>
      <c r="AV505" s="122"/>
      <c r="AW505" s="122"/>
      <c r="AX505" s="123"/>
    </row>
    <row r="506" spans="1:50" ht="18.75" hidden="1" customHeight="1" x14ac:dyDescent="0.2">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x14ac:dyDescent="0.2">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2">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2">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2">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445</v>
      </c>
      <c r="AJ510" s="203"/>
      <c r="AK510" s="203"/>
      <c r="AL510" s="145"/>
      <c r="AM510" s="203" t="s">
        <v>441</v>
      </c>
      <c r="AN510" s="203"/>
      <c r="AO510" s="203"/>
      <c r="AP510" s="145"/>
      <c r="AQ510" s="145" t="s">
        <v>306</v>
      </c>
      <c r="AR510" s="116"/>
      <c r="AS510" s="116"/>
      <c r="AT510" s="117"/>
      <c r="AU510" s="122" t="s">
        <v>252</v>
      </c>
      <c r="AV510" s="122"/>
      <c r="AW510" s="122"/>
      <c r="AX510" s="123"/>
    </row>
    <row r="511" spans="1:50" ht="18.75" hidden="1" customHeight="1" x14ac:dyDescent="0.2">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25" hidden="1" customHeight="1" x14ac:dyDescent="0.2">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2">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2">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2">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446</v>
      </c>
      <c r="AJ515" s="203"/>
      <c r="AK515" s="203"/>
      <c r="AL515" s="145"/>
      <c r="AM515" s="203" t="s">
        <v>441</v>
      </c>
      <c r="AN515" s="203"/>
      <c r="AO515" s="203"/>
      <c r="AP515" s="145"/>
      <c r="AQ515" s="145" t="s">
        <v>306</v>
      </c>
      <c r="AR515" s="116"/>
      <c r="AS515" s="116"/>
      <c r="AT515" s="117"/>
      <c r="AU515" s="122" t="s">
        <v>252</v>
      </c>
      <c r="AV515" s="122"/>
      <c r="AW515" s="122"/>
      <c r="AX515" s="123"/>
    </row>
    <row r="516" spans="1:50" ht="18.75" hidden="1" customHeight="1" x14ac:dyDescent="0.2">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x14ac:dyDescent="0.2">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2">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2">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2">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446</v>
      </c>
      <c r="AJ520" s="203"/>
      <c r="AK520" s="203"/>
      <c r="AL520" s="145"/>
      <c r="AM520" s="203" t="s">
        <v>441</v>
      </c>
      <c r="AN520" s="203"/>
      <c r="AO520" s="203"/>
      <c r="AP520" s="145"/>
      <c r="AQ520" s="145" t="s">
        <v>306</v>
      </c>
      <c r="AR520" s="116"/>
      <c r="AS520" s="116"/>
      <c r="AT520" s="117"/>
      <c r="AU520" s="122" t="s">
        <v>252</v>
      </c>
      <c r="AV520" s="122"/>
      <c r="AW520" s="122"/>
      <c r="AX520" s="123"/>
    </row>
    <row r="521" spans="1:50" ht="18.75" hidden="1" customHeight="1" x14ac:dyDescent="0.2">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x14ac:dyDescent="0.2">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2">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2">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2">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445</v>
      </c>
      <c r="AJ525" s="203"/>
      <c r="AK525" s="203"/>
      <c r="AL525" s="145"/>
      <c r="AM525" s="203" t="s">
        <v>437</v>
      </c>
      <c r="AN525" s="203"/>
      <c r="AO525" s="203"/>
      <c r="AP525" s="145"/>
      <c r="AQ525" s="145" t="s">
        <v>306</v>
      </c>
      <c r="AR525" s="116"/>
      <c r="AS525" s="116"/>
      <c r="AT525" s="117"/>
      <c r="AU525" s="122" t="s">
        <v>252</v>
      </c>
      <c r="AV525" s="122"/>
      <c r="AW525" s="122"/>
      <c r="AX525" s="123"/>
    </row>
    <row r="526" spans="1:50" ht="18.75" hidden="1" customHeight="1" x14ac:dyDescent="0.2">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x14ac:dyDescent="0.2">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2">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2">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2">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445</v>
      </c>
      <c r="AJ530" s="203"/>
      <c r="AK530" s="203"/>
      <c r="AL530" s="145"/>
      <c r="AM530" s="203" t="s">
        <v>441</v>
      </c>
      <c r="AN530" s="203"/>
      <c r="AO530" s="203"/>
      <c r="AP530" s="145"/>
      <c r="AQ530" s="145" t="s">
        <v>306</v>
      </c>
      <c r="AR530" s="116"/>
      <c r="AS530" s="116"/>
      <c r="AT530" s="117"/>
      <c r="AU530" s="122" t="s">
        <v>252</v>
      </c>
      <c r="AV530" s="122"/>
      <c r="AW530" s="122"/>
      <c r="AX530" s="123"/>
    </row>
    <row r="531" spans="1:50" ht="18.75" hidden="1" customHeight="1" x14ac:dyDescent="0.2">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x14ac:dyDescent="0.2">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2">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2">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2">
      <c r="A535" s="175"/>
      <c r="B535" s="172"/>
      <c r="C535" s="166"/>
      <c r="D535" s="172"/>
      <c r="E535" s="108" t="s">
        <v>478</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2">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2">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2">
      <c r="A538" s="175"/>
      <c r="B538" s="172"/>
      <c r="C538" s="166"/>
      <c r="D538" s="172"/>
      <c r="E538" s="160" t="s">
        <v>473</v>
      </c>
      <c r="F538" s="161"/>
      <c r="G538" s="885" t="s">
        <v>326</v>
      </c>
      <c r="H538" s="109"/>
      <c r="I538" s="109"/>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2">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446</v>
      </c>
      <c r="AJ539" s="203"/>
      <c r="AK539" s="203"/>
      <c r="AL539" s="145"/>
      <c r="AM539" s="203" t="s">
        <v>441</v>
      </c>
      <c r="AN539" s="203"/>
      <c r="AO539" s="203"/>
      <c r="AP539" s="145"/>
      <c r="AQ539" s="145" t="s">
        <v>306</v>
      </c>
      <c r="AR539" s="116"/>
      <c r="AS539" s="116"/>
      <c r="AT539" s="117"/>
      <c r="AU539" s="122" t="s">
        <v>252</v>
      </c>
      <c r="AV539" s="122"/>
      <c r="AW539" s="122"/>
      <c r="AX539" s="123"/>
    </row>
    <row r="540" spans="1:50" ht="18.75" hidden="1" customHeight="1" x14ac:dyDescent="0.2">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x14ac:dyDescent="0.2">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2">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2">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2">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445</v>
      </c>
      <c r="AJ544" s="203"/>
      <c r="AK544" s="203"/>
      <c r="AL544" s="145"/>
      <c r="AM544" s="203" t="s">
        <v>443</v>
      </c>
      <c r="AN544" s="203"/>
      <c r="AO544" s="203"/>
      <c r="AP544" s="145"/>
      <c r="AQ544" s="145" t="s">
        <v>306</v>
      </c>
      <c r="AR544" s="116"/>
      <c r="AS544" s="116"/>
      <c r="AT544" s="117"/>
      <c r="AU544" s="122" t="s">
        <v>252</v>
      </c>
      <c r="AV544" s="122"/>
      <c r="AW544" s="122"/>
      <c r="AX544" s="123"/>
    </row>
    <row r="545" spans="1:50" ht="18.75" hidden="1" customHeight="1" x14ac:dyDescent="0.2">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x14ac:dyDescent="0.2">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2">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2">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2">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445</v>
      </c>
      <c r="AJ549" s="203"/>
      <c r="AK549" s="203"/>
      <c r="AL549" s="145"/>
      <c r="AM549" s="203" t="s">
        <v>437</v>
      </c>
      <c r="AN549" s="203"/>
      <c r="AO549" s="203"/>
      <c r="AP549" s="145"/>
      <c r="AQ549" s="145" t="s">
        <v>306</v>
      </c>
      <c r="AR549" s="116"/>
      <c r="AS549" s="116"/>
      <c r="AT549" s="117"/>
      <c r="AU549" s="122" t="s">
        <v>252</v>
      </c>
      <c r="AV549" s="122"/>
      <c r="AW549" s="122"/>
      <c r="AX549" s="123"/>
    </row>
    <row r="550" spans="1:50" ht="18.75" hidden="1" customHeight="1" x14ac:dyDescent="0.2">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x14ac:dyDescent="0.2">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2">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2">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2">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445</v>
      </c>
      <c r="AJ554" s="203"/>
      <c r="AK554" s="203"/>
      <c r="AL554" s="145"/>
      <c r="AM554" s="203" t="s">
        <v>437</v>
      </c>
      <c r="AN554" s="203"/>
      <c r="AO554" s="203"/>
      <c r="AP554" s="145"/>
      <c r="AQ554" s="145" t="s">
        <v>306</v>
      </c>
      <c r="AR554" s="116"/>
      <c r="AS554" s="116"/>
      <c r="AT554" s="117"/>
      <c r="AU554" s="122" t="s">
        <v>252</v>
      </c>
      <c r="AV554" s="122"/>
      <c r="AW554" s="122"/>
      <c r="AX554" s="123"/>
    </row>
    <row r="555" spans="1:50" ht="18.75" hidden="1" customHeight="1" x14ac:dyDescent="0.2">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x14ac:dyDescent="0.2">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2">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2">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2">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445</v>
      </c>
      <c r="AJ559" s="203"/>
      <c r="AK559" s="203"/>
      <c r="AL559" s="145"/>
      <c r="AM559" s="203" t="s">
        <v>441</v>
      </c>
      <c r="AN559" s="203"/>
      <c r="AO559" s="203"/>
      <c r="AP559" s="145"/>
      <c r="AQ559" s="145" t="s">
        <v>306</v>
      </c>
      <c r="AR559" s="116"/>
      <c r="AS559" s="116"/>
      <c r="AT559" s="117"/>
      <c r="AU559" s="122" t="s">
        <v>252</v>
      </c>
      <c r="AV559" s="122"/>
      <c r="AW559" s="122"/>
      <c r="AX559" s="123"/>
    </row>
    <row r="560" spans="1:50" ht="18.75" hidden="1" customHeight="1" x14ac:dyDescent="0.2">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x14ac:dyDescent="0.2">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2">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2">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2">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445</v>
      </c>
      <c r="AJ564" s="203"/>
      <c r="AK564" s="203"/>
      <c r="AL564" s="145"/>
      <c r="AM564" s="203" t="s">
        <v>437</v>
      </c>
      <c r="AN564" s="203"/>
      <c r="AO564" s="203"/>
      <c r="AP564" s="145"/>
      <c r="AQ564" s="145" t="s">
        <v>306</v>
      </c>
      <c r="AR564" s="116"/>
      <c r="AS564" s="116"/>
      <c r="AT564" s="117"/>
      <c r="AU564" s="122" t="s">
        <v>252</v>
      </c>
      <c r="AV564" s="122"/>
      <c r="AW564" s="122"/>
      <c r="AX564" s="123"/>
    </row>
    <row r="565" spans="1:50" ht="18.75" hidden="1" customHeight="1" x14ac:dyDescent="0.2">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x14ac:dyDescent="0.2">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2">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2">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2">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446</v>
      </c>
      <c r="AJ569" s="203"/>
      <c r="AK569" s="203"/>
      <c r="AL569" s="145"/>
      <c r="AM569" s="203" t="s">
        <v>437</v>
      </c>
      <c r="AN569" s="203"/>
      <c r="AO569" s="203"/>
      <c r="AP569" s="145"/>
      <c r="AQ569" s="145" t="s">
        <v>306</v>
      </c>
      <c r="AR569" s="116"/>
      <c r="AS569" s="116"/>
      <c r="AT569" s="117"/>
      <c r="AU569" s="122" t="s">
        <v>252</v>
      </c>
      <c r="AV569" s="122"/>
      <c r="AW569" s="122"/>
      <c r="AX569" s="123"/>
    </row>
    <row r="570" spans="1:50" ht="18.75" hidden="1" customHeight="1" x14ac:dyDescent="0.2">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x14ac:dyDescent="0.2">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2">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2">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2">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445</v>
      </c>
      <c r="AJ574" s="203"/>
      <c r="AK574" s="203"/>
      <c r="AL574" s="145"/>
      <c r="AM574" s="203" t="s">
        <v>437</v>
      </c>
      <c r="AN574" s="203"/>
      <c r="AO574" s="203"/>
      <c r="AP574" s="145"/>
      <c r="AQ574" s="145" t="s">
        <v>306</v>
      </c>
      <c r="AR574" s="116"/>
      <c r="AS574" s="116"/>
      <c r="AT574" s="117"/>
      <c r="AU574" s="122" t="s">
        <v>252</v>
      </c>
      <c r="AV574" s="122"/>
      <c r="AW574" s="122"/>
      <c r="AX574" s="123"/>
    </row>
    <row r="575" spans="1:50" ht="18.75" hidden="1" customHeight="1" x14ac:dyDescent="0.2">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x14ac:dyDescent="0.2">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2">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2">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2">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445</v>
      </c>
      <c r="AJ579" s="203"/>
      <c r="AK579" s="203"/>
      <c r="AL579" s="145"/>
      <c r="AM579" s="203" t="s">
        <v>437</v>
      </c>
      <c r="AN579" s="203"/>
      <c r="AO579" s="203"/>
      <c r="AP579" s="145"/>
      <c r="AQ579" s="145" t="s">
        <v>306</v>
      </c>
      <c r="AR579" s="116"/>
      <c r="AS579" s="116"/>
      <c r="AT579" s="117"/>
      <c r="AU579" s="122" t="s">
        <v>252</v>
      </c>
      <c r="AV579" s="122"/>
      <c r="AW579" s="122"/>
      <c r="AX579" s="123"/>
    </row>
    <row r="580" spans="1:50" ht="18.75" hidden="1" customHeight="1" x14ac:dyDescent="0.2">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x14ac:dyDescent="0.2">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2">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2">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2">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445</v>
      </c>
      <c r="AJ584" s="203"/>
      <c r="AK584" s="203"/>
      <c r="AL584" s="145"/>
      <c r="AM584" s="203" t="s">
        <v>441</v>
      </c>
      <c r="AN584" s="203"/>
      <c r="AO584" s="203"/>
      <c r="AP584" s="145"/>
      <c r="AQ584" s="145" t="s">
        <v>306</v>
      </c>
      <c r="AR584" s="116"/>
      <c r="AS584" s="116"/>
      <c r="AT584" s="117"/>
      <c r="AU584" s="122" t="s">
        <v>252</v>
      </c>
      <c r="AV584" s="122"/>
      <c r="AW584" s="122"/>
      <c r="AX584" s="123"/>
    </row>
    <row r="585" spans="1:50" ht="18.75" hidden="1" customHeight="1" x14ac:dyDescent="0.2">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x14ac:dyDescent="0.2">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2">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2">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2">
      <c r="A589" s="175"/>
      <c r="B589" s="172"/>
      <c r="C589" s="166"/>
      <c r="D589" s="172"/>
      <c r="E589" s="108" t="s">
        <v>478</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2">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2">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2">
      <c r="A592" s="175"/>
      <c r="B592" s="172"/>
      <c r="C592" s="166"/>
      <c r="D592" s="172"/>
      <c r="E592" s="160" t="s">
        <v>472</v>
      </c>
      <c r="F592" s="161"/>
      <c r="G592" s="885" t="s">
        <v>326</v>
      </c>
      <c r="H592" s="109"/>
      <c r="I592" s="109"/>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2">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445</v>
      </c>
      <c r="AJ593" s="203"/>
      <c r="AK593" s="203"/>
      <c r="AL593" s="145"/>
      <c r="AM593" s="203" t="s">
        <v>437</v>
      </c>
      <c r="AN593" s="203"/>
      <c r="AO593" s="203"/>
      <c r="AP593" s="145"/>
      <c r="AQ593" s="145" t="s">
        <v>306</v>
      </c>
      <c r="AR593" s="116"/>
      <c r="AS593" s="116"/>
      <c r="AT593" s="117"/>
      <c r="AU593" s="122" t="s">
        <v>252</v>
      </c>
      <c r="AV593" s="122"/>
      <c r="AW593" s="122"/>
      <c r="AX593" s="123"/>
    </row>
    <row r="594" spans="1:50" ht="18.75" hidden="1" customHeight="1" x14ac:dyDescent="0.2">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x14ac:dyDescent="0.2">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2">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2">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2">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446</v>
      </c>
      <c r="AJ598" s="203"/>
      <c r="AK598" s="203"/>
      <c r="AL598" s="145"/>
      <c r="AM598" s="203" t="s">
        <v>442</v>
      </c>
      <c r="AN598" s="203"/>
      <c r="AO598" s="203"/>
      <c r="AP598" s="145"/>
      <c r="AQ598" s="145" t="s">
        <v>306</v>
      </c>
      <c r="AR598" s="116"/>
      <c r="AS598" s="116"/>
      <c r="AT598" s="117"/>
      <c r="AU598" s="122" t="s">
        <v>252</v>
      </c>
      <c r="AV598" s="122"/>
      <c r="AW598" s="122"/>
      <c r="AX598" s="123"/>
    </row>
    <row r="599" spans="1:50" ht="18.75" hidden="1" customHeight="1" x14ac:dyDescent="0.2">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x14ac:dyDescent="0.2">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2">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2">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2">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445</v>
      </c>
      <c r="AJ603" s="203"/>
      <c r="AK603" s="203"/>
      <c r="AL603" s="145"/>
      <c r="AM603" s="203" t="s">
        <v>437</v>
      </c>
      <c r="AN603" s="203"/>
      <c r="AO603" s="203"/>
      <c r="AP603" s="145"/>
      <c r="AQ603" s="145" t="s">
        <v>306</v>
      </c>
      <c r="AR603" s="116"/>
      <c r="AS603" s="116"/>
      <c r="AT603" s="117"/>
      <c r="AU603" s="122" t="s">
        <v>252</v>
      </c>
      <c r="AV603" s="122"/>
      <c r="AW603" s="122"/>
      <c r="AX603" s="123"/>
    </row>
    <row r="604" spans="1:50" ht="18.75" hidden="1" customHeight="1" x14ac:dyDescent="0.2">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25" hidden="1" customHeight="1" x14ac:dyDescent="0.2">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2">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2">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2">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445</v>
      </c>
      <c r="AJ608" s="203"/>
      <c r="AK608" s="203"/>
      <c r="AL608" s="145"/>
      <c r="AM608" s="203" t="s">
        <v>437</v>
      </c>
      <c r="AN608" s="203"/>
      <c r="AO608" s="203"/>
      <c r="AP608" s="145"/>
      <c r="AQ608" s="145" t="s">
        <v>306</v>
      </c>
      <c r="AR608" s="116"/>
      <c r="AS608" s="116"/>
      <c r="AT608" s="117"/>
      <c r="AU608" s="122" t="s">
        <v>252</v>
      </c>
      <c r="AV608" s="122"/>
      <c r="AW608" s="122"/>
      <c r="AX608" s="123"/>
    </row>
    <row r="609" spans="1:50" ht="18.75" hidden="1" customHeight="1" x14ac:dyDescent="0.2">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x14ac:dyDescent="0.2">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2">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2">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2">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445</v>
      </c>
      <c r="AJ613" s="203"/>
      <c r="AK613" s="203"/>
      <c r="AL613" s="145"/>
      <c r="AM613" s="203" t="s">
        <v>441</v>
      </c>
      <c r="AN613" s="203"/>
      <c r="AO613" s="203"/>
      <c r="AP613" s="145"/>
      <c r="AQ613" s="145" t="s">
        <v>306</v>
      </c>
      <c r="AR613" s="116"/>
      <c r="AS613" s="116"/>
      <c r="AT613" s="117"/>
      <c r="AU613" s="122" t="s">
        <v>252</v>
      </c>
      <c r="AV613" s="122"/>
      <c r="AW613" s="122"/>
      <c r="AX613" s="123"/>
    </row>
    <row r="614" spans="1:50" ht="18.75" hidden="1" customHeight="1" x14ac:dyDescent="0.2">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x14ac:dyDescent="0.2">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2">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2">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2">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445</v>
      </c>
      <c r="AJ618" s="203"/>
      <c r="AK618" s="203"/>
      <c r="AL618" s="145"/>
      <c r="AM618" s="203" t="s">
        <v>441</v>
      </c>
      <c r="AN618" s="203"/>
      <c r="AO618" s="203"/>
      <c r="AP618" s="145"/>
      <c r="AQ618" s="145" t="s">
        <v>306</v>
      </c>
      <c r="AR618" s="116"/>
      <c r="AS618" s="116"/>
      <c r="AT618" s="117"/>
      <c r="AU618" s="122" t="s">
        <v>252</v>
      </c>
      <c r="AV618" s="122"/>
      <c r="AW618" s="122"/>
      <c r="AX618" s="123"/>
    </row>
    <row r="619" spans="1:50" ht="18.75" hidden="1" customHeight="1" x14ac:dyDescent="0.2">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x14ac:dyDescent="0.2">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2">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2">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2">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445</v>
      </c>
      <c r="AJ623" s="203"/>
      <c r="AK623" s="203"/>
      <c r="AL623" s="145"/>
      <c r="AM623" s="203" t="s">
        <v>442</v>
      </c>
      <c r="AN623" s="203"/>
      <c r="AO623" s="203"/>
      <c r="AP623" s="145"/>
      <c r="AQ623" s="145" t="s">
        <v>306</v>
      </c>
      <c r="AR623" s="116"/>
      <c r="AS623" s="116"/>
      <c r="AT623" s="117"/>
      <c r="AU623" s="122" t="s">
        <v>252</v>
      </c>
      <c r="AV623" s="122"/>
      <c r="AW623" s="122"/>
      <c r="AX623" s="123"/>
    </row>
    <row r="624" spans="1:50" ht="18.75" hidden="1" customHeight="1" x14ac:dyDescent="0.2">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x14ac:dyDescent="0.2">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2">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2">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2">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445</v>
      </c>
      <c r="AJ628" s="203"/>
      <c r="AK628" s="203"/>
      <c r="AL628" s="145"/>
      <c r="AM628" s="203" t="s">
        <v>441</v>
      </c>
      <c r="AN628" s="203"/>
      <c r="AO628" s="203"/>
      <c r="AP628" s="145"/>
      <c r="AQ628" s="145" t="s">
        <v>306</v>
      </c>
      <c r="AR628" s="116"/>
      <c r="AS628" s="116"/>
      <c r="AT628" s="117"/>
      <c r="AU628" s="122" t="s">
        <v>252</v>
      </c>
      <c r="AV628" s="122"/>
      <c r="AW628" s="122"/>
      <c r="AX628" s="123"/>
    </row>
    <row r="629" spans="1:50" ht="18.75" hidden="1" customHeight="1" x14ac:dyDescent="0.2">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x14ac:dyDescent="0.2">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2">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2">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2">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445</v>
      </c>
      <c r="AJ633" s="203"/>
      <c r="AK633" s="203"/>
      <c r="AL633" s="145"/>
      <c r="AM633" s="203" t="s">
        <v>437</v>
      </c>
      <c r="AN633" s="203"/>
      <c r="AO633" s="203"/>
      <c r="AP633" s="145"/>
      <c r="AQ633" s="145" t="s">
        <v>306</v>
      </c>
      <c r="AR633" s="116"/>
      <c r="AS633" s="116"/>
      <c r="AT633" s="117"/>
      <c r="AU633" s="122" t="s">
        <v>252</v>
      </c>
      <c r="AV633" s="122"/>
      <c r="AW633" s="122"/>
      <c r="AX633" s="123"/>
    </row>
    <row r="634" spans="1:50" ht="18.75" hidden="1" customHeight="1" x14ac:dyDescent="0.2">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x14ac:dyDescent="0.2">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2">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2">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2">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445</v>
      </c>
      <c r="AJ638" s="203"/>
      <c r="AK638" s="203"/>
      <c r="AL638" s="145"/>
      <c r="AM638" s="203" t="s">
        <v>441</v>
      </c>
      <c r="AN638" s="203"/>
      <c r="AO638" s="203"/>
      <c r="AP638" s="145"/>
      <c r="AQ638" s="145" t="s">
        <v>306</v>
      </c>
      <c r="AR638" s="116"/>
      <c r="AS638" s="116"/>
      <c r="AT638" s="117"/>
      <c r="AU638" s="122" t="s">
        <v>252</v>
      </c>
      <c r="AV638" s="122"/>
      <c r="AW638" s="122"/>
      <c r="AX638" s="123"/>
    </row>
    <row r="639" spans="1:50" ht="18.75" hidden="1" customHeight="1" x14ac:dyDescent="0.2">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x14ac:dyDescent="0.2">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2">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2">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2">
      <c r="A643" s="175"/>
      <c r="B643" s="172"/>
      <c r="C643" s="166"/>
      <c r="D643" s="172"/>
      <c r="E643" s="108" t="s">
        <v>478</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2">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2">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2">
      <c r="A646" s="175"/>
      <c r="B646" s="172"/>
      <c r="C646" s="166"/>
      <c r="D646" s="172"/>
      <c r="E646" s="160" t="s">
        <v>473</v>
      </c>
      <c r="F646" s="161"/>
      <c r="G646" s="885" t="s">
        <v>326</v>
      </c>
      <c r="H646" s="109"/>
      <c r="I646" s="109"/>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2">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446</v>
      </c>
      <c r="AJ647" s="203"/>
      <c r="AK647" s="203"/>
      <c r="AL647" s="145"/>
      <c r="AM647" s="203" t="s">
        <v>437</v>
      </c>
      <c r="AN647" s="203"/>
      <c r="AO647" s="203"/>
      <c r="AP647" s="145"/>
      <c r="AQ647" s="145" t="s">
        <v>306</v>
      </c>
      <c r="AR647" s="116"/>
      <c r="AS647" s="116"/>
      <c r="AT647" s="117"/>
      <c r="AU647" s="122" t="s">
        <v>252</v>
      </c>
      <c r="AV647" s="122"/>
      <c r="AW647" s="122"/>
      <c r="AX647" s="123"/>
    </row>
    <row r="648" spans="1:50" ht="18.75" hidden="1" customHeight="1" x14ac:dyDescent="0.2">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x14ac:dyDescent="0.2">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2">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2">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2">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445</v>
      </c>
      <c r="AJ652" s="203"/>
      <c r="AK652" s="203"/>
      <c r="AL652" s="145"/>
      <c r="AM652" s="203" t="s">
        <v>437</v>
      </c>
      <c r="AN652" s="203"/>
      <c r="AO652" s="203"/>
      <c r="AP652" s="145"/>
      <c r="AQ652" s="145" t="s">
        <v>306</v>
      </c>
      <c r="AR652" s="116"/>
      <c r="AS652" s="116"/>
      <c r="AT652" s="117"/>
      <c r="AU652" s="122" t="s">
        <v>252</v>
      </c>
      <c r="AV652" s="122"/>
      <c r="AW652" s="122"/>
      <c r="AX652" s="123"/>
    </row>
    <row r="653" spans="1:50" ht="18.75" hidden="1" customHeight="1" x14ac:dyDescent="0.2">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x14ac:dyDescent="0.2">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2">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2">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2">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445</v>
      </c>
      <c r="AJ657" s="203"/>
      <c r="AK657" s="203"/>
      <c r="AL657" s="145"/>
      <c r="AM657" s="203" t="s">
        <v>441</v>
      </c>
      <c r="AN657" s="203"/>
      <c r="AO657" s="203"/>
      <c r="AP657" s="145"/>
      <c r="AQ657" s="145" t="s">
        <v>306</v>
      </c>
      <c r="AR657" s="116"/>
      <c r="AS657" s="116"/>
      <c r="AT657" s="117"/>
      <c r="AU657" s="122" t="s">
        <v>252</v>
      </c>
      <c r="AV657" s="122"/>
      <c r="AW657" s="122"/>
      <c r="AX657" s="123"/>
    </row>
    <row r="658" spans="1:50" ht="18.75" hidden="1" customHeight="1" x14ac:dyDescent="0.2">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x14ac:dyDescent="0.2">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2">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2">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2">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445</v>
      </c>
      <c r="AJ662" s="203"/>
      <c r="AK662" s="203"/>
      <c r="AL662" s="145"/>
      <c r="AM662" s="203" t="s">
        <v>437</v>
      </c>
      <c r="AN662" s="203"/>
      <c r="AO662" s="203"/>
      <c r="AP662" s="145"/>
      <c r="AQ662" s="145" t="s">
        <v>306</v>
      </c>
      <c r="AR662" s="116"/>
      <c r="AS662" s="116"/>
      <c r="AT662" s="117"/>
      <c r="AU662" s="122" t="s">
        <v>252</v>
      </c>
      <c r="AV662" s="122"/>
      <c r="AW662" s="122"/>
      <c r="AX662" s="123"/>
    </row>
    <row r="663" spans="1:50" ht="18.75" hidden="1" customHeight="1" x14ac:dyDescent="0.2">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x14ac:dyDescent="0.2">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2">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2">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2">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445</v>
      </c>
      <c r="AJ667" s="203"/>
      <c r="AK667" s="203"/>
      <c r="AL667" s="145"/>
      <c r="AM667" s="203" t="s">
        <v>437</v>
      </c>
      <c r="AN667" s="203"/>
      <c r="AO667" s="203"/>
      <c r="AP667" s="145"/>
      <c r="AQ667" s="145" t="s">
        <v>306</v>
      </c>
      <c r="AR667" s="116"/>
      <c r="AS667" s="116"/>
      <c r="AT667" s="117"/>
      <c r="AU667" s="122" t="s">
        <v>252</v>
      </c>
      <c r="AV667" s="122"/>
      <c r="AW667" s="122"/>
      <c r="AX667" s="123"/>
    </row>
    <row r="668" spans="1:50" ht="18.75" hidden="1" customHeight="1" x14ac:dyDescent="0.2">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x14ac:dyDescent="0.2">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2">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2">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2">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446</v>
      </c>
      <c r="AJ672" s="203"/>
      <c r="AK672" s="203"/>
      <c r="AL672" s="145"/>
      <c r="AM672" s="203" t="s">
        <v>437</v>
      </c>
      <c r="AN672" s="203"/>
      <c r="AO672" s="203"/>
      <c r="AP672" s="145"/>
      <c r="AQ672" s="145" t="s">
        <v>306</v>
      </c>
      <c r="AR672" s="116"/>
      <c r="AS672" s="116"/>
      <c r="AT672" s="117"/>
      <c r="AU672" s="122" t="s">
        <v>252</v>
      </c>
      <c r="AV672" s="122"/>
      <c r="AW672" s="122"/>
      <c r="AX672" s="123"/>
    </row>
    <row r="673" spans="1:50" ht="18.75" hidden="1" customHeight="1" x14ac:dyDescent="0.2">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x14ac:dyDescent="0.2">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2">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2">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2">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445</v>
      </c>
      <c r="AJ677" s="203"/>
      <c r="AK677" s="203"/>
      <c r="AL677" s="145"/>
      <c r="AM677" s="203" t="s">
        <v>443</v>
      </c>
      <c r="AN677" s="203"/>
      <c r="AO677" s="203"/>
      <c r="AP677" s="145"/>
      <c r="AQ677" s="145" t="s">
        <v>306</v>
      </c>
      <c r="AR677" s="116"/>
      <c r="AS677" s="116"/>
      <c r="AT677" s="117"/>
      <c r="AU677" s="122" t="s">
        <v>252</v>
      </c>
      <c r="AV677" s="122"/>
      <c r="AW677" s="122"/>
      <c r="AX677" s="123"/>
    </row>
    <row r="678" spans="1:50" ht="18.75" hidden="1" customHeight="1" x14ac:dyDescent="0.2">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x14ac:dyDescent="0.2">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2">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2">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2">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446</v>
      </c>
      <c r="AJ682" s="203"/>
      <c r="AK682" s="203"/>
      <c r="AL682" s="145"/>
      <c r="AM682" s="203" t="s">
        <v>441</v>
      </c>
      <c r="AN682" s="203"/>
      <c r="AO682" s="203"/>
      <c r="AP682" s="145"/>
      <c r="AQ682" s="145" t="s">
        <v>306</v>
      </c>
      <c r="AR682" s="116"/>
      <c r="AS682" s="116"/>
      <c r="AT682" s="117"/>
      <c r="AU682" s="122" t="s">
        <v>252</v>
      </c>
      <c r="AV682" s="122"/>
      <c r="AW682" s="122"/>
      <c r="AX682" s="123"/>
    </row>
    <row r="683" spans="1:50" ht="18.75" hidden="1" customHeight="1" x14ac:dyDescent="0.2">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x14ac:dyDescent="0.2">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2">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2">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2">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445</v>
      </c>
      <c r="AJ687" s="203"/>
      <c r="AK687" s="203"/>
      <c r="AL687" s="145"/>
      <c r="AM687" s="203" t="s">
        <v>437</v>
      </c>
      <c r="AN687" s="203"/>
      <c r="AO687" s="203"/>
      <c r="AP687" s="145"/>
      <c r="AQ687" s="145" t="s">
        <v>306</v>
      </c>
      <c r="AR687" s="116"/>
      <c r="AS687" s="116"/>
      <c r="AT687" s="117"/>
      <c r="AU687" s="122" t="s">
        <v>252</v>
      </c>
      <c r="AV687" s="122"/>
      <c r="AW687" s="122"/>
      <c r="AX687" s="123"/>
    </row>
    <row r="688" spans="1:50" ht="18.75" hidden="1" customHeight="1" x14ac:dyDescent="0.2">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x14ac:dyDescent="0.2">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2">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2">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2">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445</v>
      </c>
      <c r="AJ692" s="203"/>
      <c r="AK692" s="203"/>
      <c r="AL692" s="145"/>
      <c r="AM692" s="203" t="s">
        <v>442</v>
      </c>
      <c r="AN692" s="203"/>
      <c r="AO692" s="203"/>
      <c r="AP692" s="145"/>
      <c r="AQ692" s="145" t="s">
        <v>306</v>
      </c>
      <c r="AR692" s="116"/>
      <c r="AS692" s="116"/>
      <c r="AT692" s="117"/>
      <c r="AU692" s="122" t="s">
        <v>252</v>
      </c>
      <c r="AV692" s="122"/>
      <c r="AW692" s="122"/>
      <c r="AX692" s="123"/>
    </row>
    <row r="693" spans="1:50" ht="18.75" hidden="1" customHeight="1" x14ac:dyDescent="0.2">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x14ac:dyDescent="0.2">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2">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2">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2">
      <c r="A697" s="175"/>
      <c r="B697" s="172"/>
      <c r="C697" s="166"/>
      <c r="D697" s="172"/>
      <c r="E697" s="108" t="s">
        <v>478</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2">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5">
      <c r="A699" s="176"/>
      <c r="B699" s="177"/>
      <c r="C699" s="918"/>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2">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2">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45.6" customHeight="1" x14ac:dyDescent="0.2">
      <c r="A702" s="856" t="s">
        <v>258</v>
      </c>
      <c r="B702" s="857"/>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487</v>
      </c>
      <c r="AE702" s="332"/>
      <c r="AF702" s="332"/>
      <c r="AG702" s="371" t="s">
        <v>509</v>
      </c>
      <c r="AH702" s="372"/>
      <c r="AI702" s="372"/>
      <c r="AJ702" s="372"/>
      <c r="AK702" s="372"/>
      <c r="AL702" s="372"/>
      <c r="AM702" s="372"/>
      <c r="AN702" s="372"/>
      <c r="AO702" s="372"/>
      <c r="AP702" s="372"/>
      <c r="AQ702" s="372"/>
      <c r="AR702" s="372"/>
      <c r="AS702" s="372"/>
      <c r="AT702" s="372"/>
      <c r="AU702" s="372"/>
      <c r="AV702" s="372"/>
      <c r="AW702" s="372"/>
      <c r="AX702" s="373"/>
    </row>
    <row r="703" spans="1:50" ht="61.95" customHeight="1" x14ac:dyDescent="0.2">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4" t="s">
        <v>487</v>
      </c>
      <c r="AE703" s="315"/>
      <c r="AF703" s="315"/>
      <c r="AG703" s="87" t="s">
        <v>550</v>
      </c>
      <c r="AH703" s="88"/>
      <c r="AI703" s="88"/>
      <c r="AJ703" s="88"/>
      <c r="AK703" s="88"/>
      <c r="AL703" s="88"/>
      <c r="AM703" s="88"/>
      <c r="AN703" s="88"/>
      <c r="AO703" s="88"/>
      <c r="AP703" s="88"/>
      <c r="AQ703" s="88"/>
      <c r="AR703" s="88"/>
      <c r="AS703" s="88"/>
      <c r="AT703" s="88"/>
      <c r="AU703" s="88"/>
      <c r="AV703" s="88"/>
      <c r="AW703" s="88"/>
      <c r="AX703" s="89"/>
    </row>
    <row r="704" spans="1:50" ht="75" customHeight="1" x14ac:dyDescent="0.2">
      <c r="A704" s="860"/>
      <c r="B704" s="861"/>
      <c r="C704" s="804" t="s">
        <v>260</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487</v>
      </c>
      <c r="AE704" s="769"/>
      <c r="AF704" s="769"/>
      <c r="AG704" s="153" t="s">
        <v>510</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2">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487</v>
      </c>
      <c r="AE705" s="701"/>
      <c r="AF705" s="701"/>
      <c r="AG705" s="111" t="s">
        <v>511</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2">
      <c r="A706" s="628"/>
      <c r="B706" s="629"/>
      <c r="C706" s="780"/>
      <c r="D706" s="781"/>
      <c r="E706" s="716" t="s">
        <v>424</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4" t="s">
        <v>512</v>
      </c>
      <c r="AE706" s="315"/>
      <c r="AF706" s="649"/>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2">
      <c r="A707" s="628"/>
      <c r="B707" s="629"/>
      <c r="C707" s="782"/>
      <c r="D707" s="783"/>
      <c r="E707" s="719" t="s">
        <v>361</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512</v>
      </c>
      <c r="AE707" s="822"/>
      <c r="AF707" s="822"/>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2">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513</v>
      </c>
      <c r="AE708" s="591"/>
      <c r="AF708" s="591"/>
      <c r="AG708" s="728" t="s">
        <v>514</v>
      </c>
      <c r="AH708" s="729"/>
      <c r="AI708" s="729"/>
      <c r="AJ708" s="729"/>
      <c r="AK708" s="729"/>
      <c r="AL708" s="729"/>
      <c r="AM708" s="729"/>
      <c r="AN708" s="729"/>
      <c r="AO708" s="729"/>
      <c r="AP708" s="729"/>
      <c r="AQ708" s="729"/>
      <c r="AR708" s="729"/>
      <c r="AS708" s="729"/>
      <c r="AT708" s="729"/>
      <c r="AU708" s="729"/>
      <c r="AV708" s="729"/>
      <c r="AW708" s="729"/>
      <c r="AX708" s="730"/>
    </row>
    <row r="709" spans="1:50" ht="67.2" customHeight="1" x14ac:dyDescent="0.2">
      <c r="A709" s="628"/>
      <c r="B709" s="630"/>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487</v>
      </c>
      <c r="AE709" s="315"/>
      <c r="AF709" s="315"/>
      <c r="AG709" s="87" t="s">
        <v>541</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2">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513</v>
      </c>
      <c r="AE710" s="315"/>
      <c r="AF710" s="315"/>
      <c r="AG710" s="87" t="s">
        <v>505</v>
      </c>
      <c r="AH710" s="88"/>
      <c r="AI710" s="88"/>
      <c r="AJ710" s="88"/>
      <c r="AK710" s="88"/>
      <c r="AL710" s="88"/>
      <c r="AM710" s="88"/>
      <c r="AN710" s="88"/>
      <c r="AO710" s="88"/>
      <c r="AP710" s="88"/>
      <c r="AQ710" s="88"/>
      <c r="AR710" s="88"/>
      <c r="AS710" s="88"/>
      <c r="AT710" s="88"/>
      <c r="AU710" s="88"/>
      <c r="AV710" s="88"/>
      <c r="AW710" s="88"/>
      <c r="AX710" s="89"/>
    </row>
    <row r="711" spans="1:50" ht="35.549999999999997" customHeight="1" x14ac:dyDescent="0.2">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4" t="s">
        <v>487</v>
      </c>
      <c r="AE711" s="315"/>
      <c r="AF711" s="315"/>
      <c r="AG711" s="87" t="s">
        <v>515</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2">
      <c r="A712" s="628"/>
      <c r="B712" s="630"/>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513</v>
      </c>
      <c r="AE712" s="769"/>
      <c r="AF712" s="769"/>
      <c r="AG712" s="796" t="s">
        <v>516</v>
      </c>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2">
      <c r="A713" s="628"/>
      <c r="B713" s="630"/>
      <c r="C713" s="934" t="s">
        <v>392</v>
      </c>
      <c r="D713" s="935"/>
      <c r="E713" s="935"/>
      <c r="F713" s="935"/>
      <c r="G713" s="935"/>
      <c r="H713" s="935"/>
      <c r="I713" s="935"/>
      <c r="J713" s="935"/>
      <c r="K713" s="935"/>
      <c r="L713" s="935"/>
      <c r="M713" s="935"/>
      <c r="N713" s="935"/>
      <c r="O713" s="935"/>
      <c r="P713" s="935"/>
      <c r="Q713" s="935"/>
      <c r="R713" s="935"/>
      <c r="S713" s="935"/>
      <c r="T713" s="935"/>
      <c r="U713" s="935"/>
      <c r="V713" s="935"/>
      <c r="W713" s="935"/>
      <c r="X713" s="935"/>
      <c r="Y713" s="935"/>
      <c r="Z713" s="935"/>
      <c r="AA713" s="935"/>
      <c r="AB713" s="935"/>
      <c r="AC713" s="936"/>
      <c r="AD713" s="314" t="s">
        <v>513</v>
      </c>
      <c r="AE713" s="315"/>
      <c r="AF713" s="649"/>
      <c r="AG713" s="87" t="s">
        <v>505</v>
      </c>
      <c r="AH713" s="88"/>
      <c r="AI713" s="88"/>
      <c r="AJ713" s="88"/>
      <c r="AK713" s="88"/>
      <c r="AL713" s="88"/>
      <c r="AM713" s="88"/>
      <c r="AN713" s="88"/>
      <c r="AO713" s="88"/>
      <c r="AP713" s="88"/>
      <c r="AQ713" s="88"/>
      <c r="AR713" s="88"/>
      <c r="AS713" s="88"/>
      <c r="AT713" s="88"/>
      <c r="AU713" s="88"/>
      <c r="AV713" s="88"/>
      <c r="AW713" s="88"/>
      <c r="AX713" s="89"/>
    </row>
    <row r="714" spans="1:50" ht="58.95" customHeight="1" x14ac:dyDescent="0.2">
      <c r="A714" s="631"/>
      <c r="B714" s="632"/>
      <c r="C714" s="633" t="s">
        <v>368</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487</v>
      </c>
      <c r="AE714" s="794"/>
      <c r="AF714" s="795"/>
      <c r="AG714" s="722" t="s">
        <v>517</v>
      </c>
      <c r="AH714" s="723"/>
      <c r="AI714" s="723"/>
      <c r="AJ714" s="723"/>
      <c r="AK714" s="723"/>
      <c r="AL714" s="723"/>
      <c r="AM714" s="723"/>
      <c r="AN714" s="723"/>
      <c r="AO714" s="723"/>
      <c r="AP714" s="723"/>
      <c r="AQ714" s="723"/>
      <c r="AR714" s="723"/>
      <c r="AS714" s="723"/>
      <c r="AT714" s="723"/>
      <c r="AU714" s="723"/>
      <c r="AV714" s="723"/>
      <c r="AW714" s="723"/>
      <c r="AX714" s="724"/>
    </row>
    <row r="715" spans="1:50" ht="45.6" customHeight="1" x14ac:dyDescent="0.2">
      <c r="A715" s="626" t="s">
        <v>39</v>
      </c>
      <c r="B715" s="770"/>
      <c r="C715" s="771" t="s">
        <v>369</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487</v>
      </c>
      <c r="AE715" s="591"/>
      <c r="AF715" s="642"/>
      <c r="AG715" s="728" t="s">
        <v>518</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2">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487</v>
      </c>
      <c r="AE716" s="613"/>
      <c r="AF716" s="613"/>
      <c r="AG716" s="87" t="s">
        <v>519</v>
      </c>
      <c r="AH716" s="88"/>
      <c r="AI716" s="88"/>
      <c r="AJ716" s="88"/>
      <c r="AK716" s="88"/>
      <c r="AL716" s="88"/>
      <c r="AM716" s="88"/>
      <c r="AN716" s="88"/>
      <c r="AO716" s="88"/>
      <c r="AP716" s="88"/>
      <c r="AQ716" s="88"/>
      <c r="AR716" s="88"/>
      <c r="AS716" s="88"/>
      <c r="AT716" s="88"/>
      <c r="AU716" s="88"/>
      <c r="AV716" s="88"/>
      <c r="AW716" s="88"/>
      <c r="AX716" s="89"/>
    </row>
    <row r="717" spans="1:50" ht="27" customHeight="1" x14ac:dyDescent="0.2">
      <c r="A717" s="628"/>
      <c r="B717" s="630"/>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487</v>
      </c>
      <c r="AE717" s="315"/>
      <c r="AF717" s="315"/>
      <c r="AG717" s="87" t="s">
        <v>520</v>
      </c>
      <c r="AH717" s="88"/>
      <c r="AI717" s="88"/>
      <c r="AJ717" s="88"/>
      <c r="AK717" s="88"/>
      <c r="AL717" s="88"/>
      <c r="AM717" s="88"/>
      <c r="AN717" s="88"/>
      <c r="AO717" s="88"/>
      <c r="AP717" s="88"/>
      <c r="AQ717" s="88"/>
      <c r="AR717" s="88"/>
      <c r="AS717" s="88"/>
      <c r="AT717" s="88"/>
      <c r="AU717" s="88"/>
      <c r="AV717" s="88"/>
      <c r="AW717" s="88"/>
      <c r="AX717" s="89"/>
    </row>
    <row r="718" spans="1:50" ht="54" customHeight="1" x14ac:dyDescent="0.2">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487</v>
      </c>
      <c r="AE718" s="315"/>
      <c r="AF718" s="315"/>
      <c r="AG718" s="113" t="s">
        <v>521</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2">
      <c r="A719" s="762" t="s">
        <v>57</v>
      </c>
      <c r="B719" s="763"/>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513</v>
      </c>
      <c r="AE719" s="591"/>
      <c r="AF719" s="591"/>
      <c r="AG719" s="111"/>
      <c r="AH719" s="91"/>
      <c r="AI719" s="91"/>
      <c r="AJ719" s="91"/>
      <c r="AK719" s="91"/>
      <c r="AL719" s="91"/>
      <c r="AM719" s="91"/>
      <c r="AN719" s="91"/>
      <c r="AO719" s="91"/>
      <c r="AP719" s="91"/>
      <c r="AQ719" s="91"/>
      <c r="AR719" s="91"/>
      <c r="AS719" s="91"/>
      <c r="AT719" s="91"/>
      <c r="AU719" s="91"/>
      <c r="AV719" s="91"/>
      <c r="AW719" s="91"/>
      <c r="AX719" s="112"/>
    </row>
    <row r="720" spans="1:50" ht="19.95" customHeight="1" x14ac:dyDescent="0.2">
      <c r="A720" s="764"/>
      <c r="B720" s="765"/>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2">
      <c r="A721" s="764"/>
      <c r="B721" s="765"/>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2">
      <c r="A722" s="764"/>
      <c r="B722" s="765"/>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2">
      <c r="A723" s="764"/>
      <c r="B723" s="765"/>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2">
      <c r="A724" s="764"/>
      <c r="B724" s="765"/>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2">
      <c r="A725" s="766"/>
      <c r="B725" s="767"/>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2">
      <c r="A726" s="626" t="s">
        <v>47</v>
      </c>
      <c r="B726" s="788"/>
      <c r="C726" s="801" t="s">
        <v>52</v>
      </c>
      <c r="D726" s="823"/>
      <c r="E726" s="823"/>
      <c r="F726" s="824"/>
      <c r="G726" s="563" t="s">
        <v>523</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5">
      <c r="A727" s="789"/>
      <c r="B727" s="790"/>
      <c r="C727" s="734" t="s">
        <v>56</v>
      </c>
      <c r="D727" s="735"/>
      <c r="E727" s="735"/>
      <c r="F727" s="736"/>
      <c r="G727" s="561" t="s">
        <v>551</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2">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5">
      <c r="A729" s="620" t="s">
        <v>524</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2">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5">
      <c r="A731" s="785"/>
      <c r="B731" s="786"/>
      <c r="C731" s="786"/>
      <c r="D731" s="786"/>
      <c r="E731" s="787"/>
      <c r="F731" s="715"/>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2">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5">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2">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5">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2">
      <c r="A736" s="636" t="s">
        <v>397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2">
      <c r="A737" s="977" t="s">
        <v>467</v>
      </c>
      <c r="B737" s="196"/>
      <c r="C737" s="196"/>
      <c r="D737" s="197"/>
      <c r="E737" s="976" t="s">
        <v>522</v>
      </c>
      <c r="F737" s="976"/>
      <c r="G737" s="976"/>
      <c r="H737" s="976"/>
      <c r="I737" s="976"/>
      <c r="J737" s="976"/>
      <c r="K737" s="976"/>
      <c r="L737" s="976"/>
      <c r="M737" s="976"/>
      <c r="N737" s="351" t="s">
        <v>460</v>
      </c>
      <c r="O737" s="351"/>
      <c r="P737" s="351"/>
      <c r="Q737" s="351"/>
      <c r="R737" s="976" t="s">
        <v>525</v>
      </c>
      <c r="S737" s="976"/>
      <c r="T737" s="976"/>
      <c r="U737" s="976"/>
      <c r="V737" s="976"/>
      <c r="W737" s="976"/>
      <c r="X737" s="976"/>
      <c r="Y737" s="976"/>
      <c r="Z737" s="976"/>
      <c r="AA737" s="351" t="s">
        <v>459</v>
      </c>
      <c r="AB737" s="351"/>
      <c r="AC737" s="351"/>
      <c r="AD737" s="351"/>
      <c r="AE737" s="976" t="s">
        <v>526</v>
      </c>
      <c r="AF737" s="976"/>
      <c r="AG737" s="976"/>
      <c r="AH737" s="976"/>
      <c r="AI737" s="976"/>
      <c r="AJ737" s="976"/>
      <c r="AK737" s="976"/>
      <c r="AL737" s="976"/>
      <c r="AM737" s="976"/>
      <c r="AN737" s="351" t="s">
        <v>458</v>
      </c>
      <c r="AO737" s="351"/>
      <c r="AP737" s="351"/>
      <c r="AQ737" s="351"/>
      <c r="AR737" s="968" t="s">
        <v>527</v>
      </c>
      <c r="AS737" s="969"/>
      <c r="AT737" s="969"/>
      <c r="AU737" s="969"/>
      <c r="AV737" s="969"/>
      <c r="AW737" s="969"/>
      <c r="AX737" s="970"/>
      <c r="AY737" s="75"/>
      <c r="AZ737" s="75"/>
    </row>
    <row r="738" spans="1:52" ht="24.75" customHeight="1" x14ac:dyDescent="0.2">
      <c r="A738" s="977" t="s">
        <v>457</v>
      </c>
      <c r="B738" s="196"/>
      <c r="C738" s="196"/>
      <c r="D738" s="197"/>
      <c r="E738" s="976" t="s">
        <v>528</v>
      </c>
      <c r="F738" s="976"/>
      <c r="G738" s="976"/>
      <c r="H738" s="976"/>
      <c r="I738" s="976"/>
      <c r="J738" s="976"/>
      <c r="K738" s="976"/>
      <c r="L738" s="976"/>
      <c r="M738" s="976"/>
      <c r="N738" s="351" t="s">
        <v>456</v>
      </c>
      <c r="O738" s="351"/>
      <c r="P738" s="351"/>
      <c r="Q738" s="351"/>
      <c r="R738" s="976" t="s">
        <v>529</v>
      </c>
      <c r="S738" s="976"/>
      <c r="T738" s="976"/>
      <c r="U738" s="976"/>
      <c r="V738" s="976"/>
      <c r="W738" s="976"/>
      <c r="X738" s="976"/>
      <c r="Y738" s="976"/>
      <c r="Z738" s="976"/>
      <c r="AA738" s="351" t="s">
        <v>455</v>
      </c>
      <c r="AB738" s="351"/>
      <c r="AC738" s="351"/>
      <c r="AD738" s="351"/>
      <c r="AE738" s="976" t="s">
        <v>530</v>
      </c>
      <c r="AF738" s="976"/>
      <c r="AG738" s="976"/>
      <c r="AH738" s="976"/>
      <c r="AI738" s="976"/>
      <c r="AJ738" s="976"/>
      <c r="AK738" s="976"/>
      <c r="AL738" s="976"/>
      <c r="AM738" s="976"/>
      <c r="AN738" s="351" t="s">
        <v>451</v>
      </c>
      <c r="AO738" s="351"/>
      <c r="AP738" s="351"/>
      <c r="AQ738" s="351"/>
      <c r="AR738" s="968" t="s">
        <v>531</v>
      </c>
      <c r="AS738" s="969"/>
      <c r="AT738" s="969"/>
      <c r="AU738" s="969"/>
      <c r="AV738" s="969"/>
      <c r="AW738" s="969"/>
      <c r="AX738" s="970"/>
    </row>
    <row r="739" spans="1:52" ht="24.75" customHeight="1" thickBot="1" x14ac:dyDescent="0.25">
      <c r="A739" s="978" t="s">
        <v>447</v>
      </c>
      <c r="B739" s="979"/>
      <c r="C739" s="979"/>
      <c r="D739" s="980"/>
      <c r="E739" s="981" t="s">
        <v>479</v>
      </c>
      <c r="F739" s="971"/>
      <c r="G739" s="971"/>
      <c r="H739" s="79" t="str">
        <f>IF(E739="", "", "(")</f>
        <v>(</v>
      </c>
      <c r="I739" s="971"/>
      <c r="J739" s="971"/>
      <c r="K739" s="79" t="str">
        <f>IF(OR(I739="　", I739=""), "", "-")</f>
        <v/>
      </c>
      <c r="L739" s="972">
        <v>215</v>
      </c>
      <c r="M739" s="972"/>
      <c r="N739" s="80" t="str">
        <f>IF(O739="", "", "-")</f>
        <v/>
      </c>
      <c r="O739" s="81"/>
      <c r="P739" s="80" t="str">
        <f>IF(E739="", "", ")")</f>
        <v>)</v>
      </c>
      <c r="Q739" s="981"/>
      <c r="R739" s="971"/>
      <c r="S739" s="971"/>
      <c r="T739" s="79" t="str">
        <f>IF(Q739="", "", "(")</f>
        <v/>
      </c>
      <c r="U739" s="971"/>
      <c r="V739" s="971"/>
      <c r="W739" s="79" t="str">
        <f>IF(OR(U739="　", U739=""), "", "-")</f>
        <v/>
      </c>
      <c r="X739" s="972"/>
      <c r="Y739" s="972"/>
      <c r="Z739" s="80" t="str">
        <f>IF(AA739="", "", "-")</f>
        <v/>
      </c>
      <c r="AA739" s="81"/>
      <c r="AB739" s="80" t="str">
        <f>IF(Q739="", "", ")")</f>
        <v/>
      </c>
      <c r="AC739" s="981"/>
      <c r="AD739" s="971"/>
      <c r="AE739" s="971"/>
      <c r="AF739" s="79" t="str">
        <f>IF(AC739="", "", "(")</f>
        <v/>
      </c>
      <c r="AG739" s="971"/>
      <c r="AH739" s="971"/>
      <c r="AI739" s="79" t="str">
        <f>IF(OR(AG739="　", AG739=""), "", "-")</f>
        <v/>
      </c>
      <c r="AJ739" s="972"/>
      <c r="AK739" s="972"/>
      <c r="AL739" s="80" t="str">
        <f>IF(AM739="", "", "-")</f>
        <v/>
      </c>
      <c r="AM739" s="81"/>
      <c r="AN739" s="80" t="str">
        <f>IF(AC739="", "", ")")</f>
        <v/>
      </c>
      <c r="AO739" s="973"/>
      <c r="AP739" s="974"/>
      <c r="AQ739" s="974"/>
      <c r="AR739" s="974"/>
      <c r="AS739" s="974"/>
      <c r="AT739" s="974"/>
      <c r="AU739" s="974"/>
      <c r="AV739" s="974"/>
      <c r="AW739" s="974"/>
      <c r="AX739" s="975"/>
    </row>
    <row r="740" spans="1:52" ht="28.35" customHeight="1" x14ac:dyDescent="0.2">
      <c r="A740" s="600" t="s">
        <v>427</v>
      </c>
      <c r="B740" s="601"/>
      <c r="C740" s="601"/>
      <c r="D740" s="601"/>
      <c r="E740" s="601"/>
      <c r="F740" s="602"/>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2">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2">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2">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2">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2">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2">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2">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2">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2">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2">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2">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2">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2">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2">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2">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2">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2">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2">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2">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45" hidden="1" customHeight="1" x14ac:dyDescent="0.2">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2">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2">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2">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2">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2">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2">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2">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2">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5">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614" t="s">
        <v>429</v>
      </c>
      <c r="B779" s="615"/>
      <c r="C779" s="615"/>
      <c r="D779" s="615"/>
      <c r="E779" s="615"/>
      <c r="F779" s="616"/>
      <c r="G779" s="581" t="s">
        <v>542</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543</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9"/>
    </row>
    <row r="780" spans="1:50" ht="24.75" customHeight="1" x14ac:dyDescent="0.2">
      <c r="A780" s="617"/>
      <c r="B780" s="618"/>
      <c r="C780" s="618"/>
      <c r="D780" s="618"/>
      <c r="E780" s="618"/>
      <c r="F780" s="619"/>
      <c r="G780" s="801"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4"/>
      <c r="AC780" s="801"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24.75" customHeight="1" x14ac:dyDescent="0.2">
      <c r="A781" s="617"/>
      <c r="B781" s="618"/>
      <c r="C781" s="618"/>
      <c r="D781" s="618"/>
      <c r="E781" s="618"/>
      <c r="F781" s="619"/>
      <c r="G781" s="656"/>
      <c r="H781" s="657"/>
      <c r="I781" s="657"/>
      <c r="J781" s="657"/>
      <c r="K781" s="658"/>
      <c r="L781" s="650"/>
      <c r="M781" s="651"/>
      <c r="N781" s="651"/>
      <c r="O781" s="651"/>
      <c r="P781" s="651"/>
      <c r="Q781" s="651"/>
      <c r="R781" s="651"/>
      <c r="S781" s="651"/>
      <c r="T781" s="651"/>
      <c r="U781" s="651"/>
      <c r="V781" s="651"/>
      <c r="W781" s="651"/>
      <c r="X781" s="652"/>
      <c r="Y781" s="374"/>
      <c r="Z781" s="375"/>
      <c r="AA781" s="375"/>
      <c r="AB781" s="791"/>
      <c r="AC781" s="656"/>
      <c r="AD781" s="657"/>
      <c r="AE781" s="657"/>
      <c r="AF781" s="657"/>
      <c r="AG781" s="658"/>
      <c r="AH781" s="650"/>
      <c r="AI781" s="651"/>
      <c r="AJ781" s="651"/>
      <c r="AK781" s="651"/>
      <c r="AL781" s="651"/>
      <c r="AM781" s="651"/>
      <c r="AN781" s="651"/>
      <c r="AO781" s="651"/>
      <c r="AP781" s="651"/>
      <c r="AQ781" s="651"/>
      <c r="AR781" s="651"/>
      <c r="AS781" s="651"/>
      <c r="AT781" s="652"/>
      <c r="AU781" s="374"/>
      <c r="AV781" s="375"/>
      <c r="AW781" s="375"/>
      <c r="AX781" s="376"/>
    </row>
    <row r="782" spans="1:50" ht="24.75" customHeight="1" x14ac:dyDescent="0.2">
      <c r="A782" s="617"/>
      <c r="B782" s="618"/>
      <c r="C782" s="618"/>
      <c r="D782" s="618"/>
      <c r="E782" s="618"/>
      <c r="F782" s="619"/>
      <c r="G782" s="592"/>
      <c r="H782" s="593"/>
      <c r="I782" s="593"/>
      <c r="J782" s="593"/>
      <c r="K782" s="594"/>
      <c r="L782" s="584"/>
      <c r="M782" s="585"/>
      <c r="N782" s="585"/>
      <c r="O782" s="585"/>
      <c r="P782" s="585"/>
      <c r="Q782" s="585"/>
      <c r="R782" s="585"/>
      <c r="S782" s="585"/>
      <c r="T782" s="585"/>
      <c r="U782" s="585"/>
      <c r="V782" s="585"/>
      <c r="W782" s="585"/>
      <c r="X782" s="586"/>
      <c r="Y782" s="587"/>
      <c r="Z782" s="588"/>
      <c r="AA782" s="588"/>
      <c r="AB782" s="598"/>
      <c r="AC782" s="592"/>
      <c r="AD782" s="593"/>
      <c r="AE782" s="593"/>
      <c r="AF782" s="593"/>
      <c r="AG782" s="594"/>
      <c r="AH782" s="584"/>
      <c r="AI782" s="585"/>
      <c r="AJ782" s="585"/>
      <c r="AK782" s="585"/>
      <c r="AL782" s="585"/>
      <c r="AM782" s="585"/>
      <c r="AN782" s="585"/>
      <c r="AO782" s="585"/>
      <c r="AP782" s="585"/>
      <c r="AQ782" s="585"/>
      <c r="AR782" s="585"/>
      <c r="AS782" s="585"/>
      <c r="AT782" s="586"/>
      <c r="AU782" s="587"/>
      <c r="AV782" s="588"/>
      <c r="AW782" s="588"/>
      <c r="AX782" s="589"/>
    </row>
    <row r="783" spans="1:50" ht="24.75" customHeight="1" x14ac:dyDescent="0.2">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2">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2">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2">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2">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2">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2">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2">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2">
      <c r="A791" s="617"/>
      <c r="B791" s="618"/>
      <c r="C791" s="618"/>
      <c r="D791" s="618"/>
      <c r="E791" s="618"/>
      <c r="F791" s="619"/>
      <c r="G791" s="812" t="s">
        <v>20</v>
      </c>
      <c r="H791" s="813"/>
      <c r="I791" s="813"/>
      <c r="J791" s="813"/>
      <c r="K791" s="813"/>
      <c r="L791" s="814"/>
      <c r="M791" s="815"/>
      <c r="N791" s="815"/>
      <c r="O791" s="815"/>
      <c r="P791" s="815"/>
      <c r="Q791" s="815"/>
      <c r="R791" s="815"/>
      <c r="S791" s="815"/>
      <c r="T791" s="815"/>
      <c r="U791" s="815"/>
      <c r="V791" s="815"/>
      <c r="W791" s="815"/>
      <c r="X791" s="816"/>
      <c r="Y791" s="817">
        <f>SUM(Y781:AB790)</f>
        <v>0</v>
      </c>
      <c r="Z791" s="818"/>
      <c r="AA791" s="818"/>
      <c r="AB791" s="819"/>
      <c r="AC791" s="812" t="s">
        <v>20</v>
      </c>
      <c r="AD791" s="813"/>
      <c r="AE791" s="813"/>
      <c r="AF791" s="813"/>
      <c r="AG791" s="813"/>
      <c r="AH791" s="814"/>
      <c r="AI791" s="815"/>
      <c r="AJ791" s="815"/>
      <c r="AK791" s="815"/>
      <c r="AL791" s="815"/>
      <c r="AM791" s="815"/>
      <c r="AN791" s="815"/>
      <c r="AO791" s="815"/>
      <c r="AP791" s="815"/>
      <c r="AQ791" s="815"/>
      <c r="AR791" s="815"/>
      <c r="AS791" s="815"/>
      <c r="AT791" s="816"/>
      <c r="AU791" s="817">
        <f>SUM(AU781:AX790)</f>
        <v>0</v>
      </c>
      <c r="AV791" s="818"/>
      <c r="AW791" s="818"/>
      <c r="AX791" s="820"/>
    </row>
    <row r="792" spans="1:50" ht="24.75" hidden="1" customHeight="1" x14ac:dyDescent="0.2">
      <c r="A792" s="617"/>
      <c r="B792" s="618"/>
      <c r="C792" s="618"/>
      <c r="D792" s="618"/>
      <c r="E792" s="618"/>
      <c r="F792" s="619"/>
      <c r="G792" s="581" t="s">
        <v>364</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363</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9"/>
    </row>
    <row r="793" spans="1:50" ht="24.75" hidden="1" customHeight="1" x14ac:dyDescent="0.2">
      <c r="A793" s="617"/>
      <c r="B793" s="618"/>
      <c r="C793" s="618"/>
      <c r="D793" s="618"/>
      <c r="E793" s="618"/>
      <c r="F793" s="619"/>
      <c r="G793" s="801"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4"/>
      <c r="AC793" s="801"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hidden="1" customHeight="1" x14ac:dyDescent="0.2">
      <c r="A794" s="617"/>
      <c r="B794" s="618"/>
      <c r="C794" s="618"/>
      <c r="D794" s="618"/>
      <c r="E794" s="618"/>
      <c r="F794" s="619"/>
      <c r="G794" s="656"/>
      <c r="H794" s="657"/>
      <c r="I794" s="657"/>
      <c r="J794" s="657"/>
      <c r="K794" s="658"/>
      <c r="L794" s="650"/>
      <c r="M794" s="651"/>
      <c r="N794" s="651"/>
      <c r="O794" s="651"/>
      <c r="P794" s="651"/>
      <c r="Q794" s="651"/>
      <c r="R794" s="651"/>
      <c r="S794" s="651"/>
      <c r="T794" s="651"/>
      <c r="U794" s="651"/>
      <c r="V794" s="651"/>
      <c r="W794" s="651"/>
      <c r="X794" s="652"/>
      <c r="Y794" s="374"/>
      <c r="Z794" s="375"/>
      <c r="AA794" s="375"/>
      <c r="AB794" s="791"/>
      <c r="AC794" s="656"/>
      <c r="AD794" s="657"/>
      <c r="AE794" s="657"/>
      <c r="AF794" s="657"/>
      <c r="AG794" s="658"/>
      <c r="AH794" s="650"/>
      <c r="AI794" s="651"/>
      <c r="AJ794" s="651"/>
      <c r="AK794" s="651"/>
      <c r="AL794" s="651"/>
      <c r="AM794" s="651"/>
      <c r="AN794" s="651"/>
      <c r="AO794" s="651"/>
      <c r="AP794" s="651"/>
      <c r="AQ794" s="651"/>
      <c r="AR794" s="651"/>
      <c r="AS794" s="651"/>
      <c r="AT794" s="652"/>
      <c r="AU794" s="374"/>
      <c r="AV794" s="375"/>
      <c r="AW794" s="375"/>
      <c r="AX794" s="376"/>
    </row>
    <row r="795" spans="1:50" ht="24.75" hidden="1" customHeight="1" x14ac:dyDescent="0.2">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hidden="1" customHeight="1" x14ac:dyDescent="0.2">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2">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2">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2">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2">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2">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2">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2">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thickBot="1" x14ac:dyDescent="0.25">
      <c r="A804" s="617"/>
      <c r="B804" s="618"/>
      <c r="C804" s="618"/>
      <c r="D804" s="618"/>
      <c r="E804" s="618"/>
      <c r="F804" s="619"/>
      <c r="G804" s="812" t="s">
        <v>20</v>
      </c>
      <c r="H804" s="813"/>
      <c r="I804" s="813"/>
      <c r="J804" s="813"/>
      <c r="K804" s="813"/>
      <c r="L804" s="814"/>
      <c r="M804" s="815"/>
      <c r="N804" s="815"/>
      <c r="O804" s="815"/>
      <c r="P804" s="815"/>
      <c r="Q804" s="815"/>
      <c r="R804" s="815"/>
      <c r="S804" s="815"/>
      <c r="T804" s="815"/>
      <c r="U804" s="815"/>
      <c r="V804" s="815"/>
      <c r="W804" s="815"/>
      <c r="X804" s="816"/>
      <c r="Y804" s="817">
        <f>SUM(Y794:AB803)</f>
        <v>0</v>
      </c>
      <c r="Z804" s="818"/>
      <c r="AA804" s="818"/>
      <c r="AB804" s="819"/>
      <c r="AC804" s="812" t="s">
        <v>20</v>
      </c>
      <c r="AD804" s="813"/>
      <c r="AE804" s="813"/>
      <c r="AF804" s="813"/>
      <c r="AG804" s="813"/>
      <c r="AH804" s="814"/>
      <c r="AI804" s="815"/>
      <c r="AJ804" s="815"/>
      <c r="AK804" s="815"/>
      <c r="AL804" s="815"/>
      <c r="AM804" s="815"/>
      <c r="AN804" s="815"/>
      <c r="AO804" s="815"/>
      <c r="AP804" s="815"/>
      <c r="AQ804" s="815"/>
      <c r="AR804" s="815"/>
      <c r="AS804" s="815"/>
      <c r="AT804" s="816"/>
      <c r="AU804" s="817">
        <f>SUM(AU794:AX803)</f>
        <v>0</v>
      </c>
      <c r="AV804" s="818"/>
      <c r="AW804" s="818"/>
      <c r="AX804" s="820"/>
    </row>
    <row r="805" spans="1:50" ht="24.75" hidden="1" customHeight="1" x14ac:dyDescent="0.2">
      <c r="A805" s="617"/>
      <c r="B805" s="618"/>
      <c r="C805" s="618"/>
      <c r="D805" s="618"/>
      <c r="E805" s="618"/>
      <c r="F805" s="619"/>
      <c r="G805" s="581" t="s">
        <v>365</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366</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9"/>
    </row>
    <row r="806" spans="1:50" ht="24.75" hidden="1" customHeight="1" x14ac:dyDescent="0.2">
      <c r="A806" s="617"/>
      <c r="B806" s="618"/>
      <c r="C806" s="618"/>
      <c r="D806" s="618"/>
      <c r="E806" s="618"/>
      <c r="F806" s="619"/>
      <c r="G806" s="801"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4"/>
      <c r="AC806" s="801"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hidden="1" customHeight="1" x14ac:dyDescent="0.2">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4"/>
      <c r="Z807" s="375"/>
      <c r="AA807" s="375"/>
      <c r="AB807" s="791"/>
      <c r="AC807" s="656"/>
      <c r="AD807" s="657"/>
      <c r="AE807" s="657"/>
      <c r="AF807" s="657"/>
      <c r="AG807" s="658"/>
      <c r="AH807" s="650"/>
      <c r="AI807" s="651"/>
      <c r="AJ807" s="651"/>
      <c r="AK807" s="651"/>
      <c r="AL807" s="651"/>
      <c r="AM807" s="651"/>
      <c r="AN807" s="651"/>
      <c r="AO807" s="651"/>
      <c r="AP807" s="651"/>
      <c r="AQ807" s="651"/>
      <c r="AR807" s="651"/>
      <c r="AS807" s="651"/>
      <c r="AT807" s="652"/>
      <c r="AU807" s="374"/>
      <c r="AV807" s="375"/>
      <c r="AW807" s="375"/>
      <c r="AX807" s="376"/>
    </row>
    <row r="808" spans="1:50" ht="24.75" hidden="1" customHeight="1" x14ac:dyDescent="0.2">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hidden="1" customHeight="1" x14ac:dyDescent="0.2">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2">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2">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2">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2">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2">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2">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2">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thickBot="1" x14ac:dyDescent="0.25">
      <c r="A817" s="617"/>
      <c r="B817" s="618"/>
      <c r="C817" s="618"/>
      <c r="D817" s="618"/>
      <c r="E817" s="618"/>
      <c r="F817" s="619"/>
      <c r="G817" s="812" t="s">
        <v>20</v>
      </c>
      <c r="H817" s="813"/>
      <c r="I817" s="813"/>
      <c r="J817" s="813"/>
      <c r="K817" s="813"/>
      <c r="L817" s="814"/>
      <c r="M817" s="815"/>
      <c r="N817" s="815"/>
      <c r="O817" s="815"/>
      <c r="P817" s="815"/>
      <c r="Q817" s="815"/>
      <c r="R817" s="815"/>
      <c r="S817" s="815"/>
      <c r="T817" s="815"/>
      <c r="U817" s="815"/>
      <c r="V817" s="815"/>
      <c r="W817" s="815"/>
      <c r="X817" s="816"/>
      <c r="Y817" s="817">
        <f>SUM(Y807:AB816)</f>
        <v>0</v>
      </c>
      <c r="Z817" s="818"/>
      <c r="AA817" s="818"/>
      <c r="AB817" s="819"/>
      <c r="AC817" s="812" t="s">
        <v>20</v>
      </c>
      <c r="AD817" s="813"/>
      <c r="AE817" s="813"/>
      <c r="AF817" s="813"/>
      <c r="AG817" s="813"/>
      <c r="AH817" s="814"/>
      <c r="AI817" s="815"/>
      <c r="AJ817" s="815"/>
      <c r="AK817" s="815"/>
      <c r="AL817" s="815"/>
      <c r="AM817" s="815"/>
      <c r="AN817" s="815"/>
      <c r="AO817" s="815"/>
      <c r="AP817" s="815"/>
      <c r="AQ817" s="815"/>
      <c r="AR817" s="815"/>
      <c r="AS817" s="815"/>
      <c r="AT817" s="816"/>
      <c r="AU817" s="817">
        <f>SUM(AU807:AX816)</f>
        <v>0</v>
      </c>
      <c r="AV817" s="818"/>
      <c r="AW817" s="818"/>
      <c r="AX817" s="820"/>
    </row>
    <row r="818" spans="1:50" ht="24.75" hidden="1" customHeight="1" x14ac:dyDescent="0.2">
      <c r="A818" s="617"/>
      <c r="B818" s="618"/>
      <c r="C818" s="618"/>
      <c r="D818" s="618"/>
      <c r="E818" s="618"/>
      <c r="F818" s="619"/>
      <c r="G818" s="581" t="s">
        <v>340</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9"/>
    </row>
    <row r="819" spans="1:50" ht="24.75" hidden="1" customHeight="1" x14ac:dyDescent="0.2">
      <c r="A819" s="617"/>
      <c r="B819" s="618"/>
      <c r="C819" s="618"/>
      <c r="D819" s="618"/>
      <c r="E819" s="618"/>
      <c r="F819" s="619"/>
      <c r="G819" s="801"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4"/>
      <c r="AC819" s="801"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hidden="1" customHeight="1" x14ac:dyDescent="0.2">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4"/>
      <c r="Z820" s="375"/>
      <c r="AA820" s="375"/>
      <c r="AB820" s="791"/>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24.75" hidden="1" customHeight="1" x14ac:dyDescent="0.2">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x14ac:dyDescent="0.2">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2">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2">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2">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2">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2">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2">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2">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2">
      <c r="A830" s="617"/>
      <c r="B830" s="618"/>
      <c r="C830" s="618"/>
      <c r="D830" s="618"/>
      <c r="E830" s="618"/>
      <c r="F830" s="619"/>
      <c r="G830" s="812" t="s">
        <v>20</v>
      </c>
      <c r="H830" s="813"/>
      <c r="I830" s="813"/>
      <c r="J830" s="813"/>
      <c r="K830" s="813"/>
      <c r="L830" s="814"/>
      <c r="M830" s="815"/>
      <c r="N830" s="815"/>
      <c r="O830" s="815"/>
      <c r="P830" s="815"/>
      <c r="Q830" s="815"/>
      <c r="R830" s="815"/>
      <c r="S830" s="815"/>
      <c r="T830" s="815"/>
      <c r="U830" s="815"/>
      <c r="V830" s="815"/>
      <c r="W830" s="815"/>
      <c r="X830" s="816"/>
      <c r="Y830" s="817">
        <f>SUM(Y820:AB829)</f>
        <v>0</v>
      </c>
      <c r="Z830" s="818"/>
      <c r="AA830" s="818"/>
      <c r="AB830" s="819"/>
      <c r="AC830" s="812" t="s">
        <v>20</v>
      </c>
      <c r="AD830" s="813"/>
      <c r="AE830" s="813"/>
      <c r="AF830" s="813"/>
      <c r="AG830" s="813"/>
      <c r="AH830" s="814"/>
      <c r="AI830" s="815"/>
      <c r="AJ830" s="815"/>
      <c r="AK830" s="815"/>
      <c r="AL830" s="815"/>
      <c r="AM830" s="815"/>
      <c r="AN830" s="815"/>
      <c r="AO830" s="815"/>
      <c r="AP830" s="815"/>
      <c r="AQ830" s="815"/>
      <c r="AR830" s="815"/>
      <c r="AS830" s="815"/>
      <c r="AT830" s="816"/>
      <c r="AU830" s="817">
        <f>SUM(AU820:AX829)</f>
        <v>0</v>
      </c>
      <c r="AV830" s="818"/>
      <c r="AW830" s="818"/>
      <c r="AX830" s="820"/>
    </row>
    <row r="831" spans="1:50" ht="24.75" customHeight="1" thickBot="1" x14ac:dyDescent="0.25">
      <c r="A831" s="890" t="s">
        <v>266</v>
      </c>
      <c r="B831" s="891"/>
      <c r="C831" s="891"/>
      <c r="D831" s="891"/>
      <c r="E831" s="891"/>
      <c r="F831" s="891"/>
      <c r="G831" s="891"/>
      <c r="H831" s="891"/>
      <c r="I831" s="891"/>
      <c r="J831" s="891"/>
      <c r="K831" s="891"/>
      <c r="L831" s="891"/>
      <c r="M831" s="891"/>
      <c r="N831" s="891"/>
      <c r="O831" s="891"/>
      <c r="P831" s="891"/>
      <c r="Q831" s="891"/>
      <c r="R831" s="891"/>
      <c r="S831" s="891"/>
      <c r="T831" s="891"/>
      <c r="U831" s="891"/>
      <c r="V831" s="891"/>
      <c r="W831" s="891"/>
      <c r="X831" s="891"/>
      <c r="Y831" s="891"/>
      <c r="Z831" s="891"/>
      <c r="AA831" s="891"/>
      <c r="AB831" s="891"/>
      <c r="AC831" s="891"/>
      <c r="AD831" s="891"/>
      <c r="AE831" s="891"/>
      <c r="AF831" s="891"/>
      <c r="AG831" s="891"/>
      <c r="AH831" s="891"/>
      <c r="AI831" s="891"/>
      <c r="AJ831" s="891"/>
      <c r="AK831" s="892"/>
      <c r="AL831" s="266" t="s">
        <v>389</v>
      </c>
      <c r="AM831" s="267"/>
      <c r="AN831" s="267"/>
      <c r="AO831" s="68" t="s">
        <v>387</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411</v>
      </c>
      <c r="AI836" s="350"/>
      <c r="AJ836" s="350"/>
      <c r="AK836" s="350"/>
      <c r="AL836" s="350" t="s">
        <v>21</v>
      </c>
      <c r="AM836" s="350"/>
      <c r="AN836" s="350"/>
      <c r="AO836" s="355"/>
      <c r="AP836" s="356" t="s">
        <v>344</v>
      </c>
      <c r="AQ836" s="356"/>
      <c r="AR836" s="356"/>
      <c r="AS836" s="356"/>
      <c r="AT836" s="356"/>
      <c r="AU836" s="356"/>
      <c r="AV836" s="356"/>
      <c r="AW836" s="356"/>
      <c r="AX836" s="356"/>
    </row>
    <row r="837" spans="1:50" ht="30" customHeight="1" x14ac:dyDescent="0.2">
      <c r="A837" s="362">
        <v>1</v>
      </c>
      <c r="B837" s="362">
        <v>1</v>
      </c>
      <c r="C837" s="333"/>
      <c r="D837" s="333"/>
      <c r="E837" s="333"/>
      <c r="F837" s="333"/>
      <c r="G837" s="333"/>
      <c r="H837" s="333"/>
      <c r="I837" s="333"/>
      <c r="J837" s="334"/>
      <c r="K837" s="335"/>
      <c r="L837" s="335"/>
      <c r="M837" s="335"/>
      <c r="N837" s="335"/>
      <c r="O837" s="335"/>
      <c r="P837" s="336"/>
      <c r="Q837" s="336"/>
      <c r="R837" s="336"/>
      <c r="S837" s="336"/>
      <c r="T837" s="336"/>
      <c r="U837" s="336"/>
      <c r="V837" s="336"/>
      <c r="W837" s="336"/>
      <c r="X837" s="336"/>
      <c r="Y837" s="337"/>
      <c r="Z837" s="338"/>
      <c r="AA837" s="338"/>
      <c r="AB837" s="339"/>
      <c r="AC837" s="349"/>
      <c r="AD837" s="357"/>
      <c r="AE837" s="357"/>
      <c r="AF837" s="357"/>
      <c r="AG837" s="357"/>
      <c r="AH837" s="358"/>
      <c r="AI837" s="359"/>
      <c r="AJ837" s="359"/>
      <c r="AK837" s="359"/>
      <c r="AL837" s="343"/>
      <c r="AM837" s="344"/>
      <c r="AN837" s="344"/>
      <c r="AO837" s="345"/>
      <c r="AP837" s="346"/>
      <c r="AQ837" s="346"/>
      <c r="AR837" s="346"/>
      <c r="AS837" s="346"/>
      <c r="AT837" s="346"/>
      <c r="AU837" s="346"/>
      <c r="AV837" s="346"/>
      <c r="AW837" s="346"/>
      <c r="AX837" s="346"/>
    </row>
    <row r="838" spans="1:50" ht="30" customHeight="1" x14ac:dyDescent="0.2">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customHeight="1" x14ac:dyDescent="0.2">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customHeight="1" x14ac:dyDescent="0.2">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customHeight="1" x14ac:dyDescent="0.2">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customHeight="1" x14ac:dyDescent="0.2">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2">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2">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2">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2">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2">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2">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2">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2">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2">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2">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2">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2">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2">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2">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2">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2">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2">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2">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2">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2">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2">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2">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2">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2">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hidden="1" customHeight="1" x14ac:dyDescent="0.2">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2">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2">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411</v>
      </c>
      <c r="AI869" s="350"/>
      <c r="AJ869" s="350"/>
      <c r="AK869" s="350"/>
      <c r="AL869" s="350" t="s">
        <v>21</v>
      </c>
      <c r="AM869" s="350"/>
      <c r="AN869" s="350"/>
      <c r="AO869" s="355"/>
      <c r="AP869" s="356" t="s">
        <v>344</v>
      </c>
      <c r="AQ869" s="356"/>
      <c r="AR869" s="356"/>
      <c r="AS869" s="356"/>
      <c r="AT869" s="356"/>
      <c r="AU869" s="356"/>
      <c r="AV869" s="356"/>
      <c r="AW869" s="356"/>
      <c r="AX869" s="356"/>
    </row>
    <row r="870" spans="1:50" ht="30" hidden="1" customHeight="1" x14ac:dyDescent="0.2">
      <c r="A870" s="362">
        <v>1</v>
      </c>
      <c r="B870" s="362">
        <v>1</v>
      </c>
      <c r="C870" s="333"/>
      <c r="D870" s="333"/>
      <c r="E870" s="333"/>
      <c r="F870" s="333"/>
      <c r="G870" s="333"/>
      <c r="H870" s="333"/>
      <c r="I870" s="333"/>
      <c r="J870" s="334"/>
      <c r="K870" s="335"/>
      <c r="L870" s="335"/>
      <c r="M870" s="335"/>
      <c r="N870" s="335"/>
      <c r="O870" s="335"/>
      <c r="P870" s="336"/>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hidden="1" customHeight="1" x14ac:dyDescent="0.2">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2">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2">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2">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2">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2">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2">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2">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2">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2">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2">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2">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2">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2">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2">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2">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2">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2">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2">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2">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2">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2">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2">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2">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2">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2">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2">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2">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2">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2">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2">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2">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411</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2">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2">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2">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2">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2">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2">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2">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2">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2">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2">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2">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2">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2">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2">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2">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2">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2">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2">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2">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2">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2">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2">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2">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2">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2">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2">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2">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2">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2">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2">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2">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2">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2">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411</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2">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2">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2">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2">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2">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2">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2">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2">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2">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2">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2">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2">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2">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2">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2">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2">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2">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2">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2">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2">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2">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2">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2">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2">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2">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2">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2">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2">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2">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2">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2">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2">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2">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411</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2">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2">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2">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2">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2">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2">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2">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2">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2">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2">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2">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2">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2">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2">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2">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2">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2">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2">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2">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2">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2">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2">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2">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2">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2">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2">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2">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2">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2">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2">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2">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2">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2">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411</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2">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2">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2">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2">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2">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2">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2">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2">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2">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2">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2">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2">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2">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2">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2">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2">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2">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2">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2">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2">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2">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2">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2">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2">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2">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2">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2">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2">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2">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2">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2">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2">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2">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411</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2">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2">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2">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2">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2">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2">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2">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2">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2">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2">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2">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2">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2">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2">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2">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2">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2">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2">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2">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2">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2">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2">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2">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2">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2">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2">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2">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2">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2">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2">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2">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2">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2">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411</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2">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2">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2">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2">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2">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2">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2">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2">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2">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2">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2">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2">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2">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2">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2">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2">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2">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2">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2">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2">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2">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2">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2">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2">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2">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2">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2">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2">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2">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2">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customHeight="1" x14ac:dyDescent="0.2">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2">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2">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customHeight="1" x14ac:dyDescent="0.2">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2">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2">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2">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2">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2">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2">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2">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2">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2">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2">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2">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2">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2">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2">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2">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2">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2">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2">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2">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2">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2">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2">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2">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2">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2">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2">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2">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2">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2">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2">
    <cfRule type="expression" dxfId="2091" priority="13875">
      <formula>IF(RIGHT(TEXT(Y782,"0.#"),1)=".",FALSE,TRUE)</formula>
    </cfRule>
    <cfRule type="expression" dxfId="2090" priority="13876">
      <formula>IF(RIGHT(TEXT(Y782,"0.#"),1)=".",TRUE,FALSE)</formula>
    </cfRule>
  </conditionalFormatting>
  <conditionalFormatting sqref="Y791">
    <cfRule type="expression" dxfId="2089" priority="13871">
      <formula>IF(RIGHT(TEXT(Y791,"0.#"),1)=".",FALSE,TRUE)</formula>
    </cfRule>
    <cfRule type="expression" dxfId="2088" priority="13872">
      <formula>IF(RIGHT(TEXT(Y791,"0.#"),1)=".",TRUE,FALSE)</formula>
    </cfRule>
  </conditionalFormatting>
  <conditionalFormatting sqref="Y822:Y829 Y820 Y809:Y816 Y807 Y796:Y803 Y794">
    <cfRule type="expression" dxfId="2087" priority="13653">
      <formula>IF(RIGHT(TEXT(Y794,"0.#"),1)=".",FALSE,TRUE)</formula>
    </cfRule>
    <cfRule type="expression" dxfId="2086" priority="13654">
      <formula>IF(RIGHT(TEXT(Y794,"0.#"),1)=".",TRUE,FALSE)</formula>
    </cfRule>
  </conditionalFormatting>
  <conditionalFormatting sqref="P13:AX13 AR15:AX15 P15:AQ17">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3:Y790 Y781">
    <cfRule type="expression" dxfId="2079" priority="13677">
      <formula>IF(RIGHT(TEXT(Y781,"0.#"),1)=".",FALSE,TRUE)</formula>
    </cfRule>
    <cfRule type="expression" dxfId="2078" priority="13678">
      <formula>IF(RIGHT(TEXT(Y781,"0.#"),1)=".",TRUE,FALSE)</formula>
    </cfRule>
  </conditionalFormatting>
  <conditionalFormatting sqref="AU782">
    <cfRule type="expression" dxfId="2077" priority="13675">
      <formula>IF(RIGHT(TEXT(AU782,"0.#"),1)=".",FALSE,TRUE)</formula>
    </cfRule>
    <cfRule type="expression" dxfId="2076" priority="13676">
      <formula>IF(RIGHT(TEXT(AU782,"0.#"),1)=".",TRUE,FALSE)</formula>
    </cfRule>
  </conditionalFormatting>
  <conditionalFormatting sqref="AU791">
    <cfRule type="expression" dxfId="2075" priority="13673">
      <formula>IF(RIGHT(TEXT(AU791,"0.#"),1)=".",FALSE,TRUE)</formula>
    </cfRule>
    <cfRule type="expression" dxfId="2074" priority="13674">
      <formula>IF(RIGHT(TEXT(AU791,"0.#"),1)=".",TRUE,FALSE)</formula>
    </cfRule>
  </conditionalFormatting>
  <conditionalFormatting sqref="AU783:AU790 AU781">
    <cfRule type="expression" dxfId="2073" priority="13671">
      <formula>IF(RIGHT(TEXT(AU781,"0.#"),1)=".",FALSE,TRUE)</formula>
    </cfRule>
    <cfRule type="expression" dxfId="2072" priority="13672">
      <formula>IF(RIGHT(TEXT(AU781,"0.#"),1)=".",TRUE,FALSE)</formula>
    </cfRule>
  </conditionalFormatting>
  <conditionalFormatting sqref="Y821 Y808 Y795">
    <cfRule type="expression" dxfId="2071" priority="13657">
      <formula>IF(RIGHT(TEXT(Y795,"0.#"),1)=".",FALSE,TRUE)</formula>
    </cfRule>
    <cfRule type="expression" dxfId="2070" priority="13658">
      <formula>IF(RIGHT(TEXT(Y795,"0.#"),1)=".",TRUE,FALSE)</formula>
    </cfRule>
  </conditionalFormatting>
  <conditionalFormatting sqref="Y830 Y817 Y804">
    <cfRule type="expression" dxfId="2069" priority="13655">
      <formula>IF(RIGHT(TEXT(Y804,"0.#"),1)=".",FALSE,TRUE)</formula>
    </cfRule>
    <cfRule type="expression" dxfId="2068" priority="13656">
      <formula>IF(RIGHT(TEXT(Y804,"0.#"),1)=".",TRUE,FALSE)</formula>
    </cfRule>
  </conditionalFormatting>
  <conditionalFormatting sqref="AU821 AU808 AU795">
    <cfRule type="expression" dxfId="2067" priority="13651">
      <formula>IF(RIGHT(TEXT(AU795,"0.#"),1)=".",FALSE,TRUE)</formula>
    </cfRule>
    <cfRule type="expression" dxfId="2066" priority="13652">
      <formula>IF(RIGHT(TEXT(AU795,"0.#"),1)=".",TRUE,FALSE)</formula>
    </cfRule>
  </conditionalFormatting>
  <conditionalFormatting sqref="AU830 AU817 AU804">
    <cfRule type="expression" dxfId="2065" priority="13649">
      <formula>IF(RIGHT(TEXT(AU804,"0.#"),1)=".",FALSE,TRUE)</formula>
    </cfRule>
    <cfRule type="expression" dxfId="2064" priority="13650">
      <formula>IF(RIGHT(TEXT(AU804,"0.#"),1)=".",TRUE,FALSE)</formula>
    </cfRule>
  </conditionalFormatting>
  <conditionalFormatting sqref="AU822:AU829 AU820 AU809:AU816 AU807 AU796:AU803 AU794">
    <cfRule type="expression" dxfId="2063" priority="13647">
      <formula>IF(RIGHT(TEXT(AU794,"0.#"),1)=".",FALSE,TRUE)</formula>
    </cfRule>
    <cfRule type="expression" dxfId="2062" priority="13648">
      <formula>IF(RIGHT(TEXT(AU794,"0.#"),1)=".",TRUE,FALSE)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39:AO866">
    <cfRule type="expression" dxfId="1797" priority="6625">
      <formula>IF(AND(AL839&gt;=0, RIGHT(TEXT(AL839,"0.#"),1)&lt;&gt;"."),TRUE,FALSE)</formula>
    </cfRule>
    <cfRule type="expression" dxfId="1796" priority="6626">
      <formula>IF(AND(AL839&gt;=0, RIGHT(TEXT(AL839,"0.#"),1)="."),TRUE,FALSE)</formula>
    </cfRule>
    <cfRule type="expression" dxfId="1795" priority="6627">
      <formula>IF(AND(AL839&lt;0, RIGHT(TEXT(AL839,"0.#"),1)&lt;&gt;"."),TRUE,FALSE)</formula>
    </cfRule>
    <cfRule type="expression" dxfId="1794" priority="6628">
      <formula>IF(AND(AL839&lt;0, RIGHT(TEXT(AL839,"0.#"),1)="."),TRUE,FALSE)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39:Y866">
    <cfRule type="expression" dxfId="1723" priority="2953">
      <formula>IF(RIGHT(TEXT(Y839,"0.#"),1)=".",FALSE,TRUE)</formula>
    </cfRule>
    <cfRule type="expression" dxfId="1722" priority="2954">
      <formula>IF(RIGHT(TEXT(Y839,"0.#"),1)=".",TRUE,FALSE)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2:AO1131">
    <cfRule type="expression" dxfId="1693" priority="2859">
      <formula>IF(AND(AL1102&gt;=0, RIGHT(TEXT(AL1102,"0.#"),1)&lt;&gt;"."),TRUE,FALSE)</formula>
    </cfRule>
    <cfRule type="expression" dxfId="1692" priority="2860">
      <formula>IF(AND(AL1102&gt;=0, RIGHT(TEXT(AL1102,"0.#"),1)="."),TRUE,FALSE)</formula>
    </cfRule>
    <cfRule type="expression" dxfId="1691" priority="2861">
      <formula>IF(AND(AL1102&lt;0, RIGHT(TEXT(AL1102,"0.#"),1)&lt;&gt;"."),TRUE,FALSE)</formula>
    </cfRule>
    <cfRule type="expression" dxfId="1690" priority="2862">
      <formula>IF(AND(AL1102&lt;0, RIGHT(TEXT(AL1102,"0.#"),1)="."),TRUE,FALSE)</formula>
    </cfRule>
  </conditionalFormatting>
  <conditionalFormatting sqref="Y1102:Y1131">
    <cfRule type="expression" dxfId="1689" priority="2857">
      <formula>IF(RIGHT(TEXT(Y1102,"0.#"),1)=".",FALSE,TRUE)</formula>
    </cfRule>
    <cfRule type="expression" dxfId="1688" priority="2858">
      <formula>IF(RIGHT(TEXT(Y1102,"0.#"),1)=".",TRUE,FALSE)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7:AO838">
    <cfRule type="expression" dxfId="1679" priority="2811">
      <formula>IF(AND(AL837&gt;=0, RIGHT(TEXT(AL837,"0.#"),1)&lt;&gt;"."),TRUE,FALSE)</formula>
    </cfRule>
    <cfRule type="expression" dxfId="1678" priority="2812">
      <formula>IF(AND(AL837&gt;=0, RIGHT(TEXT(AL837,"0.#"),1)="."),TRUE,FALSE)</formula>
    </cfRule>
    <cfRule type="expression" dxfId="1677" priority="2813">
      <formula>IF(AND(AL837&lt;0, RIGHT(TEXT(AL837,"0.#"),1)&lt;&gt;"."),TRUE,FALSE)</formula>
    </cfRule>
    <cfRule type="expression" dxfId="1676" priority="2814">
      <formula>IF(AND(AL837&lt;0, RIGHT(TEXT(AL837,"0.#"),1)="."),TRUE,FALSE)</formula>
    </cfRule>
  </conditionalFormatting>
  <conditionalFormatting sqref="Y837:Y838">
    <cfRule type="expression" dxfId="1675" priority="2809">
      <formula>IF(RIGHT(TEXT(Y837,"0.#"),1)=".",FALSE,TRUE)</formula>
    </cfRule>
    <cfRule type="expression" dxfId="1674" priority="2810">
      <formula>IF(RIGHT(TEXT(Y837,"0.#"),1)=".",TRUE,FALSE)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2:Y899">
    <cfRule type="expression" dxfId="1357" priority="2069">
      <formula>IF(RIGHT(TEXT(Y872,"0.#"),1)=".",FALSE,TRUE)</formula>
    </cfRule>
    <cfRule type="expression" dxfId="1356" priority="2070">
      <formula>IF(RIGHT(TEXT(Y872,"0.#"),1)=".",TRUE,FALSE)</formula>
    </cfRule>
  </conditionalFormatting>
  <conditionalFormatting sqref="Y870:Y871">
    <cfRule type="expression" dxfId="1355" priority="2063">
      <formula>IF(RIGHT(TEXT(Y870,"0.#"),1)=".",FALSE,TRUE)</formula>
    </cfRule>
    <cfRule type="expression" dxfId="1354" priority="2064">
      <formula>IF(RIGHT(TEXT(Y870,"0.#"),1)=".",TRUE,FALSE)</formula>
    </cfRule>
  </conditionalFormatting>
  <conditionalFormatting sqref="Y905:Y932">
    <cfRule type="expression" dxfId="1353" priority="2057">
      <formula>IF(RIGHT(TEXT(Y905,"0.#"),1)=".",FALSE,TRUE)</formula>
    </cfRule>
    <cfRule type="expression" dxfId="1352" priority="2058">
      <formula>IF(RIGHT(TEXT(Y905,"0.#"),1)=".",TRUE,FALSE)</formula>
    </cfRule>
  </conditionalFormatting>
  <conditionalFormatting sqref="Y903:Y904">
    <cfRule type="expression" dxfId="1351" priority="2051">
      <formula>IF(RIGHT(TEXT(Y903,"0.#"),1)=".",FALSE,TRUE)</formula>
    </cfRule>
    <cfRule type="expression" dxfId="1350" priority="2052">
      <formula>IF(RIGHT(TEXT(Y903,"0.#"),1)=".",TRUE,FALSE)</formula>
    </cfRule>
  </conditionalFormatting>
  <conditionalFormatting sqref="Y938:Y965">
    <cfRule type="expression" dxfId="1349" priority="2045">
      <formula>IF(RIGHT(TEXT(Y938,"0.#"),1)=".",FALSE,TRUE)</formula>
    </cfRule>
    <cfRule type="expression" dxfId="1348" priority="2046">
      <formula>IF(RIGHT(TEXT(Y938,"0.#"),1)=".",TRUE,FALSE)</formula>
    </cfRule>
  </conditionalFormatting>
  <conditionalFormatting sqref="Y936:Y937">
    <cfRule type="expression" dxfId="1347" priority="2039">
      <formula>IF(RIGHT(TEXT(Y936,"0.#"),1)=".",FALSE,TRUE)</formula>
    </cfRule>
    <cfRule type="expression" dxfId="1346" priority="2040">
      <formula>IF(RIGHT(TEXT(Y936,"0.#"),1)=".",TRUE,FALSE)</formula>
    </cfRule>
  </conditionalFormatting>
  <conditionalFormatting sqref="Y971:Y998">
    <cfRule type="expression" dxfId="1345" priority="2033">
      <formula>IF(RIGHT(TEXT(Y971,"0.#"),1)=".",FALSE,TRUE)</formula>
    </cfRule>
    <cfRule type="expression" dxfId="1344" priority="2034">
      <formula>IF(RIGHT(TEXT(Y971,"0.#"),1)=".",TRUE,FALSE)</formula>
    </cfRule>
  </conditionalFormatting>
  <conditionalFormatting sqref="Y969:Y970">
    <cfRule type="expression" dxfId="1343" priority="2027">
      <formula>IF(RIGHT(TEXT(Y969,"0.#"),1)=".",FALSE,TRUE)</formula>
    </cfRule>
    <cfRule type="expression" dxfId="1342" priority="2028">
      <formula>IF(RIGHT(TEXT(Y969,"0.#"),1)=".",TRUE,FALSE)</formula>
    </cfRule>
  </conditionalFormatting>
  <conditionalFormatting sqref="Y1004:Y1031">
    <cfRule type="expression" dxfId="1341" priority="2021">
      <formula>IF(RIGHT(TEXT(Y1004,"0.#"),1)=".",FALSE,TRUE)</formula>
    </cfRule>
    <cfRule type="expression" dxfId="1340" priority="2022">
      <formula>IF(RIGHT(TEXT(Y1004,"0.#"),1)=".",TRUE,FALSE)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2:AO899">
    <cfRule type="expression" dxfId="1259" priority="2071">
      <formula>IF(AND(AL872&gt;=0, RIGHT(TEXT(AL872,"0.#"),1)&lt;&gt;"."),TRUE,FALSE)</formula>
    </cfRule>
    <cfRule type="expression" dxfId="1258" priority="2072">
      <formula>IF(AND(AL872&gt;=0, RIGHT(TEXT(AL872,"0.#"),1)="."),TRUE,FALSE)</formula>
    </cfRule>
    <cfRule type="expression" dxfId="1257" priority="2073">
      <formula>IF(AND(AL872&lt;0, RIGHT(TEXT(AL872,"0.#"),1)&lt;&gt;"."),TRUE,FALSE)</formula>
    </cfRule>
    <cfRule type="expression" dxfId="1256" priority="2074">
      <formula>IF(AND(AL872&lt;0, RIGHT(TEXT(AL872,"0.#"),1)="."),TRUE,FALSE)</formula>
    </cfRule>
  </conditionalFormatting>
  <conditionalFormatting sqref="AL870:AO871">
    <cfRule type="expression" dxfId="1255" priority="2065">
      <formula>IF(AND(AL870&gt;=0, RIGHT(TEXT(AL870,"0.#"),1)&lt;&gt;"."),TRUE,FALSE)</formula>
    </cfRule>
    <cfRule type="expression" dxfId="1254" priority="2066">
      <formula>IF(AND(AL870&gt;=0, RIGHT(TEXT(AL870,"0.#"),1)="."),TRUE,FALSE)</formula>
    </cfRule>
    <cfRule type="expression" dxfId="1253" priority="2067">
      <formula>IF(AND(AL870&lt;0, RIGHT(TEXT(AL870,"0.#"),1)&lt;&gt;"."),TRUE,FALSE)</formula>
    </cfRule>
    <cfRule type="expression" dxfId="1252" priority="2068">
      <formula>IF(AND(AL870&lt;0, RIGHT(TEXT(AL870,"0.#"),1)="."),TRUE,FALSE)</formula>
    </cfRule>
  </conditionalFormatting>
  <conditionalFormatting sqref="AL905:AO932">
    <cfRule type="expression" dxfId="1251" priority="2059">
      <formula>IF(AND(AL905&gt;=0, RIGHT(TEXT(AL905,"0.#"),1)&lt;&gt;"."),TRUE,FALSE)</formula>
    </cfRule>
    <cfRule type="expression" dxfId="1250" priority="2060">
      <formula>IF(AND(AL905&gt;=0, RIGHT(TEXT(AL905,"0.#"),1)="."),TRUE,FALSE)</formula>
    </cfRule>
    <cfRule type="expression" dxfId="1249" priority="2061">
      <formula>IF(AND(AL905&lt;0, RIGHT(TEXT(AL905,"0.#"),1)&lt;&gt;"."),TRUE,FALSE)</formula>
    </cfRule>
    <cfRule type="expression" dxfId="1248" priority="2062">
      <formula>IF(AND(AL905&lt;0, RIGHT(TEXT(AL905,"0.#"),1)="."),TRUE,FALSE)</formula>
    </cfRule>
  </conditionalFormatting>
  <conditionalFormatting sqref="AL903:AO904">
    <cfRule type="expression" dxfId="1247" priority="2053">
      <formula>IF(AND(AL903&gt;=0, RIGHT(TEXT(AL903,"0.#"),1)&lt;&gt;"."),TRUE,FALSE)</formula>
    </cfRule>
    <cfRule type="expression" dxfId="1246" priority="2054">
      <formula>IF(AND(AL903&gt;=0, RIGHT(TEXT(AL903,"0.#"),1)="."),TRUE,FALSE)</formula>
    </cfRule>
    <cfRule type="expression" dxfId="1245" priority="2055">
      <formula>IF(AND(AL903&lt;0, RIGHT(TEXT(AL903,"0.#"),1)&lt;&gt;"."),TRUE,FALSE)</formula>
    </cfRule>
    <cfRule type="expression" dxfId="1244" priority="2056">
      <formula>IF(AND(AL903&lt;0, RIGHT(TEXT(AL903,"0.#"),1)="."),TRUE,FALSE)</formula>
    </cfRule>
  </conditionalFormatting>
  <conditionalFormatting sqref="AL938:AO965">
    <cfRule type="expression" dxfId="1243" priority="2047">
      <formula>IF(AND(AL938&gt;=0, RIGHT(TEXT(AL938,"0.#"),1)&lt;&gt;"."),TRUE,FALSE)</formula>
    </cfRule>
    <cfRule type="expression" dxfId="1242" priority="2048">
      <formula>IF(AND(AL938&gt;=0, RIGHT(TEXT(AL938,"0.#"),1)="."),TRUE,FALSE)</formula>
    </cfRule>
    <cfRule type="expression" dxfId="1241" priority="2049">
      <formula>IF(AND(AL938&lt;0, RIGHT(TEXT(AL938,"0.#"),1)&lt;&gt;"."),TRUE,FALSE)</formula>
    </cfRule>
    <cfRule type="expression" dxfId="1240" priority="2050">
      <formula>IF(AND(AL938&lt;0, RIGHT(TEXT(AL938,"0.#"),1)="."),TRUE,FALSE)</formula>
    </cfRule>
  </conditionalFormatting>
  <conditionalFormatting sqref="AL936:AO937">
    <cfRule type="expression" dxfId="1239" priority="2041">
      <formula>IF(AND(AL936&gt;=0, RIGHT(TEXT(AL936,"0.#"),1)&lt;&gt;"."),TRUE,FALSE)</formula>
    </cfRule>
    <cfRule type="expression" dxfId="1238" priority="2042">
      <formula>IF(AND(AL936&gt;=0, RIGHT(TEXT(AL936,"0.#"),1)="."),TRUE,FALSE)</formula>
    </cfRule>
    <cfRule type="expression" dxfId="1237" priority="2043">
      <formula>IF(AND(AL936&lt;0, RIGHT(TEXT(AL936,"0.#"),1)&lt;&gt;"."),TRUE,FALSE)</formula>
    </cfRule>
    <cfRule type="expression" dxfId="1236" priority="2044">
      <formula>IF(AND(AL936&lt;0, RIGHT(TEXT(AL936,"0.#"),1)="."),TRUE,FALSE)</formula>
    </cfRule>
  </conditionalFormatting>
  <conditionalFormatting sqref="AL971:AO998">
    <cfRule type="expression" dxfId="1235" priority="2035">
      <formula>IF(AND(AL971&gt;=0, RIGHT(TEXT(AL971,"0.#"),1)&lt;&gt;"."),TRUE,FALSE)</formula>
    </cfRule>
    <cfRule type="expression" dxfId="1234" priority="2036">
      <formula>IF(AND(AL971&gt;=0, RIGHT(TEXT(AL971,"0.#"),1)="."),TRUE,FALSE)</formula>
    </cfRule>
    <cfRule type="expression" dxfId="1233" priority="2037">
      <formula>IF(AND(AL971&lt;0, RIGHT(TEXT(AL971,"0.#"),1)&lt;&gt;"."),TRUE,FALSE)</formula>
    </cfRule>
    <cfRule type="expression" dxfId="1232" priority="2038">
      <formula>IF(AND(AL971&lt;0, RIGHT(TEXT(AL971,"0.#"),1)="."),TRUE,FALSE)</formula>
    </cfRule>
  </conditionalFormatting>
  <conditionalFormatting sqref="AL969:AO970">
    <cfRule type="expression" dxfId="1231" priority="2029">
      <formula>IF(AND(AL969&gt;=0, RIGHT(TEXT(AL969,"0.#"),1)&lt;&gt;"."),TRUE,FALSE)</formula>
    </cfRule>
    <cfRule type="expression" dxfId="1230" priority="2030">
      <formula>IF(AND(AL969&gt;=0, RIGHT(TEXT(AL969,"0.#"),1)="."),TRUE,FALSE)</formula>
    </cfRule>
    <cfRule type="expression" dxfId="1229" priority="2031">
      <formula>IF(AND(AL969&lt;0, RIGHT(TEXT(AL969,"0.#"),1)&lt;&gt;"."),TRUE,FALSE)</formula>
    </cfRule>
    <cfRule type="expression" dxfId="1228" priority="2032">
      <formula>IF(AND(AL969&lt;0, RIGHT(TEXT(AL969,"0.#"),1)="."),TRUE,FALSE)</formula>
    </cfRule>
  </conditionalFormatting>
  <conditionalFormatting sqref="AL1004:AO1031">
    <cfRule type="expression" dxfId="1227" priority="2023">
      <formula>IF(AND(AL1004&gt;=0, RIGHT(TEXT(AL1004,"0.#"),1)&lt;&gt;"."),TRUE,FALSE)</formula>
    </cfRule>
    <cfRule type="expression" dxfId="1226" priority="2024">
      <formula>IF(AND(AL1004&gt;=0, RIGHT(TEXT(AL1004,"0.#"),1)="."),TRUE,FALSE)</formula>
    </cfRule>
    <cfRule type="expression" dxfId="1225" priority="2025">
      <formula>IF(AND(AL1004&lt;0, RIGHT(TEXT(AL1004,"0.#"),1)&lt;&gt;"."),TRUE,FALSE)</formula>
    </cfRule>
    <cfRule type="expression" dxfId="1224" priority="2026">
      <formula>IF(AND(AL1004&lt;0, RIGHT(TEXT(AL1004,"0.#"),1)="."),TRUE,FALSE)</formula>
    </cfRule>
  </conditionalFormatting>
  <conditionalFormatting sqref="AL1002:AO1003">
    <cfRule type="expression" dxfId="1223" priority="2017">
      <formula>IF(AND(AL1002&gt;=0, RIGHT(TEXT(AL1002,"0.#"),1)&lt;&gt;"."),TRUE,FALSE)</formula>
    </cfRule>
    <cfRule type="expression" dxfId="1222" priority="2018">
      <formula>IF(AND(AL1002&gt;=0, RIGHT(TEXT(AL1002,"0.#"),1)="."),TRUE,FALSE)</formula>
    </cfRule>
    <cfRule type="expression" dxfId="1221" priority="2019">
      <formula>IF(AND(AL1002&lt;0, RIGHT(TEXT(AL1002,"0.#"),1)&lt;&gt;"."),TRUE,FALSE)</formula>
    </cfRule>
    <cfRule type="expression" dxfId="1220" priority="2020">
      <formula>IF(AND(AL1002&lt;0, RIGHT(TEXT(AL1002,"0.#"),1)="."),TRUE,FALSE)</formula>
    </cfRule>
  </conditionalFormatting>
  <conditionalFormatting sqref="Y1002:Y1003">
    <cfRule type="expression" dxfId="1219" priority="2015">
      <formula>IF(RIGHT(TEXT(Y1002,"0.#"),1)=".",FALSE,TRUE)</formula>
    </cfRule>
    <cfRule type="expression" dxfId="1218" priority="2016">
      <formula>IF(RIGHT(TEXT(Y1002,"0.#"),1)=".",TRUE,FALSE)</formula>
    </cfRule>
  </conditionalFormatting>
  <conditionalFormatting sqref="AL1037:AO1064">
    <cfRule type="expression" dxfId="1217" priority="2011">
      <formula>IF(AND(AL1037&gt;=0, RIGHT(TEXT(AL1037,"0.#"),1)&lt;&gt;"."),TRUE,FALSE)</formula>
    </cfRule>
    <cfRule type="expression" dxfId="1216" priority="2012">
      <formula>IF(AND(AL1037&gt;=0, RIGHT(TEXT(AL1037,"0.#"),1)="."),TRUE,FALSE)</formula>
    </cfRule>
    <cfRule type="expression" dxfId="1215" priority="2013">
      <formula>IF(AND(AL1037&lt;0, RIGHT(TEXT(AL1037,"0.#"),1)&lt;&gt;"."),TRUE,FALSE)</formula>
    </cfRule>
    <cfRule type="expression" dxfId="1214" priority="2014">
      <formula>IF(AND(AL1037&lt;0, RIGHT(TEXT(AL1037,"0.#"),1)="."),TRUE,FALSE)</formula>
    </cfRule>
  </conditionalFormatting>
  <conditionalFormatting sqref="Y1037:Y1064">
    <cfRule type="expression" dxfId="1213" priority="2009">
      <formula>IF(RIGHT(TEXT(Y1037,"0.#"),1)=".",FALSE,TRUE)</formula>
    </cfRule>
    <cfRule type="expression" dxfId="1212" priority="2010">
      <formula>IF(RIGHT(TEXT(Y1037,"0.#"),1)=".",TRUE,FALSE)</formula>
    </cfRule>
  </conditionalFormatting>
  <conditionalFormatting sqref="AL1035:AO1036">
    <cfRule type="expression" dxfId="1211" priority="2005">
      <formula>IF(AND(AL1035&gt;=0, RIGHT(TEXT(AL1035,"0.#"),1)&lt;&gt;"."),TRUE,FALSE)</formula>
    </cfRule>
    <cfRule type="expression" dxfId="1210" priority="2006">
      <formula>IF(AND(AL1035&gt;=0, RIGHT(TEXT(AL1035,"0.#"),1)="."),TRUE,FALSE)</formula>
    </cfRule>
    <cfRule type="expression" dxfId="1209" priority="2007">
      <formula>IF(AND(AL1035&lt;0, RIGHT(TEXT(AL1035,"0.#"),1)&lt;&gt;"."),TRUE,FALSE)</formula>
    </cfRule>
    <cfRule type="expression" dxfId="1208" priority="2008">
      <formula>IF(AND(AL1035&lt;0, RIGHT(TEXT(AL1035,"0.#"),1)="."),TRUE,FALSE)</formula>
    </cfRule>
  </conditionalFormatting>
  <conditionalFormatting sqref="Y1035:Y1036">
    <cfRule type="expression" dxfId="1207" priority="2003">
      <formula>IF(RIGHT(TEXT(Y1035,"0.#"),1)=".",FALSE,TRUE)</formula>
    </cfRule>
    <cfRule type="expression" dxfId="1206" priority="2004">
      <formula>IF(RIGHT(TEXT(Y1035,"0.#"),1)=".",TRUE,FALSE)</formula>
    </cfRule>
  </conditionalFormatting>
  <conditionalFormatting sqref="AL1070:AO1097">
    <cfRule type="expression" dxfId="1205" priority="1999">
      <formula>IF(AND(AL1070&gt;=0, RIGHT(TEXT(AL1070,"0.#"),1)&lt;&gt;"."),TRUE,FALSE)</formula>
    </cfRule>
    <cfRule type="expression" dxfId="1204" priority="2000">
      <formula>IF(AND(AL1070&gt;=0, RIGHT(TEXT(AL1070,"0.#"),1)="."),TRUE,FALSE)</formula>
    </cfRule>
    <cfRule type="expression" dxfId="1203" priority="2001">
      <formula>IF(AND(AL1070&lt;0, RIGHT(TEXT(AL1070,"0.#"),1)&lt;&gt;"."),TRUE,FALSE)</formula>
    </cfRule>
    <cfRule type="expression" dxfId="1202" priority="2002">
      <formula>IF(AND(AL1070&lt;0, RIGHT(TEXT(AL1070,"0.#"),1)="."),TRUE,FALSE)</formula>
    </cfRule>
  </conditionalFormatting>
  <conditionalFormatting sqref="Y1070:Y1097">
    <cfRule type="expression" dxfId="1201" priority="1997">
      <formula>IF(RIGHT(TEXT(Y1070,"0.#"),1)=".",FALSE,TRUE)</formula>
    </cfRule>
    <cfRule type="expression" dxfId="1200" priority="1998">
      <formula>IF(RIGHT(TEXT(Y1070,"0.#"),1)=".",TRUE,FALSE)</formula>
    </cfRule>
  </conditionalFormatting>
  <conditionalFormatting sqref="AL1068:AO1069">
    <cfRule type="expression" dxfId="1199" priority="1993">
      <formula>IF(AND(AL1068&gt;=0, RIGHT(TEXT(AL1068,"0.#"),1)&lt;&gt;"."),TRUE,FALSE)</formula>
    </cfRule>
    <cfRule type="expression" dxfId="1198" priority="1994">
      <formula>IF(AND(AL1068&gt;=0, RIGHT(TEXT(AL1068,"0.#"),1)="."),TRUE,FALSE)</formula>
    </cfRule>
    <cfRule type="expression" dxfId="1197" priority="1995">
      <formula>IF(AND(AL1068&lt;0, RIGHT(TEXT(AL1068,"0.#"),1)&lt;&gt;"."),TRUE,FALSE)</formula>
    </cfRule>
    <cfRule type="expression" dxfId="1196" priority="1996">
      <formula>IF(AND(AL1068&lt;0, RIGHT(TEXT(AL1068,"0.#"),1)="."),TRUE,FALSE)</formula>
    </cfRule>
  </conditionalFormatting>
  <conditionalFormatting sqref="Y1068:Y1069">
    <cfRule type="expression" dxfId="1195" priority="1991">
      <formula>IF(RIGHT(TEXT(Y1068,"0.#"),1)=".",FALSE,TRUE)</formula>
    </cfRule>
    <cfRule type="expression" dxfId="1194" priority="1992">
      <formula>IF(RIGHT(TEXT(Y1068,"0.#"),1)=".",TRUE,FALSE)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7" manualBreakCount="7">
    <brk id="94" max="49" man="1"/>
    <brk id="699" max="49" man="1"/>
    <brk id="727" max="49" man="1"/>
    <brk id="733" max="49" man="1"/>
    <brk id="778" max="49" man="1"/>
    <brk id="833" max="49" man="1"/>
    <brk id="867"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16" sqref="G16"/>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2">
      <c r="A2" s="14" t="s">
        <v>201</v>
      </c>
      <c r="B2" s="15"/>
      <c r="C2" s="13" t="str">
        <f>IF(B2="","",A2)</f>
        <v/>
      </c>
      <c r="D2" s="13" t="str">
        <f>IF(C2="","",IF(D1&lt;&gt;"",CONCATENATE(D1,"、",C2),C2))</f>
        <v/>
      </c>
      <c r="F2" s="12" t="s">
        <v>187</v>
      </c>
      <c r="G2" s="17" t="s">
        <v>487</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2">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487</v>
      </c>
      <c r="R3" s="13" t="str">
        <f t="shared" ref="R3:R8" si="3">IF(Q3="","",P3)</f>
        <v>委託・請負</v>
      </c>
      <c r="S3" s="13" t="str">
        <f t="shared" ref="S3:S8" si="4">IF(R3="",S2,IF(S2&lt;&gt;"",CONCATENATE(S2,"、",R3),R3))</f>
        <v>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2">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2">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2">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2">
      <c r="A7" s="14" t="s">
        <v>206</v>
      </c>
      <c r="B7" s="15" t="s">
        <v>487</v>
      </c>
      <c r="C7" s="13" t="str">
        <f t="shared" si="0"/>
        <v>観光立国</v>
      </c>
      <c r="D7" s="13" t="str">
        <f t="shared" si="8"/>
        <v>観光立国</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2">
      <c r="A8" s="14" t="s">
        <v>207</v>
      </c>
      <c r="B8" s="15"/>
      <c r="C8" s="13" t="str">
        <f t="shared" si="0"/>
        <v/>
      </c>
      <c r="D8" s="13" t="str">
        <f t="shared" si="8"/>
        <v>観光立国</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2">
      <c r="A9" s="14" t="s">
        <v>208</v>
      </c>
      <c r="B9" s="15"/>
      <c r="C9" s="13" t="str">
        <f t="shared" si="0"/>
        <v/>
      </c>
      <c r="D9" s="13" t="str">
        <f t="shared" si="8"/>
        <v>観光立国</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2">
      <c r="A10" s="14" t="s">
        <v>371</v>
      </c>
      <c r="B10" s="15"/>
      <c r="C10" s="13" t="str">
        <f t="shared" si="0"/>
        <v/>
      </c>
      <c r="D10" s="13" t="str">
        <f t="shared" si="8"/>
        <v>観光立国</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2">
      <c r="A11" s="14" t="s">
        <v>209</v>
      </c>
      <c r="B11" s="15"/>
      <c r="C11" s="13" t="str">
        <f t="shared" si="0"/>
        <v/>
      </c>
      <c r="D11" s="13" t="str">
        <f t="shared" si="8"/>
        <v>観光立国</v>
      </c>
      <c r="F11" s="18" t="s">
        <v>235</v>
      </c>
      <c r="G11" s="17"/>
      <c r="H11" s="13" t="str">
        <f t="shared" si="1"/>
        <v/>
      </c>
      <c r="I11" s="13" t="str">
        <f t="shared" si="5"/>
        <v>一般会計</v>
      </c>
      <c r="K11" s="14" t="s">
        <v>228</v>
      </c>
      <c r="L11" s="15" t="s">
        <v>487</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2">
      <c r="A12" s="14" t="s">
        <v>210</v>
      </c>
      <c r="B12" s="15"/>
      <c r="C12" s="13" t="str">
        <f t="shared" si="0"/>
        <v/>
      </c>
      <c r="D12" s="13" t="str">
        <f t="shared" si="8"/>
        <v>観光立国</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2">
      <c r="A13" s="14" t="s">
        <v>211</v>
      </c>
      <c r="B13" s="15"/>
      <c r="C13" s="13" t="str">
        <f t="shared" si="0"/>
        <v/>
      </c>
      <c r="D13" s="13" t="str">
        <f t="shared" si="8"/>
        <v>観光立国</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2">
      <c r="A14" s="14" t="s">
        <v>212</v>
      </c>
      <c r="B14" s="15"/>
      <c r="C14" s="13" t="str">
        <f t="shared" si="0"/>
        <v/>
      </c>
      <c r="D14" s="13" t="str">
        <f t="shared" si="8"/>
        <v>観光立国</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2">
      <c r="A15" s="14" t="s">
        <v>213</v>
      </c>
      <c r="B15" s="15"/>
      <c r="C15" s="13" t="str">
        <f t="shared" si="0"/>
        <v/>
      </c>
      <c r="D15" s="13" t="str">
        <f t="shared" si="8"/>
        <v>観光立国</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2">
      <c r="A16" s="14" t="s">
        <v>214</v>
      </c>
      <c r="B16" s="15"/>
      <c r="C16" s="13" t="str">
        <f t="shared" si="0"/>
        <v/>
      </c>
      <c r="D16" s="13" t="str">
        <f t="shared" si="8"/>
        <v>観光立国</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2">
      <c r="A17" s="14" t="s">
        <v>215</v>
      </c>
      <c r="B17" s="15"/>
      <c r="C17" s="13" t="str">
        <f t="shared" si="0"/>
        <v/>
      </c>
      <c r="D17" s="13" t="str">
        <f t="shared" si="8"/>
        <v>観光立国</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2">
      <c r="A18" s="14" t="s">
        <v>216</v>
      </c>
      <c r="B18" s="15"/>
      <c r="C18" s="13" t="str">
        <f t="shared" si="0"/>
        <v/>
      </c>
      <c r="D18" s="13" t="str">
        <f t="shared" si="8"/>
        <v>観光立国</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2">
      <c r="A19" s="14" t="s">
        <v>217</v>
      </c>
      <c r="B19" s="15"/>
      <c r="C19" s="13" t="str">
        <f t="shared" si="0"/>
        <v/>
      </c>
      <c r="D19" s="13" t="str">
        <f t="shared" si="8"/>
        <v>観光立国</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2">
      <c r="A20" s="14" t="s">
        <v>218</v>
      </c>
      <c r="B20" s="15"/>
      <c r="C20" s="13" t="str">
        <f t="shared" si="0"/>
        <v/>
      </c>
      <c r="D20" s="13" t="str">
        <f t="shared" si="8"/>
        <v>観光立国</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2">
      <c r="A21" s="14" t="s">
        <v>357</v>
      </c>
      <c r="B21" s="15"/>
      <c r="C21" s="13" t="str">
        <f t="shared" si="0"/>
        <v/>
      </c>
      <c r="D21" s="13" t="str">
        <f t="shared" si="8"/>
        <v>観光立国</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2">
      <c r="A22" s="14" t="s">
        <v>358</v>
      </c>
      <c r="B22" s="15" t="s">
        <v>487</v>
      </c>
      <c r="C22" s="13" t="str">
        <f t="shared" si="0"/>
        <v>地方創生</v>
      </c>
      <c r="D22" s="13" t="str">
        <f t="shared" si="8"/>
        <v>観光立国、地方創生</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2">
      <c r="A23" s="14" t="s">
        <v>359</v>
      </c>
      <c r="B23" s="15"/>
      <c r="C23" s="13" t="str">
        <f t="shared" si="0"/>
        <v/>
      </c>
      <c r="D23" s="13" t="str">
        <f>IF(C23="",D22,IF(D22&lt;&gt;"",CONCATENATE(D22,"、",C23),C23))</f>
        <v>観光立国、地方創生</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2">
      <c r="A24" s="14" t="s">
        <v>360</v>
      </c>
      <c r="B24" s="15"/>
      <c r="C24" s="13" t="str">
        <f t="shared" si="0"/>
        <v/>
      </c>
      <c r="D24" s="13" t="str">
        <f>IF(C24="",D23,IF(D23&lt;&gt;"",CONCATENATE(D23,"、",C24),C24))</f>
        <v>観光立国、地方創生</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2">
      <c r="A25" s="84" t="s">
        <v>474</v>
      </c>
      <c r="B25" s="15"/>
      <c r="C25" s="13" t="str">
        <f t="shared" si="0"/>
        <v/>
      </c>
      <c r="D25" s="13" t="str">
        <f>IF(C25="",D24,IF(D24&lt;&gt;"",CONCATENATE(D24,"、",C25),C25))</f>
        <v>観光立国、地方創生</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2">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2">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2">
      <c r="A28" s="13" t="str">
        <f>IF(D25="", "-", D25)</f>
        <v>観光立国、地方創生</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2">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2">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2">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2">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2">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2">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2">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2">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2">
      <c r="A38" s="13"/>
      <c r="B38" s="13"/>
      <c r="F38" s="13"/>
      <c r="G38" s="19"/>
      <c r="K38" s="13"/>
      <c r="L38" s="13"/>
      <c r="O38" s="13"/>
      <c r="P38" s="13"/>
      <c r="Q38" s="19"/>
      <c r="T38" s="13"/>
      <c r="Y38" s="32" t="s">
        <v>135</v>
      </c>
      <c r="Z38" s="30"/>
      <c r="AF38" s="30"/>
      <c r="AK38" s="45" t="str">
        <f t="shared" si="7"/>
        <v>k</v>
      </c>
    </row>
    <row r="39" spans="1:37" x14ac:dyDescent="0.2">
      <c r="A39" s="13"/>
      <c r="B39" s="13"/>
      <c r="F39" s="13" t="str">
        <f>I37</f>
        <v>一般会計</v>
      </c>
      <c r="G39" s="19"/>
      <c r="K39" s="13"/>
      <c r="L39" s="13"/>
      <c r="O39" s="13"/>
      <c r="P39" s="13"/>
      <c r="Q39" s="19"/>
      <c r="T39" s="13"/>
      <c r="Y39" s="32" t="s">
        <v>136</v>
      </c>
      <c r="Z39" s="30"/>
      <c r="AF39" s="30"/>
      <c r="AK39" s="45" t="str">
        <f t="shared" si="7"/>
        <v>l</v>
      </c>
    </row>
    <row r="40" spans="1:37" x14ac:dyDescent="0.2">
      <c r="A40" s="13"/>
      <c r="B40" s="13"/>
      <c r="F40" s="13"/>
      <c r="G40" s="19"/>
      <c r="K40" s="13"/>
      <c r="L40" s="13"/>
      <c r="O40" s="13"/>
      <c r="P40" s="13"/>
      <c r="Q40" s="19"/>
      <c r="T40" s="13"/>
      <c r="Y40" s="32" t="s">
        <v>137</v>
      </c>
      <c r="Z40" s="30"/>
      <c r="AF40" s="30"/>
      <c r="AK40" s="45" t="str">
        <f t="shared" si="7"/>
        <v>m</v>
      </c>
    </row>
    <row r="41" spans="1:37" x14ac:dyDescent="0.2">
      <c r="A41" s="13"/>
      <c r="B41" s="13"/>
      <c r="F41" s="13"/>
      <c r="G41" s="19"/>
      <c r="K41" s="13"/>
      <c r="L41" s="13"/>
      <c r="O41" s="13"/>
      <c r="P41" s="13"/>
      <c r="Q41" s="19"/>
      <c r="T41" s="13"/>
      <c r="Y41" s="32" t="s">
        <v>138</v>
      </c>
      <c r="Z41" s="30"/>
      <c r="AF41" s="30"/>
      <c r="AK41" s="45" t="str">
        <f t="shared" si="7"/>
        <v>n</v>
      </c>
    </row>
    <row r="42" spans="1:37" x14ac:dyDescent="0.2">
      <c r="A42" s="13"/>
      <c r="B42" s="13"/>
      <c r="F42" s="13"/>
      <c r="G42" s="19"/>
      <c r="K42" s="13"/>
      <c r="L42" s="13"/>
      <c r="O42" s="13"/>
      <c r="P42" s="13"/>
      <c r="Q42" s="19"/>
      <c r="T42" s="13"/>
      <c r="Y42" s="32" t="s">
        <v>139</v>
      </c>
      <c r="Z42" s="30"/>
      <c r="AF42" s="30"/>
      <c r="AK42" s="45" t="str">
        <f t="shared" si="7"/>
        <v>o</v>
      </c>
    </row>
    <row r="43" spans="1:37" x14ac:dyDescent="0.2">
      <c r="A43" s="13"/>
      <c r="B43" s="13"/>
      <c r="F43" s="13"/>
      <c r="G43" s="19"/>
      <c r="K43" s="13"/>
      <c r="L43" s="13"/>
      <c r="O43" s="13"/>
      <c r="P43" s="13"/>
      <c r="Q43" s="19"/>
      <c r="T43" s="13"/>
      <c r="Y43" s="32" t="s">
        <v>140</v>
      </c>
      <c r="Z43" s="30"/>
      <c r="AF43" s="30"/>
      <c r="AK43" s="45" t="str">
        <f t="shared" si="7"/>
        <v>p</v>
      </c>
    </row>
    <row r="44" spans="1:37" x14ac:dyDescent="0.2">
      <c r="A44" s="13"/>
      <c r="B44" s="13"/>
      <c r="F44" s="13"/>
      <c r="G44" s="19"/>
      <c r="K44" s="13"/>
      <c r="L44" s="13"/>
      <c r="O44" s="13"/>
      <c r="P44" s="13"/>
      <c r="Q44" s="19"/>
      <c r="T44" s="13"/>
      <c r="Y44" s="32" t="s">
        <v>141</v>
      </c>
      <c r="Z44" s="30"/>
      <c r="AF44" s="30"/>
      <c r="AK44" s="45" t="str">
        <f t="shared" si="7"/>
        <v>q</v>
      </c>
    </row>
    <row r="45" spans="1:37" x14ac:dyDescent="0.2">
      <c r="A45" s="13"/>
      <c r="B45" s="13"/>
      <c r="F45" s="13"/>
      <c r="G45" s="19"/>
      <c r="K45" s="13"/>
      <c r="L45" s="13"/>
      <c r="O45" s="13"/>
      <c r="P45" s="13"/>
      <c r="Q45" s="19"/>
      <c r="T45" s="13"/>
      <c r="Y45" s="32" t="s">
        <v>142</v>
      </c>
      <c r="Z45" s="30"/>
      <c r="AF45" s="30"/>
      <c r="AK45" s="45" t="str">
        <f t="shared" si="7"/>
        <v>r</v>
      </c>
    </row>
    <row r="46" spans="1:37" x14ac:dyDescent="0.2">
      <c r="A46" s="13"/>
      <c r="B46" s="13"/>
      <c r="F46" s="13"/>
      <c r="G46" s="19"/>
      <c r="K46" s="13"/>
      <c r="L46" s="13"/>
      <c r="O46" s="13"/>
      <c r="P46" s="13"/>
      <c r="Q46" s="19"/>
      <c r="T46" s="13"/>
      <c r="Y46" s="32" t="s">
        <v>143</v>
      </c>
      <c r="Z46" s="30"/>
      <c r="AF46" s="30"/>
      <c r="AK46" s="45" t="str">
        <f t="shared" si="7"/>
        <v>s</v>
      </c>
    </row>
    <row r="47" spans="1:37" x14ac:dyDescent="0.2">
      <c r="A47" s="13"/>
      <c r="B47" s="13"/>
      <c r="F47" s="13"/>
      <c r="G47" s="19"/>
      <c r="K47" s="13"/>
      <c r="L47" s="13"/>
      <c r="O47" s="13"/>
      <c r="P47" s="13"/>
      <c r="Q47" s="19"/>
      <c r="T47" s="13"/>
      <c r="Y47" s="32" t="s">
        <v>144</v>
      </c>
      <c r="Z47" s="30"/>
      <c r="AF47" s="30"/>
      <c r="AK47" s="45" t="str">
        <f t="shared" si="7"/>
        <v>t</v>
      </c>
    </row>
    <row r="48" spans="1:37" x14ac:dyDescent="0.2">
      <c r="A48" s="13"/>
      <c r="B48" s="13"/>
      <c r="F48" s="13"/>
      <c r="G48" s="19"/>
      <c r="K48" s="13"/>
      <c r="L48" s="13"/>
      <c r="O48" s="13"/>
      <c r="P48" s="13"/>
      <c r="Q48" s="19"/>
      <c r="T48" s="13"/>
      <c r="Y48" s="32" t="s">
        <v>145</v>
      </c>
      <c r="Z48" s="30"/>
      <c r="AF48" s="30"/>
      <c r="AK48" s="45" t="str">
        <f t="shared" si="7"/>
        <v>u</v>
      </c>
    </row>
    <row r="49" spans="1:37" x14ac:dyDescent="0.2">
      <c r="A49" s="13"/>
      <c r="B49" s="13"/>
      <c r="F49" s="13"/>
      <c r="G49" s="19"/>
      <c r="K49" s="13"/>
      <c r="L49" s="13"/>
      <c r="O49" s="13"/>
      <c r="P49" s="13"/>
      <c r="Q49" s="19"/>
      <c r="T49" s="13"/>
      <c r="Y49" s="32" t="s">
        <v>146</v>
      </c>
      <c r="Z49" s="30"/>
      <c r="AF49" s="30"/>
      <c r="AK49" s="45" t="str">
        <f t="shared" si="7"/>
        <v>v</v>
      </c>
    </row>
    <row r="50" spans="1:37" x14ac:dyDescent="0.2">
      <c r="A50" s="13"/>
      <c r="B50" s="13"/>
      <c r="F50" s="13"/>
      <c r="G50" s="19"/>
      <c r="K50" s="13"/>
      <c r="L50" s="13"/>
      <c r="O50" s="13"/>
      <c r="P50" s="13"/>
      <c r="Q50" s="19"/>
      <c r="T50" s="13"/>
      <c r="Y50" s="32" t="s">
        <v>147</v>
      </c>
      <c r="Z50" s="30"/>
      <c r="AF50" s="30"/>
    </row>
    <row r="51" spans="1:37" x14ac:dyDescent="0.2">
      <c r="A51" s="13"/>
      <c r="B51" s="13"/>
      <c r="F51" s="13"/>
      <c r="G51" s="19"/>
      <c r="K51" s="13"/>
      <c r="L51" s="13"/>
      <c r="O51" s="13"/>
      <c r="P51" s="13"/>
      <c r="Q51" s="19"/>
      <c r="T51" s="13"/>
      <c r="Y51" s="32" t="s">
        <v>148</v>
      </c>
      <c r="Z51" s="30"/>
      <c r="AF51" s="30"/>
    </row>
    <row r="52" spans="1:37" x14ac:dyDescent="0.2">
      <c r="A52" s="13"/>
      <c r="B52" s="13"/>
      <c r="F52" s="13"/>
      <c r="G52" s="19"/>
      <c r="K52" s="13"/>
      <c r="L52" s="13"/>
      <c r="O52" s="13"/>
      <c r="P52" s="13"/>
      <c r="Q52" s="19"/>
      <c r="T52" s="13"/>
      <c r="Y52" s="32" t="s">
        <v>149</v>
      </c>
      <c r="Z52" s="30"/>
      <c r="AF52" s="30"/>
    </row>
    <row r="53" spans="1:37" x14ac:dyDescent="0.2">
      <c r="A53" s="13"/>
      <c r="B53" s="13"/>
      <c r="F53" s="13"/>
      <c r="G53" s="19"/>
      <c r="K53" s="13"/>
      <c r="L53" s="13"/>
      <c r="O53" s="13"/>
      <c r="P53" s="13"/>
      <c r="Q53" s="19"/>
      <c r="T53" s="13"/>
      <c r="Y53" s="32" t="s">
        <v>150</v>
      </c>
      <c r="Z53" s="30"/>
      <c r="AF53" s="30"/>
    </row>
    <row r="54" spans="1:37" x14ac:dyDescent="0.2">
      <c r="A54" s="13"/>
      <c r="B54" s="13"/>
      <c r="F54" s="13"/>
      <c r="G54" s="19"/>
      <c r="K54" s="13"/>
      <c r="L54" s="13"/>
      <c r="O54" s="13"/>
      <c r="P54" s="20"/>
      <c r="Q54" s="19"/>
      <c r="T54" s="13"/>
      <c r="Y54" s="32" t="s">
        <v>151</v>
      </c>
      <c r="Z54" s="30"/>
      <c r="AF54" s="30"/>
    </row>
    <row r="55" spans="1:37" x14ac:dyDescent="0.2">
      <c r="A55" s="13"/>
      <c r="B55" s="13"/>
      <c r="F55" s="13"/>
      <c r="G55" s="19"/>
      <c r="K55" s="13"/>
      <c r="L55" s="13"/>
      <c r="O55" s="13"/>
      <c r="P55" s="13"/>
      <c r="Q55" s="19"/>
      <c r="T55" s="13"/>
      <c r="Y55" s="32" t="s">
        <v>152</v>
      </c>
      <c r="Z55" s="30"/>
      <c r="AF55" s="30"/>
    </row>
    <row r="56" spans="1:37" x14ac:dyDescent="0.2">
      <c r="A56" s="13"/>
      <c r="B56" s="13"/>
      <c r="F56" s="13"/>
      <c r="G56" s="19"/>
      <c r="K56" s="13"/>
      <c r="L56" s="13"/>
      <c r="O56" s="13"/>
      <c r="P56" s="13"/>
      <c r="Q56" s="19"/>
      <c r="T56" s="13"/>
      <c r="Y56" s="32" t="s">
        <v>153</v>
      </c>
      <c r="Z56" s="30"/>
      <c r="AF56" s="30"/>
    </row>
    <row r="57" spans="1:37" x14ac:dyDescent="0.2">
      <c r="A57" s="13"/>
      <c r="B57" s="13"/>
      <c r="F57" s="13"/>
      <c r="G57" s="19"/>
      <c r="K57" s="13"/>
      <c r="L57" s="13"/>
      <c r="O57" s="13"/>
      <c r="P57" s="13"/>
      <c r="Q57" s="19"/>
      <c r="T57" s="13"/>
      <c r="Y57" s="32" t="s">
        <v>154</v>
      </c>
      <c r="Z57" s="30"/>
      <c r="AF57" s="30"/>
    </row>
    <row r="58" spans="1:37" x14ac:dyDescent="0.2">
      <c r="A58" s="13"/>
      <c r="B58" s="13"/>
      <c r="F58" s="13"/>
      <c r="G58" s="19"/>
      <c r="K58" s="13"/>
      <c r="L58" s="13"/>
      <c r="O58" s="13"/>
      <c r="P58" s="13"/>
      <c r="Q58" s="19"/>
      <c r="T58" s="13"/>
      <c r="Y58" s="32" t="s">
        <v>155</v>
      </c>
      <c r="Z58" s="30"/>
      <c r="AF58" s="30"/>
    </row>
    <row r="59" spans="1:37" x14ac:dyDescent="0.2">
      <c r="A59" s="13"/>
      <c r="B59" s="13"/>
      <c r="F59" s="13"/>
      <c r="G59" s="19"/>
      <c r="K59" s="13"/>
      <c r="L59" s="13"/>
      <c r="O59" s="13"/>
      <c r="P59" s="13"/>
      <c r="Q59" s="19"/>
      <c r="T59" s="13"/>
      <c r="Y59" s="32" t="s">
        <v>156</v>
      </c>
      <c r="Z59" s="30"/>
      <c r="AF59" s="30"/>
    </row>
    <row r="60" spans="1:37" x14ac:dyDescent="0.2">
      <c r="A60" s="13"/>
      <c r="B60" s="13"/>
      <c r="F60" s="13"/>
      <c r="G60" s="19"/>
      <c r="K60" s="13"/>
      <c r="L60" s="13"/>
      <c r="O60" s="13"/>
      <c r="P60" s="13"/>
      <c r="Q60" s="19"/>
      <c r="T60" s="13"/>
      <c r="Y60" s="32" t="s">
        <v>157</v>
      </c>
      <c r="Z60" s="30"/>
      <c r="AF60" s="30"/>
    </row>
    <row r="61" spans="1:37" x14ac:dyDescent="0.2">
      <c r="A61" s="13"/>
      <c r="B61" s="13"/>
      <c r="F61" s="13"/>
      <c r="G61" s="19"/>
      <c r="K61" s="13"/>
      <c r="L61" s="13"/>
      <c r="O61" s="13"/>
      <c r="P61" s="13"/>
      <c r="Q61" s="19"/>
      <c r="T61" s="13"/>
      <c r="Y61" s="32" t="s">
        <v>158</v>
      </c>
      <c r="Z61" s="30"/>
      <c r="AF61" s="30"/>
    </row>
    <row r="62" spans="1:37" x14ac:dyDescent="0.2">
      <c r="A62" s="13"/>
      <c r="B62" s="13"/>
      <c r="F62" s="13"/>
      <c r="G62" s="19"/>
      <c r="K62" s="13"/>
      <c r="L62" s="13"/>
      <c r="O62" s="13"/>
      <c r="P62" s="13"/>
      <c r="Q62" s="19"/>
      <c r="T62" s="13"/>
      <c r="Y62" s="32" t="s">
        <v>159</v>
      </c>
      <c r="Z62" s="30"/>
      <c r="AF62" s="30"/>
    </row>
    <row r="63" spans="1:37" x14ac:dyDescent="0.2">
      <c r="A63" s="13"/>
      <c r="B63" s="13"/>
      <c r="F63" s="13"/>
      <c r="G63" s="19"/>
      <c r="K63" s="13"/>
      <c r="L63" s="13"/>
      <c r="O63" s="13"/>
      <c r="P63" s="13"/>
      <c r="Q63" s="19"/>
      <c r="T63" s="13"/>
      <c r="Y63" s="32" t="s">
        <v>160</v>
      </c>
      <c r="Z63" s="30"/>
      <c r="AF63" s="30"/>
    </row>
    <row r="64" spans="1:37" x14ac:dyDescent="0.2">
      <c r="A64" s="13"/>
      <c r="B64" s="13"/>
      <c r="F64" s="13"/>
      <c r="G64" s="19"/>
      <c r="K64" s="13"/>
      <c r="L64" s="13"/>
      <c r="O64" s="13"/>
      <c r="P64" s="13"/>
      <c r="Q64" s="19"/>
      <c r="T64" s="13"/>
      <c r="Y64" s="32" t="s">
        <v>161</v>
      </c>
      <c r="Z64" s="30"/>
      <c r="AF64" s="30"/>
    </row>
    <row r="65" spans="1:32" x14ac:dyDescent="0.2">
      <c r="A65" s="13"/>
      <c r="B65" s="13"/>
      <c r="F65" s="13"/>
      <c r="G65" s="19"/>
      <c r="K65" s="13"/>
      <c r="L65" s="13"/>
      <c r="O65" s="13"/>
      <c r="P65" s="13"/>
      <c r="Q65" s="19"/>
      <c r="T65" s="13"/>
      <c r="Y65" s="32" t="s">
        <v>162</v>
      </c>
      <c r="Z65" s="30"/>
      <c r="AF65" s="30"/>
    </row>
    <row r="66" spans="1:32" x14ac:dyDescent="0.2">
      <c r="A66" s="13"/>
      <c r="B66" s="13"/>
      <c r="F66" s="13"/>
      <c r="G66" s="19"/>
      <c r="K66" s="13"/>
      <c r="L66" s="13"/>
      <c r="O66" s="13"/>
      <c r="P66" s="13"/>
      <c r="Q66" s="19"/>
      <c r="T66" s="13"/>
      <c r="Y66" s="32" t="s">
        <v>163</v>
      </c>
      <c r="Z66" s="30"/>
      <c r="AF66" s="30"/>
    </row>
    <row r="67" spans="1:32" x14ac:dyDescent="0.2">
      <c r="A67" s="13"/>
      <c r="B67" s="13"/>
      <c r="F67" s="13"/>
      <c r="G67" s="19"/>
      <c r="K67" s="13"/>
      <c r="L67" s="13"/>
      <c r="O67" s="13"/>
      <c r="P67" s="13"/>
      <c r="Q67" s="19"/>
      <c r="T67" s="13"/>
      <c r="Y67" s="32" t="s">
        <v>164</v>
      </c>
      <c r="Z67" s="30"/>
      <c r="AF67" s="30"/>
    </row>
    <row r="68" spans="1:32" x14ac:dyDescent="0.2">
      <c r="A68" s="13"/>
      <c r="B68" s="13"/>
      <c r="F68" s="13"/>
      <c r="G68" s="19"/>
      <c r="K68" s="13"/>
      <c r="L68" s="13"/>
      <c r="O68" s="13"/>
      <c r="P68" s="13"/>
      <c r="Q68" s="19"/>
      <c r="T68" s="13"/>
      <c r="Y68" s="32" t="s">
        <v>165</v>
      </c>
      <c r="Z68" s="30"/>
      <c r="AF68" s="30"/>
    </row>
    <row r="69" spans="1:32" x14ac:dyDescent="0.2">
      <c r="A69" s="13"/>
      <c r="B69" s="13"/>
      <c r="F69" s="13"/>
      <c r="G69" s="19"/>
      <c r="K69" s="13"/>
      <c r="L69" s="13"/>
      <c r="O69" s="13"/>
      <c r="P69" s="13"/>
      <c r="Q69" s="19"/>
      <c r="T69" s="13"/>
      <c r="Y69" s="32" t="s">
        <v>166</v>
      </c>
      <c r="Z69" s="30"/>
      <c r="AF69" s="30"/>
    </row>
    <row r="70" spans="1:32" x14ac:dyDescent="0.2">
      <c r="A70" s="13"/>
      <c r="B70" s="13"/>
      <c r="Y70" s="32" t="s">
        <v>167</v>
      </c>
    </row>
    <row r="71" spans="1:32" x14ac:dyDescent="0.2">
      <c r="A71" s="13"/>
      <c r="B71" s="13"/>
      <c r="Y71" s="32" t="s">
        <v>168</v>
      </c>
    </row>
    <row r="72" spans="1:32" x14ac:dyDescent="0.2">
      <c r="Y72" s="32" t="s">
        <v>169</v>
      </c>
    </row>
    <row r="73" spans="1:32" x14ac:dyDescent="0.2">
      <c r="Y73" s="32" t="s">
        <v>170</v>
      </c>
    </row>
    <row r="74" spans="1:32" x14ac:dyDescent="0.2">
      <c r="Y74" s="32" t="s">
        <v>171</v>
      </c>
    </row>
    <row r="75" spans="1:32" x14ac:dyDescent="0.2">
      <c r="Y75" s="32" t="s">
        <v>172</v>
      </c>
    </row>
    <row r="76" spans="1:32" x14ac:dyDescent="0.2">
      <c r="Y76" s="32" t="s">
        <v>173</v>
      </c>
    </row>
    <row r="77" spans="1:32" x14ac:dyDescent="0.2">
      <c r="Y77" s="32" t="s">
        <v>174</v>
      </c>
    </row>
    <row r="78" spans="1:32" x14ac:dyDescent="0.2">
      <c r="Y78" s="32" t="s">
        <v>175</v>
      </c>
    </row>
    <row r="79" spans="1:32" x14ac:dyDescent="0.2">
      <c r="Y79" s="32" t="s">
        <v>176</v>
      </c>
    </row>
    <row r="80" spans="1:32" x14ac:dyDescent="0.2">
      <c r="Y80" s="32" t="s">
        <v>177</v>
      </c>
    </row>
    <row r="81" spans="25:25" x14ac:dyDescent="0.2">
      <c r="Y81" s="32" t="s">
        <v>178</v>
      </c>
    </row>
    <row r="82" spans="25:25" x14ac:dyDescent="0.2">
      <c r="Y82" s="32" t="s">
        <v>179</v>
      </c>
    </row>
    <row r="83" spans="25:25" x14ac:dyDescent="0.2">
      <c r="Y83" s="32" t="s">
        <v>180</v>
      </c>
    </row>
    <row r="84" spans="25:25" x14ac:dyDescent="0.2">
      <c r="Y84" s="32" t="s">
        <v>181</v>
      </c>
    </row>
    <row r="85" spans="25:25" x14ac:dyDescent="0.2">
      <c r="Y85" s="32" t="s">
        <v>182</v>
      </c>
    </row>
    <row r="86" spans="25:25" x14ac:dyDescent="0.2">
      <c r="Y86" s="32" t="s">
        <v>183</v>
      </c>
    </row>
    <row r="87" spans="25:25" x14ac:dyDescent="0.2">
      <c r="Y87" s="32" t="s">
        <v>184</v>
      </c>
    </row>
    <row r="88" spans="25:25" x14ac:dyDescent="0.2">
      <c r="Y88" s="32" t="s">
        <v>185</v>
      </c>
    </row>
    <row r="89" spans="25:25" x14ac:dyDescent="0.2">
      <c r="Y89" s="32" t="s">
        <v>186</v>
      </c>
    </row>
    <row r="90" spans="25:25" x14ac:dyDescent="0.2">
      <c r="Y90" s="32" t="s">
        <v>68</v>
      </c>
    </row>
    <row r="91" spans="25:25" x14ac:dyDescent="0.2">
      <c r="Y91" s="32" t="s">
        <v>70</v>
      </c>
    </row>
    <row r="92" spans="25:25" x14ac:dyDescent="0.2">
      <c r="Y92" s="32" t="s">
        <v>72</v>
      </c>
    </row>
    <row r="93" spans="25:25" x14ac:dyDescent="0.2">
      <c r="Y93" s="32" t="s">
        <v>74</v>
      </c>
    </row>
    <row r="94" spans="25:25" x14ac:dyDescent="0.2">
      <c r="Y94" s="32" t="s">
        <v>76</v>
      </c>
    </row>
    <row r="95" spans="25:25" x14ac:dyDescent="0.2">
      <c r="Y95" s="32" t="s">
        <v>376</v>
      </c>
    </row>
    <row r="96" spans="25:25" x14ac:dyDescent="0.2">
      <c r="Y96" s="32" t="s">
        <v>430</v>
      </c>
    </row>
    <row r="97" spans="25:25" x14ac:dyDescent="0.2">
      <c r="Y97" s="35"/>
    </row>
    <row r="121" spans="25:25" x14ac:dyDescent="0.2">
      <c r="Y121" s="34" t="s">
        <v>287</v>
      </c>
    </row>
    <row r="122" spans="25:25" x14ac:dyDescent="0.2">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工藤</cp:lastModifiedBy>
  <cp:lastPrinted>2019-03-12T06:48:21Z</cp:lastPrinted>
  <dcterms:created xsi:type="dcterms:W3CDTF">2012-03-13T00:50:25Z</dcterms:created>
  <dcterms:modified xsi:type="dcterms:W3CDTF">2019-07-09T14:37:56Z</dcterms:modified>
</cp:coreProperties>
</file>