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<sst xmlns="http://schemas.openxmlformats.org/spreadsheetml/2006/main" count="2883" uniqueCount="652">
  <si>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</si>
  <si>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</si>
  <si>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</si>
  <si>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</si>
  <si>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</si>
  <si>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</si>
  <si>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</si>
  <si>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</si>
  <si>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</si>
  <si>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</si>
  <si>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</si>
  <si>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</si>
  <si>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</si>
  <si>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</si>
  <si>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</si>
  <si>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</si>
  <si>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</si>
  <si>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</si>
  <si>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</si>
  <si>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</si>
  <si>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</si>
  <si>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</si>
  <si>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</si>
  <si>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</si>
  <si>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</si>
  <si>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</si>
  <si>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</si>
  <si>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</si>
  <si>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</si>
  <si>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</si>
  <si>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</si>
  <si>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</si>
  <si>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</si>
  <si>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</si>
  <si>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</si>
  <si>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</si>
  <si>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</si>
  <si>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</si>
  <si>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</si>
  <si>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</si>
  <si>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</si>
  <si>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</si>
  <si>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</si>
  <si>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</si>
  <si>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</si>
  <si>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</si>
  <si>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</si>
  <si>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</si>
  <si>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</si>
  <si>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</si>
  <si>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</si>
  <si>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</si>
  <si>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</si>
  <si>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</si>
  <si>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</si>
  <si>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</si>
  <si>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</si>
  <si>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</si>
  <si>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</si>
  <si>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</si>
  <si>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</si>
  <si>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</si>
  <si>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</si>
  <si>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</si>
  <si>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</si>
  <si>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</si>
  <si>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</si>
  <si>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</si>
  <si>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</si>
  <si>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</si>
  <si>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</si>
  <si>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</si>
  <si>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</si>
  <si>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</si>
  <si>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</si>
  <si>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</si>
  <si>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</si>
  <si>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</si>
  <si>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</si>
  <si>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</si>
  <si>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</si>
  <si>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</si>
  <si>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</si>
  <si>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</si>
  <si>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</si>
  <si>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</si>
  <si>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</si>
  <si>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</si>
  <si>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</si>
  <si>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</si>
  <si>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</si>
  <si>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</si>
  <si>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</si>
  <si>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</si>
  <si>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</si>
  <si>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</si>
  <si>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</si>
  <si>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</si>
  <si>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</si>
  <si>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</si>
  <si>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</si>
  <si>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</si>
  <si>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</si>
  <si>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</si>
  <si>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</si>
  <si>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</si>
  <si>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</si>
  <si>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</si>
  <si>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</si>
  <si>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</si>
  <si>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</si>
  <si>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</si>
  <si>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</si>
  <si>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</si>
  <si>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</si>
  <si>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</si>
  <si>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</si>
  <si>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</si>
  <si>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</si>
  <si>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</si>
  <si>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</si>
  <si>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</si>
  <si>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</si>
  <si>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</si>
  <si>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</si>
  <si>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</si>
  <si>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</si>
  <si>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</si>
  <si>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</si>
  <si>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</si>
  <si>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</si>
  <si>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</si>
  <si>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</si>
  <si>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</si>
  <si>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</si>
  <si>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</si>
  <si>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</si>
  <si>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</si>
  <si>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</si>
  <si>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</si>
  <si>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</si>
  <si>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</si>
  <si>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</si>
  <si>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</si>
  <si>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</si>
  <si>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</si>
  <si>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</si>
  <si>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</si>
  <si>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</si>
  <si>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</si>
  <si>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</si>
  <si>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</si>
  <si>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</si>
  <si>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</si>
  <si>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</si>
  <si>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</si>
  <si>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</si>
  <si>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</si>
  <si>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</si>
  <si>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</si>
  <si>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</si>
  <si>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</si>
  <si>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</si>
  <si>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</si>
  <si>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</si>
  <si>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</si>
  <si>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</si>
  <si>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</si>
  <si>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</si>
  <si>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</si>
  <si>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</si>
  <si>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</si>
  <si>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</si>
  <si>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</si>
  <si>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</si>
  <si>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</si>
  <si>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</si>
  <si>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</si>
  <si>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</si>
  <si>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</si>
  <si>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</si>
  <si>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</si>
  <si>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</si>
  <si>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</si>
  <si>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</si>
  <si>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</si>
  <si>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</si>
  <si>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</si>
  <si>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</si>
  <si>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</si>
  <si>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</si>
  <si>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</si>
  <si>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</si>
  <si>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</si>
  <si>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</si>
  <si>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</si>
  <si>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</si>
  <si>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</si>
  <si>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</si>
  <si>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</si>
  <si>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</si>
  <si>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</si>
  <si>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</si>
  <si>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</si>
  <si>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</si>
  <si>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</si>
  <si>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</si>
  <si>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</si>
  <si>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</si>
  <si>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</si>
  <si>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</si>
  <si>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</si>
  <si>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</si>
  <si>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</si>
  <si>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</si>
  <si>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</si>
  <si>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</si>
  <si>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</si>
  <si>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</si>
  <si>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</si>
  <si>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</si>
  <si>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</si>
  <si>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</si>
  <si>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</si>
  <si>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</si>
  <si>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</si>
  <si>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</si>
  <si>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</si>
  <si>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</si>
  <si>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</si>
  <si>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</si>
  <si>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</si>
  <si>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</si>
  <si>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</si>
  <si>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</si>
  <si>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</si>
  <si>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</si>
  <si>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</si>
  <si>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</si>
  <si>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</si>
  <si>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</si>
  <si>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</si>
  <si>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</si>
  <si>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</si>
  <si>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</si>
  <si>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</si>
  <si>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</si>
  <si>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</si>
  <si>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</si>
  <si>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</si>
  <si>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</si>
  <si>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</si>
  <si>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</si>
  <si>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</si>
  <si>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</si>
  <si>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</si>
  <si>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</si>
  <si>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</si>
  <si>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</si>
  <si>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</si>
  <si>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</si>
  <si>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</si>
  <si>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</si>
  <si>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</si>
  <si>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</si>
  <si>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</si>
  <si>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</si>
  <si>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</si>
  <si>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</si>
  <si>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</si>
  <si>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</si>
  <si>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</si>
  <si>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</si>
  <si>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</si>
  <si>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</si>
  <si>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</si>
  <si>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</si>
  <si>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</si>
  <si>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</si>
  <si>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</si>
  <si>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</si>
  <si>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</si>
  <si>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</si>
  <si>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</si>
  <si>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</si>
  <si>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</si>
  <si>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</si>
  <si>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</si>
  <si>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</si>
  <si>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</si>
  <si>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</si>
  <si>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</si>
  <si>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</si>
  <si>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</si>
  <si>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</si>
  <si>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</si>
  <si>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</si>
  <si>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</si>
  <si>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</si>
  <si>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</si>
  <si>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</si>
  <si>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</si>
  <si>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</si>
  <si>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</si>
  <si>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</si>
  <si>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</si>
  <si>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</si>
  <si>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</si>
  <si>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</si>
  <si>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</si>
  <si>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</si>
  <si>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</si>
  <si>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</si>
  <si>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</si>
  <si>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</si>
  <si>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</si>
  <si>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</si>
  <si>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</si>
  <si>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</si>
  <si>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</si>
  <si>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</si>
  <si>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</si>
  <si>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</si>
  <si>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</si>
  <si>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</si>
  <si>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</si>
  <si>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</si>
  <si>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</si>
  <si>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</si>
  <si>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</si>
  <si>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</si>
  <si>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</si>
  <si>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</si>
  <si>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</si>
  <si>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</si>
  <si>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</si>
  <si>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</si>
  <si>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</si>
  <si>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</si>
  <si>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</si>
  <si>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</si>
  <si>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</si>
  <si>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</si>
  <si>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</si>
  <si>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</si>
  <si>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</si>
  <si>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</si>
  <si>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</si>
  <si>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</si>
  <si>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</si>
  <si>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</si>
  <si>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</si>
  <si>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</si>
  <si>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</si>
  <si>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</si>
  <si>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</si>
  <si>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</si>
  <si>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</si>
  <si>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</si>
  <si>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</si>
  <si>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</si>
  <si>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</si>
  <si>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</si>
  <si>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</si>
  <si>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</si>
  <si>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</si>
  <si>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</si>
  <si>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</si>
  <si>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</si>
  <si>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</si>
  <si>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</si>
  <si>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</si>
  <si>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</si>
  <si>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</si>
  <si>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</si>
  <si>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</si>
  <si>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</si>
  <si>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</si>
  <si>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</si>
  <si>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</si>
  <si>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</si>
  <si>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</si>
  <si>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</si>
  <si>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</si>
  <si>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</si>
  <si>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</si>
  <si>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</si>
  <si>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</si>
  <si>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</si>
  <si>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</si>
  <si>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</si>
  <si>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</si>
  <si>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</si>
  <si>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</si>
  <si>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</si>
  <si>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</si>
  <si>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</si>
  <si>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</si>
  <si>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</si>
  <si>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</si>
  <si>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</si>
  <si>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</si>
  <si>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</si>
  <si>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</si>
  <si>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</si>
  <si>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</si>
  <si>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</si>
  <si>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</si>
  <si>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</si>
  <si>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</si>
  <si>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</si>
  <si>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</si>
  <si>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</si>
  <si>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</si>
  <si>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</si>
  <si>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</si>
  <si>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</si>
  <si>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</si>
  <si>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</si>
  <si>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</si>
  <si>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</si>
  <si>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</si>
  <si>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</si>
  <si>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</si>
  <si>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</si>
  <si>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</si>
  <si>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</si>
  <si>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</si>
  <si>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</si>
  <si>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</si>
  <si>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</si>
  <si>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</si>
  <si>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</si>
  <si>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</si>
  <si>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</si>
  <si>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</si>
  <si>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</si>
  <si>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</si>
  <si>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</si>
  <si>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</si>
  <si>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</si>
  <si>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</si>
  <si>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</si>
  <si>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</si>
  <si>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</si>
  <si>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</si>
  <si>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</si>
  <si>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</si>
  <si>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</si>
  <si>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</si>
  <si>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</si>
  <si>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</si>
  <si>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</si>
  <si>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</si>
  <si>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</si>
  <si>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</si>
  <si>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</si>
  <si>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</si>
  <si>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</si>
  <si>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</si>
  <si>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</si>
  <si>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</si>
  <si>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</si>
  <si>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</si>
  <si>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</si>
  <si>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</si>
  <si>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</si>
  <si>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</si>
  <si>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</si>
  <si>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</si>
  <si>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</si>
  <si>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</si>
  <si>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</si>
  <si>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</si>
  <si>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</si>
  <si>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</si>
  <si>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</si>
  <si>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</si>
  <si>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</si>
  <si>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</si>
  <si>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</si>
  <si>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</si>
  <si>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</si>
  <si>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</si>
  <si>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</si>
  <si>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</si>
  <si>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</si>
  <si>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</si>
  <si>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</si>
  <si>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</si>
  <si>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</si>
  <si>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</si>
  <si>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</si>
  <si>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</si>
  <si>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</si>
  <si>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</si>
  <si>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</si>
  <si>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</si>
  <si>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</si>
  <si>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</si>
  <si>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</si>
  <si>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</si>
  <si>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</si>
  <si>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</si>
  <si>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</si>
  <si>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</si>
  <si>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</si>
  <si>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</si>
  <si>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</si>
  <si>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</si>
  <si>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</si>
  <si>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</si>
  <si>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</si>
  <si>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</si>
  <si>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</si>
  <si>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</si>
  <si>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</si>
  <si>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</si>
  <si>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</si>
  <si>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</si>
  <si>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</si>
  <si>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</si>
  <si>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</si>
  <si>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</si>
  <si>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</si>
  <si>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</si>
  <si>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</si>
  <si>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</si>
  <si>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</si>
  <si>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</si>
  <si>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</si>
  <si>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</si>
  <si>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</si>
  <si>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</si>
  <si>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</si>
  <si>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</si>
  <si>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</si>
  <si>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</si>
  <si>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</si>
  <si>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</si>
  <si>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</si>
  <si>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</si>
  <si>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</si>
  <si>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</si>
  <si>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</si>
  <si>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</si>
  <si>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</si>
  <si>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</si>
  <si>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</si>
  <si>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</si>
  <si>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</si>
  <si>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</si>
  <si>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</si>
  <si>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</si>
  <si>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</si>
  <si>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</si>
  <si>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</si>
  <si>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</si>
  <si>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</si>
  <si>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</si>
  <si>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</si>
  <si>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</si>
  <si>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</si>
  <si>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</si>
  <si>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</si>
  <si>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</si>
  <si>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</si>
  <si>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</si>
  <si>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</si>
  <si>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</si>
  <si>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気候変動適応計画推進のための浅海域生態系現況把握調査</t>
    <phoneticPr fontId="5"/>
  </si>
  <si>
    <t>生物多様性センター</t>
    <rPh sb="0" eb="5">
      <t>セイブツタヨウセイ</t>
    </rPh>
    <phoneticPr fontId="5"/>
  </si>
  <si>
    <t>センター長　曽宮和夫</t>
    <rPh sb="4" eb="5">
      <t>チョウ</t>
    </rPh>
    <rPh sb="6" eb="8">
      <t>ソミヤ</t>
    </rPh>
    <rPh sb="8" eb="10">
      <t>カズオ</t>
    </rPh>
    <phoneticPr fontId="5"/>
  </si>
  <si>
    <t>○</t>
  </si>
  <si>
    <t>自然環境保全法第４条
生物多様性基本法第22条、第26条</t>
    <phoneticPr fontId="5"/>
  </si>
  <si>
    <t>生物多様性国家戦略2012-2020</t>
    <phoneticPr fontId="5"/>
  </si>
  <si>
    <t>わが国の浅海域におけるサンゴ礁の分布等について、早急に調査を実施し、現況を把握するとともに、その成果を踏まえて沿岸域生態系における気候変動の影響の評価等を行い、適応策の検討及び推進等に資する基盤的情報を整備・提供する。</t>
    <phoneticPr fontId="5"/>
  </si>
  <si>
    <t>○衛星画像やリモートセンシング、GIS等を積極的に活用するとともに、現地調査による補完を行い、サンゴ礁の分布、現存量及び当該生態系の概況等を効率的かつ高精度に把握する。
○上記で得られた最新のデータを踏まえ、サンゴ礁の分布面積や現存量の変化を把握する。また、既往の研究成果等を用いて、浅海域生態系における気候変動の影響や生物多様性に関する評価を行う。得られた成果はインターネット等を介して広く提供し、国や自治体における適応策の検討への活用を図るほか、環境影響評価の基礎資料等としても活用できるようにする。</t>
    <phoneticPr fontId="5"/>
  </si>
  <si>
    <t>-</t>
    <phoneticPr fontId="5"/>
  </si>
  <si>
    <t>-</t>
    <phoneticPr fontId="5"/>
  </si>
  <si>
    <t>サンゴ礁GISデータのダウンロード回数</t>
    <phoneticPr fontId="5"/>
  </si>
  <si>
    <t>生物多様性情報システムを通じたサンゴ礁GISデータのダウンロード回数（ただし、29年度の成果実績に記載の数値については過去のサンゴ礁調査に対するダウンロード回数であり、本調査に対するダウンロードは30年度より開始する。）</t>
    <phoneticPr fontId="5"/>
  </si>
  <si>
    <t>数</t>
    <rPh sb="0" eb="1">
      <t>カズ</t>
    </rPh>
    <phoneticPr fontId="5"/>
  </si>
  <si>
    <t>-</t>
    <phoneticPr fontId="5"/>
  </si>
  <si>
    <t>-</t>
    <phoneticPr fontId="5"/>
  </si>
  <si>
    <t>5．生物多様性の保全と共生の推進</t>
    <phoneticPr fontId="5"/>
  </si>
  <si>
    <t>生物多様性国家戦略2012-2020に定める我が国の国別目標の関連指標の改善状況</t>
    <phoneticPr fontId="5"/>
  </si>
  <si>
    <t>A.アジア航測（株）</t>
    <rPh sb="5" eb="7">
      <t>コウソク</t>
    </rPh>
    <rPh sb="8" eb="9">
      <t>カブ</t>
    </rPh>
    <phoneticPr fontId="5"/>
  </si>
  <si>
    <t>人件費</t>
    <rPh sb="0" eb="3">
      <t>ジンケンヒ</t>
    </rPh>
    <phoneticPr fontId="5"/>
  </si>
  <si>
    <t>画像解析、現地調査、報告書作成等</t>
    <rPh sb="0" eb="2">
      <t>ガゾウ</t>
    </rPh>
    <rPh sb="2" eb="4">
      <t>カイセキ</t>
    </rPh>
    <rPh sb="5" eb="7">
      <t>ゲンチ</t>
    </rPh>
    <rPh sb="7" eb="9">
      <t>チョウサ</t>
    </rPh>
    <rPh sb="10" eb="13">
      <t>ホウコクショ</t>
    </rPh>
    <rPh sb="13" eb="15">
      <t>サクセイ</t>
    </rPh>
    <rPh sb="15" eb="16">
      <t>トウ</t>
    </rPh>
    <phoneticPr fontId="5"/>
  </si>
  <si>
    <t>旅費</t>
    <rPh sb="0" eb="2">
      <t>リョヒ</t>
    </rPh>
    <phoneticPr fontId="5"/>
  </si>
  <si>
    <t>現地調査、打合せ、ヒアリング等</t>
    <rPh sb="0" eb="2">
      <t>ゲンチ</t>
    </rPh>
    <rPh sb="2" eb="4">
      <t>チョウサ</t>
    </rPh>
    <rPh sb="5" eb="7">
      <t>ウチアワ</t>
    </rPh>
    <rPh sb="14" eb="15">
      <t>トウ</t>
    </rPh>
    <phoneticPr fontId="5"/>
  </si>
  <si>
    <t>賃借料</t>
    <rPh sb="0" eb="2">
      <t>チンシャク</t>
    </rPh>
    <rPh sb="2" eb="3">
      <t>リョウ</t>
    </rPh>
    <phoneticPr fontId="5"/>
  </si>
  <si>
    <t>傭船費</t>
    <rPh sb="0" eb="2">
      <t>ヨウセン</t>
    </rPh>
    <rPh sb="2" eb="3">
      <t>ヒ</t>
    </rPh>
    <phoneticPr fontId="5"/>
  </si>
  <si>
    <t>賃金</t>
    <rPh sb="0" eb="2">
      <t>チンギン</t>
    </rPh>
    <phoneticPr fontId="5"/>
  </si>
  <si>
    <t>データ入力</t>
    <rPh sb="3" eb="5">
      <t>ニュウリョク</t>
    </rPh>
    <phoneticPr fontId="5"/>
  </si>
  <si>
    <t>消耗品</t>
    <rPh sb="0" eb="3">
      <t>ショウモウヒン</t>
    </rPh>
    <phoneticPr fontId="5"/>
  </si>
  <si>
    <t>衛星画像</t>
    <rPh sb="0" eb="2">
      <t>エイセイ</t>
    </rPh>
    <rPh sb="2" eb="4">
      <t>ガゾウ</t>
    </rPh>
    <phoneticPr fontId="5"/>
  </si>
  <si>
    <t>外注費</t>
    <rPh sb="0" eb="3">
      <t>ガイチュウヒ</t>
    </rPh>
    <phoneticPr fontId="5"/>
  </si>
  <si>
    <t>現地調査</t>
    <rPh sb="0" eb="2">
      <t>ゲンチ</t>
    </rPh>
    <rPh sb="2" eb="4">
      <t>チョウサ</t>
    </rPh>
    <phoneticPr fontId="5"/>
  </si>
  <si>
    <t>その他</t>
    <rPh sb="2" eb="3">
      <t>タ</t>
    </rPh>
    <phoneticPr fontId="5"/>
  </si>
  <si>
    <t>一般管理費、機械経費、消費税等</t>
    <rPh sb="0" eb="2">
      <t>イッパン</t>
    </rPh>
    <rPh sb="2" eb="5">
      <t>カンリヒ</t>
    </rPh>
    <rPh sb="6" eb="8">
      <t>キカイ</t>
    </rPh>
    <rPh sb="8" eb="10">
      <t>ケイヒ</t>
    </rPh>
    <rPh sb="11" eb="14">
      <t>ショウヒゼイ</t>
    </rPh>
    <rPh sb="14" eb="15">
      <t>トウ</t>
    </rPh>
    <phoneticPr fontId="5"/>
  </si>
  <si>
    <t>B.（有）海游</t>
    <rPh sb="3" eb="4">
      <t>ユウ</t>
    </rPh>
    <rPh sb="5" eb="6">
      <t>ウミ</t>
    </rPh>
    <rPh sb="6" eb="7">
      <t>ユウ</t>
    </rPh>
    <phoneticPr fontId="5"/>
  </si>
  <si>
    <t>現地調査補助</t>
    <rPh sb="0" eb="2">
      <t>ゲンチ</t>
    </rPh>
    <rPh sb="2" eb="4">
      <t>チョウサ</t>
    </rPh>
    <rPh sb="4" eb="6">
      <t>ホジョ</t>
    </rPh>
    <phoneticPr fontId="5"/>
  </si>
  <si>
    <t>-</t>
  </si>
  <si>
    <t>-</t>
    <phoneticPr fontId="5"/>
  </si>
  <si>
    <t>-</t>
    <phoneticPr fontId="5"/>
  </si>
  <si>
    <t>-</t>
    <phoneticPr fontId="5"/>
  </si>
  <si>
    <t>アジア航測（株）</t>
    <phoneticPr fontId="5"/>
  </si>
  <si>
    <t>浅海域生態系等の調査</t>
    <rPh sb="0" eb="3">
      <t>センカイイキ</t>
    </rPh>
    <rPh sb="3" eb="6">
      <t>セイタイケイ</t>
    </rPh>
    <rPh sb="6" eb="7">
      <t>トウ</t>
    </rPh>
    <rPh sb="8" eb="10">
      <t>チョウサ</t>
    </rPh>
    <phoneticPr fontId="5"/>
  </si>
  <si>
    <t>（有）海游</t>
    <phoneticPr fontId="5"/>
  </si>
  <si>
    <t>【一般競争契約（総合評価）】</t>
    <phoneticPr fontId="5"/>
  </si>
  <si>
    <t>【随意契約（その他）】</t>
    <phoneticPr fontId="5"/>
  </si>
  <si>
    <t>浅海域における適応策等を推進していく上で、サンゴ礁の早急な現況把握が不可欠である。</t>
    <phoneticPr fontId="5"/>
  </si>
  <si>
    <t>全国的なデータの分析・解析は、国でないと実施できない。</t>
    <phoneticPr fontId="5"/>
  </si>
  <si>
    <t>生物多様性国家戦略に基づき、各種施策に必要な情報の収集・整備・提供を行うため必要であり、地球温暖化が生態系に与える影響を把握するためにも優先度の高い事業である。</t>
    <phoneticPr fontId="5"/>
  </si>
  <si>
    <t>無</t>
  </si>
  <si>
    <t>支出先の選定は一般競争入札（総合評価）で行っており、再委任も必要最低限としている。</t>
    <phoneticPr fontId="5"/>
  </si>
  <si>
    <t>単位当たりのコストは可能な範囲で十分に低減されており、妥当である。</t>
    <phoneticPr fontId="5"/>
  </si>
  <si>
    <t>‐</t>
  </si>
  <si>
    <t>本事業の実施に必要なものに限定されている。</t>
    <phoneticPr fontId="5"/>
  </si>
  <si>
    <t>成果目標の達成に向けて着実に進んでおり、当初見込みを達成している。</t>
    <phoneticPr fontId="5"/>
  </si>
  <si>
    <t>成果物については気候変動の影響評価や適応策、サンゴ礁保全等の基礎資料等に資するものであり、十分活用できるものである。</t>
    <phoneticPr fontId="5"/>
  </si>
  <si>
    <t>-</t>
    <phoneticPr fontId="5"/>
  </si>
  <si>
    <t>-</t>
    <phoneticPr fontId="5"/>
  </si>
  <si>
    <t>-</t>
    <phoneticPr fontId="5"/>
  </si>
  <si>
    <t>-</t>
    <phoneticPr fontId="5"/>
  </si>
  <si>
    <t>-</t>
    <phoneticPr fontId="5"/>
  </si>
  <si>
    <t>-</t>
    <phoneticPr fontId="5"/>
  </si>
  <si>
    <t>本業務の成果は、各種施策に必要な情報の収集・整備・提供、国民への生物多様性に関する普及啓発等を通じて、生物多様性国家戦略2012-2020に定められている国別目標E-2（科学的基盤の強化、科学と政策の結びつきの強化）の達成に寄与するものである。</t>
    <phoneticPr fontId="5"/>
  </si>
  <si>
    <t>環境保全調査費</t>
    <rPh sb="0" eb="2">
      <t>カンキョウ</t>
    </rPh>
    <rPh sb="2" eb="4">
      <t>ホゼン</t>
    </rPh>
    <rPh sb="4" eb="6">
      <t>チョウサ</t>
    </rPh>
    <rPh sb="6" eb="7">
      <t>ヒ</t>
    </rPh>
    <phoneticPr fontId="5"/>
  </si>
  <si>
    <t>浅海域におけるサンゴ礁の早急な現況把握及びその情報の分析・解析により、地球温暖化が生態系に与える影響を全国的に把握し、適応策等を推進していく必要がある。</t>
    <phoneticPr fontId="5"/>
  </si>
  <si>
    <t>予算の範囲内で社会・行政ニーズを考慮し、対象海域に優先順位を付ける効率的・効果的な結果が得られるよう事業の実施に努める。</t>
    <rPh sb="7" eb="9">
      <t>シャカイ</t>
    </rPh>
    <rPh sb="10" eb="12">
      <t>ギョウセイ</t>
    </rPh>
    <rPh sb="16" eb="18">
      <t>コウリョ</t>
    </rPh>
    <rPh sb="20" eb="22">
      <t>タイショウ</t>
    </rPh>
    <rPh sb="22" eb="24">
      <t>カイイキ</t>
    </rPh>
    <rPh sb="25" eb="27">
      <t>ユウセン</t>
    </rPh>
    <rPh sb="27" eb="29">
      <t>ジュンイ</t>
    </rPh>
    <rPh sb="30" eb="31">
      <t>ツ</t>
    </rPh>
    <rPh sb="33" eb="35">
      <t>コウリツ</t>
    </rPh>
    <phoneticPr fontId="5"/>
  </si>
  <si>
    <t>面数</t>
    <rPh sb="0" eb="1">
      <t>メン</t>
    </rPh>
    <rPh sb="1" eb="2">
      <t>スウ</t>
    </rPh>
    <phoneticPr fontId="5"/>
  </si>
  <si>
    <t>-</t>
    <phoneticPr fontId="5"/>
  </si>
  <si>
    <t>千円</t>
    <rPh sb="0" eb="2">
      <t>センエン</t>
    </rPh>
    <phoneticPr fontId="5"/>
  </si>
  <si>
    <t>サンゴ礁分布図（1/25,000）の整備数</t>
    <phoneticPr fontId="5"/>
  </si>
  <si>
    <t>執行額／サンゴ礁分布図（1/25,000）整備数　　　　　　　　　　　　　</t>
    <phoneticPr fontId="5"/>
  </si>
  <si>
    <t>　　千円/整備面数</t>
    <rPh sb="2" eb="4">
      <t>センエン</t>
    </rPh>
    <rPh sb="5" eb="7">
      <t>セイビ</t>
    </rPh>
    <rPh sb="7" eb="8">
      <t>メン</t>
    </rPh>
    <rPh sb="8" eb="9">
      <t>スウ</t>
    </rPh>
    <phoneticPr fontId="5"/>
  </si>
  <si>
    <t>11,880/15</t>
    <phoneticPr fontId="5"/>
  </si>
  <si>
    <t>11,772/20</t>
    <phoneticPr fontId="5"/>
  </si>
  <si>
    <t>13,706/15</t>
    <phoneticPr fontId="5"/>
  </si>
  <si>
    <t>％</t>
    <phoneticPr fontId="5"/>
  </si>
  <si>
    <t>％</t>
    <phoneticPr fontId="5"/>
  </si>
  <si>
    <t>-</t>
    <phoneticPr fontId="5"/>
  </si>
  <si>
    <t>新29-0023</t>
    <rPh sb="0" eb="1">
      <t>シン</t>
    </rPh>
    <phoneticPr fontId="5"/>
  </si>
  <si>
    <t>一般競争入札を実施したところ、低い価格での落札となったため。</t>
    <phoneticPr fontId="5"/>
  </si>
  <si>
    <t>自然環境局</t>
    <rPh sb="0" eb="2">
      <t>シゼン</t>
    </rPh>
    <rPh sb="2" eb="4">
      <t>カンキョウ</t>
    </rPh>
    <rPh sb="4" eb="5">
      <t>キョク</t>
    </rPh>
    <phoneticPr fontId="5"/>
  </si>
  <si>
    <t>-</t>
    <phoneticPr fontId="5"/>
  </si>
  <si>
    <t>-</t>
    <phoneticPr fontId="5"/>
  </si>
  <si>
    <t>サンゴ礁GISデータのダウンロード回数を前年度実績値以上とする。</t>
    <phoneticPr fontId="5"/>
  </si>
  <si>
    <t>成果実績は、前年度のサンゴ礁GISデータのダウンロード回数を上回っており、見合っている。</t>
    <rPh sb="0" eb="2">
      <t>セイカ</t>
    </rPh>
    <rPh sb="2" eb="4">
      <t>ジッセキ</t>
    </rPh>
    <rPh sb="13" eb="14">
      <t>ショウ</t>
    </rPh>
    <rPh sb="27" eb="29">
      <t>カイスウ</t>
    </rPh>
    <rPh sb="30" eb="32">
      <t>ウワマワ</t>
    </rPh>
    <rPh sb="37" eb="39">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</si>
</sst>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73899</xdr:colOff>
      <xdr:row>740</xdr:row>
      <xdr:rowOff>296046</xdr:rowOff>
    </xdr:from>
    <xdr:to>
      <xdr:col>21</xdr:col>
      <xdr:colOff>115427</xdr:colOff>
      <xdr:row>742</xdr:row>
      <xdr:rowOff>128973</xdr:rowOff>
    </xdr:to>
    <xdr:sp macro="" textlink="">
      <xdr:nvSpPr>
        <xdr:cNvPr id="10" name="テキスト ボックス 9"/>
        <xdr:cNvSpPr txBox="1"/>
      </xdr:nvSpPr>
      <xdr:spPr>
        <a:xfrm>
          <a:off x="2133358" y="39194087"/>
          <a:ext cx="2306934" cy="5279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12</a:t>
          </a:r>
          <a:r>
            <a:rPr kumimoji="1" lang="ja-JP" altLang="en-US" sz="1100"/>
            <a:t>百万円</a:t>
          </a:r>
        </a:p>
      </xdr:txBody>
    </xdr:sp>
    <xdr:clientData/>
  </xdr:twoCellAnchor>
  <xdr:twoCellAnchor>
    <xdr:from>
      <xdr:col>10</xdr:col>
      <xdr:colOff>77230</xdr:colOff>
      <xdr:row>744</xdr:row>
      <xdr:rowOff>255832</xdr:rowOff>
    </xdr:from>
    <xdr:to>
      <xdr:col>21</xdr:col>
      <xdr:colOff>130586</xdr:colOff>
      <xdr:row>746</xdr:row>
      <xdr:rowOff>86892</xdr:rowOff>
    </xdr:to>
    <xdr:sp macro="" textlink="">
      <xdr:nvSpPr>
        <xdr:cNvPr id="11" name="テキスト ボックス 10"/>
        <xdr:cNvSpPr txBox="1"/>
      </xdr:nvSpPr>
      <xdr:spPr>
        <a:xfrm>
          <a:off x="2136689" y="40544008"/>
          <a:ext cx="2318762" cy="5261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アジア航測（株）</a:t>
          </a:r>
          <a:endParaRPr kumimoji="1" lang="en-US" altLang="ja-JP" sz="1100"/>
        </a:p>
        <a:p>
          <a:pPr algn="ctr"/>
          <a:r>
            <a:rPr kumimoji="1" lang="en-US" altLang="ja-JP" sz="1100"/>
            <a:t>12</a:t>
          </a:r>
          <a:r>
            <a:rPr kumimoji="1" lang="ja-JP" altLang="en-US" sz="1100"/>
            <a:t>百万円</a:t>
          </a:r>
        </a:p>
      </xdr:txBody>
    </xdr:sp>
    <xdr:clientData/>
  </xdr:twoCellAnchor>
  <xdr:twoCellAnchor>
    <xdr:from>
      <xdr:col>26</xdr:col>
      <xdr:colOff>53288</xdr:colOff>
      <xdr:row>744</xdr:row>
      <xdr:rowOff>267409</xdr:rowOff>
    </xdr:from>
    <xdr:to>
      <xdr:col>39</xdr:col>
      <xdr:colOff>70793</xdr:colOff>
      <xdr:row>746</xdr:row>
      <xdr:rowOff>61049</xdr:rowOff>
    </xdr:to>
    <xdr:sp macro="" textlink="">
      <xdr:nvSpPr>
        <xdr:cNvPr id="12" name="大かっこ 11"/>
        <xdr:cNvSpPr/>
      </xdr:nvSpPr>
      <xdr:spPr>
        <a:xfrm>
          <a:off x="5407883" y="40555585"/>
          <a:ext cx="2694802" cy="4887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ja-JP" altLang="en-US" sz="1100">
              <a:solidFill>
                <a:schemeClr val="tx1"/>
              </a:solidFill>
              <a:effectLst/>
              <a:latin typeface="+mn-lt"/>
              <a:ea typeface="+mn-ea"/>
              <a:cs typeface="+mn-cs"/>
            </a:rPr>
            <a:t>浅海域生態系等の調査</a:t>
          </a:r>
          <a:endParaRPr lang="ja-JP" altLang="ja-JP">
            <a:effectLst/>
          </a:endParaRPr>
        </a:p>
      </xdr:txBody>
    </xdr:sp>
    <xdr:clientData/>
  </xdr:twoCellAnchor>
  <xdr:twoCellAnchor>
    <xdr:from>
      <xdr:col>15</xdr:col>
      <xdr:colOff>161645</xdr:colOff>
      <xdr:row>742</xdr:row>
      <xdr:rowOff>128278</xdr:rowOff>
    </xdr:from>
    <xdr:to>
      <xdr:col>15</xdr:col>
      <xdr:colOff>161645</xdr:colOff>
      <xdr:row>743</xdr:row>
      <xdr:rowOff>323109</xdr:rowOff>
    </xdr:to>
    <xdr:cxnSp macro="">
      <xdr:nvCxnSpPr>
        <xdr:cNvPr id="13" name="直線コネクタ 12"/>
        <xdr:cNvCxnSpPr/>
      </xdr:nvCxnSpPr>
      <xdr:spPr>
        <a:xfrm>
          <a:off x="3250834" y="39721386"/>
          <a:ext cx="0" cy="5423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195683</xdr:colOff>
      <xdr:row>746</xdr:row>
      <xdr:rowOff>86197</xdr:rowOff>
    </xdr:from>
    <xdr:to>
      <xdr:col>15</xdr:col>
      <xdr:colOff>195684</xdr:colOff>
      <xdr:row>748</xdr:row>
      <xdr:rowOff>3094</xdr:rowOff>
    </xdr:to>
    <xdr:cxnSp macro="">
      <xdr:nvCxnSpPr>
        <xdr:cNvPr id="14" name="直線コネクタ 13"/>
        <xdr:cNvCxnSpPr/>
      </xdr:nvCxnSpPr>
      <xdr:spPr>
        <a:xfrm>
          <a:off x="3284872" y="41069440"/>
          <a:ext cx="1" cy="6119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90103</xdr:colOff>
      <xdr:row>748</xdr:row>
      <xdr:rowOff>259804</xdr:rowOff>
    </xdr:from>
    <xdr:to>
      <xdr:col>21</xdr:col>
      <xdr:colOff>141588</xdr:colOff>
      <xdr:row>750</xdr:row>
      <xdr:rowOff>90102</xdr:rowOff>
    </xdr:to>
    <xdr:sp macro="" textlink="">
      <xdr:nvSpPr>
        <xdr:cNvPr id="15" name="テキスト ボックス 14"/>
        <xdr:cNvSpPr txBox="1"/>
      </xdr:nvSpPr>
      <xdr:spPr>
        <a:xfrm>
          <a:off x="2149562" y="41938115"/>
          <a:ext cx="2316891" cy="5253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B.</a:t>
          </a:r>
          <a:r>
            <a:rPr kumimoji="1" lang="ja-JP" altLang="en-US" sz="1100"/>
            <a:t>（有）海游</a:t>
          </a:r>
          <a:endParaRPr kumimoji="1" lang="en-US" altLang="ja-JP" sz="1100"/>
        </a:p>
        <a:p>
          <a:pPr algn="ctr"/>
          <a:r>
            <a:rPr kumimoji="1" lang="en-US" altLang="ja-JP" sz="1100"/>
            <a:t>3</a:t>
          </a:r>
          <a:r>
            <a:rPr kumimoji="1" lang="ja-JP" altLang="en-US" sz="1100"/>
            <a:t>百万円</a:t>
          </a:r>
        </a:p>
      </xdr:txBody>
    </xdr:sp>
    <xdr:clientData/>
  </xdr:twoCellAnchor>
  <xdr:twoCellAnchor>
    <xdr:from>
      <xdr:col>26</xdr:col>
      <xdr:colOff>33165</xdr:colOff>
      <xdr:row>749</xdr:row>
      <xdr:rowOff>23538</xdr:rowOff>
    </xdr:from>
    <xdr:to>
      <xdr:col>39</xdr:col>
      <xdr:colOff>62499</xdr:colOff>
      <xdr:row>750</xdr:row>
      <xdr:rowOff>162843</xdr:rowOff>
    </xdr:to>
    <xdr:sp macro="" textlink="">
      <xdr:nvSpPr>
        <xdr:cNvPr id="16" name="大かっこ 15"/>
        <xdr:cNvSpPr/>
      </xdr:nvSpPr>
      <xdr:spPr>
        <a:xfrm>
          <a:off x="5387760" y="42049383"/>
          <a:ext cx="2706631" cy="4868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lang="ja-JP" altLang="en-US">
              <a:effectLst/>
            </a:rPr>
            <a:t>現地調査補助</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195</v>
      </c>
      <c r="AT2" s="940"/>
      <c r="AU2" s="940"/>
      <c r="AV2" s="52" t="str">
        <f>IF(AW2="", "", "-")</f>
        <v/>
      </c>
      <c r="AW2" s="911"/>
      <c r="AX2" s="911"/>
    </row>
    <row r="3" spans="1:50" ht="21" customHeight="1" thickBot="1" x14ac:dyDescent="0.25">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647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77</v>
      </c>
      <c r="H5" s="840"/>
      <c r="I5" s="840"/>
      <c r="J5" s="840"/>
      <c r="K5" s="840"/>
      <c r="L5" s="840"/>
      <c r="M5" s="841" t="s">
        <v>66</v>
      </c>
      <c r="N5" s="842"/>
      <c r="O5" s="842"/>
      <c r="P5" s="842"/>
      <c r="Q5" s="842"/>
      <c r="R5" s="843"/>
      <c r="S5" s="844" t="s">
        <v>85</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0</v>
      </c>
      <c r="Q13" s="658"/>
      <c r="R13" s="658"/>
      <c r="S13" s="658"/>
      <c r="T13" s="658"/>
      <c r="U13" s="658"/>
      <c r="V13" s="659"/>
      <c r="W13" s="657">
        <v>16</v>
      </c>
      <c r="X13" s="658"/>
      <c r="Y13" s="658"/>
      <c r="Z13" s="658"/>
      <c r="AA13" s="658"/>
      <c r="AB13" s="658"/>
      <c r="AC13" s="659"/>
      <c r="AD13" s="657">
        <v>15</v>
      </c>
      <c r="AE13" s="658"/>
      <c r="AF13" s="658"/>
      <c r="AG13" s="658"/>
      <c r="AH13" s="658"/>
      <c r="AI13" s="658"/>
      <c r="AJ13" s="659"/>
      <c r="AK13" s="657">
        <v>13</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578</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578</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578</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16</v>
      </c>
      <c r="X18" s="879"/>
      <c r="Y18" s="879"/>
      <c r="Z18" s="879"/>
      <c r="AA18" s="879"/>
      <c r="AB18" s="879"/>
      <c r="AC18" s="880"/>
      <c r="AD18" s="878">
        <f>SUM(AD13:AJ17)</f>
        <v>15</v>
      </c>
      <c r="AE18" s="879"/>
      <c r="AF18" s="879"/>
      <c r="AG18" s="879"/>
      <c r="AH18" s="879"/>
      <c r="AI18" s="879"/>
      <c r="AJ18" s="880"/>
      <c r="AK18" s="878">
        <f>SUM(AK13:AQ17)</f>
        <v>13</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v>12</v>
      </c>
      <c r="X19" s="658"/>
      <c r="Y19" s="658"/>
      <c r="Z19" s="658"/>
      <c r="AA19" s="658"/>
      <c r="AB19" s="658"/>
      <c r="AC19" s="659"/>
      <c r="AD19" s="657">
        <v>12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0.75</v>
      </c>
      <c r="X20" s="318"/>
      <c r="Y20" s="318"/>
      <c r="Z20" s="318"/>
      <c r="AA20" s="318"/>
      <c r="AB20" s="318"/>
      <c r="AC20" s="318"/>
      <c r="AD20" s="318">
        <f t="shared" ref="AD20" si="1">IF(AD18=0, "-", SUM(AD19)/AD18)</f>
        <v>0.8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0.75</v>
      </c>
      <c r="X21" s="318"/>
      <c r="Y21" s="318"/>
      <c r="Z21" s="318"/>
      <c r="AA21" s="318"/>
      <c r="AB21" s="318"/>
      <c r="AC21" s="318"/>
      <c r="AD21" s="318">
        <f t="shared" ref="AD21" si="3">IF(AD19=0, "-", SUM(AD19)/SUM(AD13,AD14))</f>
        <v>0.8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2">
      <c r="A23" s="967"/>
      <c r="B23" s="968"/>
      <c r="C23" s="968"/>
      <c r="D23" s="968"/>
      <c r="E23" s="968"/>
      <c r="F23" s="969"/>
      <c r="G23" s="952" t="s">
        <v>630</v>
      </c>
      <c r="H23" s="953"/>
      <c r="I23" s="953"/>
      <c r="J23" s="953"/>
      <c r="K23" s="953"/>
      <c r="L23" s="953"/>
      <c r="M23" s="953"/>
      <c r="N23" s="953"/>
      <c r="O23" s="954"/>
      <c r="P23" s="919">
        <v>13</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2">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2">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2">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458</v>
      </c>
      <c r="H29" s="962"/>
      <c r="I29" s="962"/>
      <c r="J29" s="962"/>
      <c r="K29" s="962"/>
      <c r="L29" s="962"/>
      <c r="M29" s="962"/>
      <c r="N29" s="962"/>
      <c r="O29" s="963"/>
      <c r="P29" s="933">
        <f>AK13</f>
        <v>13</v>
      </c>
      <c r="Q29" s="934"/>
      <c r="R29" s="934"/>
      <c r="S29" s="934"/>
      <c r="T29" s="934"/>
      <c r="U29" s="934"/>
      <c r="V29" s="935"/>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2">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33</v>
      </c>
      <c r="AV31" s="199"/>
      <c r="AW31" s="398" t="s">
        <v>300</v>
      </c>
      <c r="AX31" s="399"/>
    </row>
    <row r="32" spans="1:50" ht="23.25" customHeight="1" x14ac:dyDescent="0.2">
      <c r="A32" s="403"/>
      <c r="B32" s="401"/>
      <c r="C32" s="401"/>
      <c r="D32" s="401"/>
      <c r="E32" s="401"/>
      <c r="F32" s="402"/>
      <c r="G32" s="564" t="s">
        <v>650</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582</v>
      </c>
      <c r="AC32" s="461"/>
      <c r="AD32" s="461"/>
      <c r="AE32" s="218" t="s">
        <v>578</v>
      </c>
      <c r="AF32" s="219"/>
      <c r="AG32" s="219"/>
      <c r="AH32" s="219"/>
      <c r="AI32" s="218">
        <v>170</v>
      </c>
      <c r="AJ32" s="219"/>
      <c r="AK32" s="219"/>
      <c r="AL32" s="219"/>
      <c r="AM32" s="218">
        <v>181</v>
      </c>
      <c r="AN32" s="219"/>
      <c r="AO32" s="219"/>
      <c r="AP32" s="219"/>
      <c r="AQ32" s="340" t="s">
        <v>644</v>
      </c>
      <c r="AR32" s="207"/>
      <c r="AS32" s="207"/>
      <c r="AT32" s="341"/>
      <c r="AU32" s="219" t="s">
        <v>644</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t="s">
        <v>583</v>
      </c>
      <c r="AF33" s="219"/>
      <c r="AG33" s="219"/>
      <c r="AH33" s="219"/>
      <c r="AI33" s="218" t="s">
        <v>584</v>
      </c>
      <c r="AJ33" s="219"/>
      <c r="AK33" s="219"/>
      <c r="AL33" s="219"/>
      <c r="AM33" s="218">
        <v>170</v>
      </c>
      <c r="AN33" s="219"/>
      <c r="AO33" s="219"/>
      <c r="AP33" s="219"/>
      <c r="AQ33" s="340">
        <v>181</v>
      </c>
      <c r="AR33" s="207"/>
      <c r="AS33" s="207"/>
      <c r="AT33" s="341"/>
      <c r="AU33" s="219" t="s">
        <v>644</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578</v>
      </c>
      <c r="AF34" s="219"/>
      <c r="AG34" s="219"/>
      <c r="AH34" s="219"/>
      <c r="AI34" s="218">
        <v>0</v>
      </c>
      <c r="AJ34" s="219"/>
      <c r="AK34" s="219"/>
      <c r="AL34" s="219"/>
      <c r="AM34" s="218">
        <f>AM32/AM33*100</f>
        <v>106.47058823529412</v>
      </c>
      <c r="AN34" s="219"/>
      <c r="AO34" s="219"/>
      <c r="AP34" s="219"/>
      <c r="AQ34" s="340" t="s">
        <v>644</v>
      </c>
      <c r="AR34" s="207"/>
      <c r="AS34" s="207"/>
      <c r="AT34" s="341"/>
      <c r="AU34" s="219" t="s">
        <v>644</v>
      </c>
      <c r="AV34" s="219"/>
      <c r="AW34" s="219"/>
      <c r="AX34" s="221"/>
    </row>
    <row r="35" spans="1:50" ht="23.25" customHeight="1" x14ac:dyDescent="0.2">
      <c r="A35" s="226" t="s">
        <v>505</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thickBot="1" x14ac:dyDescent="0.2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2">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2">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2">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2">
      <c r="A101" s="422"/>
      <c r="B101" s="423"/>
      <c r="C101" s="423"/>
      <c r="D101" s="423"/>
      <c r="E101" s="423"/>
      <c r="F101" s="424"/>
      <c r="G101" s="105" t="s">
        <v>636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633</v>
      </c>
      <c r="AC101" s="461"/>
      <c r="AD101" s="461"/>
      <c r="AE101" s="218" t="s">
        <v>634</v>
      </c>
      <c r="AF101" s="219"/>
      <c r="AG101" s="219"/>
      <c r="AH101" s="220"/>
      <c r="AI101" s="218">
        <v>15</v>
      </c>
      <c r="AJ101" s="219"/>
      <c r="AK101" s="219"/>
      <c r="AL101" s="220"/>
      <c r="AM101" s="218">
        <v>20</v>
      </c>
      <c r="AN101" s="219"/>
      <c r="AO101" s="219"/>
      <c r="AP101" s="220"/>
      <c r="AQ101" s="218" t="s">
        <v>634</v>
      </c>
      <c r="AR101" s="219"/>
      <c r="AS101" s="219"/>
      <c r="AT101" s="220"/>
      <c r="AU101" s="218" t="s">
        <v>634</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633</v>
      </c>
      <c r="AC102" s="461"/>
      <c r="AD102" s="461"/>
      <c r="AE102" s="418" t="s">
        <v>634</v>
      </c>
      <c r="AF102" s="418"/>
      <c r="AG102" s="418"/>
      <c r="AH102" s="418"/>
      <c r="AI102" s="418">
        <v>15</v>
      </c>
      <c r="AJ102" s="418"/>
      <c r="AK102" s="418"/>
      <c r="AL102" s="418"/>
      <c r="AM102" s="418">
        <v>15</v>
      </c>
      <c r="AN102" s="418"/>
      <c r="AO102" s="418"/>
      <c r="AP102" s="418"/>
      <c r="AQ102" s="273">
        <v>15</v>
      </c>
      <c r="AR102" s="274"/>
      <c r="AS102" s="274"/>
      <c r="AT102" s="319"/>
      <c r="AU102" s="273">
        <v>10</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2">
      <c r="A116" s="439"/>
      <c r="B116" s="440"/>
      <c r="C116" s="440"/>
      <c r="D116" s="440"/>
      <c r="E116" s="440"/>
      <c r="F116" s="441"/>
      <c r="G116" s="393" t="s">
        <v>637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635</v>
      </c>
      <c r="AC116" s="463"/>
      <c r="AD116" s="464"/>
      <c r="AE116" s="418" t="s">
        <v>634</v>
      </c>
      <c r="AF116" s="418"/>
      <c r="AG116" s="418"/>
      <c r="AH116" s="418"/>
      <c r="AI116" s="418">
        <v>792</v>
      </c>
      <c r="AJ116" s="418"/>
      <c r="AK116" s="418"/>
      <c r="AL116" s="418"/>
      <c r="AM116" s="418">
        <v>589</v>
      </c>
      <c r="AN116" s="418"/>
      <c r="AO116" s="418"/>
      <c r="AP116" s="418"/>
      <c r="AQ116" s="218">
        <v>914</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638</v>
      </c>
      <c r="AC117" s="473"/>
      <c r="AD117" s="474"/>
      <c r="AE117" s="551" t="s">
        <v>634</v>
      </c>
      <c r="AF117" s="551"/>
      <c r="AG117" s="551"/>
      <c r="AH117" s="551"/>
      <c r="AI117" s="551" t="s">
        <v>639</v>
      </c>
      <c r="AJ117" s="551"/>
      <c r="AK117" s="551"/>
      <c r="AL117" s="551"/>
      <c r="AM117" s="551" t="s">
        <v>640</v>
      </c>
      <c r="AN117" s="551"/>
      <c r="AO117" s="551"/>
      <c r="AP117" s="551"/>
      <c r="AQ117" s="551" t="s">
        <v>641</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565</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2">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642</v>
      </c>
      <c r="AC134" s="205"/>
      <c r="AD134" s="205"/>
      <c r="AE134" s="206">
        <v>74</v>
      </c>
      <c r="AF134" s="207"/>
      <c r="AG134" s="207"/>
      <c r="AH134" s="207"/>
      <c r="AI134" s="206" t="s">
        <v>648</v>
      </c>
      <c r="AJ134" s="207"/>
      <c r="AK134" s="207"/>
      <c r="AL134" s="207"/>
      <c r="AM134" s="206" t="s">
        <v>649</v>
      </c>
      <c r="AN134" s="207"/>
      <c r="AO134" s="207"/>
      <c r="AP134" s="207"/>
      <c r="AQ134" s="206" t="s">
        <v>648</v>
      </c>
      <c r="AR134" s="207"/>
      <c r="AS134" s="207"/>
      <c r="AT134" s="207"/>
      <c r="AU134" s="206" t="s">
        <v>648</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643</v>
      </c>
      <c r="AC135" s="213"/>
      <c r="AD135" s="213"/>
      <c r="AE135" s="206" t="s">
        <v>648</v>
      </c>
      <c r="AF135" s="207"/>
      <c r="AG135" s="207"/>
      <c r="AH135" s="207"/>
      <c r="AI135" s="206" t="s">
        <v>648</v>
      </c>
      <c r="AJ135" s="207"/>
      <c r="AK135" s="207"/>
      <c r="AL135" s="207"/>
      <c r="AM135" s="206" t="s">
        <v>648</v>
      </c>
      <c r="AN135" s="207"/>
      <c r="AO135" s="207"/>
      <c r="AP135" s="207"/>
      <c r="AQ135" s="206" t="s">
        <v>648</v>
      </c>
      <c r="AR135" s="207"/>
      <c r="AS135" s="207"/>
      <c r="AT135" s="207"/>
      <c r="AU135" s="206">
        <v>100</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629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561</v>
      </c>
      <c r="D430" s="931"/>
      <c r="E430" s="174" t="s">
        <v>545</v>
      </c>
      <c r="F430" s="898"/>
      <c r="G430" s="899" t="s">
        <v>374</v>
      </c>
      <c r="H430" s="123"/>
      <c r="I430" s="123"/>
      <c r="J430" s="900" t="s">
        <v>604</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606</v>
      </c>
      <c r="AF432" s="200"/>
      <c r="AG432" s="133" t="s">
        <v>355</v>
      </c>
      <c r="AH432" s="134"/>
      <c r="AI432" s="156"/>
      <c r="AJ432" s="156"/>
      <c r="AK432" s="156"/>
      <c r="AL432" s="154"/>
      <c r="AM432" s="156"/>
      <c r="AN432" s="156"/>
      <c r="AO432" s="156"/>
      <c r="AP432" s="154"/>
      <c r="AQ432" s="590" t="s">
        <v>623</v>
      </c>
      <c r="AR432" s="200"/>
      <c r="AS432" s="133" t="s">
        <v>355</v>
      </c>
      <c r="AT432" s="134"/>
      <c r="AU432" s="200" t="s">
        <v>606</v>
      </c>
      <c r="AV432" s="200"/>
      <c r="AW432" s="133" t="s">
        <v>300</v>
      </c>
      <c r="AX432" s="195"/>
    </row>
    <row r="433" spans="1:50" ht="23.25" customHeight="1" x14ac:dyDescent="0.2">
      <c r="A433" s="189"/>
      <c r="B433" s="186"/>
      <c r="C433" s="180"/>
      <c r="D433" s="186"/>
      <c r="E433" s="342"/>
      <c r="F433" s="343"/>
      <c r="G433" s="104" t="s">
        <v>607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607</v>
      </c>
      <c r="AC433" s="213"/>
      <c r="AD433" s="213"/>
      <c r="AE433" s="340" t="s">
        <v>606</v>
      </c>
      <c r="AF433" s="207"/>
      <c r="AG433" s="207"/>
      <c r="AH433" s="207"/>
      <c r="AI433" s="340" t="s">
        <v>606</v>
      </c>
      <c r="AJ433" s="207"/>
      <c r="AK433" s="207"/>
      <c r="AL433" s="207"/>
      <c r="AM433" s="340" t="s">
        <v>606</v>
      </c>
      <c r="AN433" s="207"/>
      <c r="AO433" s="207"/>
      <c r="AP433" s="341"/>
      <c r="AQ433" s="340" t="s">
        <v>626</v>
      </c>
      <c r="AR433" s="207"/>
      <c r="AS433" s="207"/>
      <c r="AT433" s="341"/>
      <c r="AU433" s="207" t="s">
        <v>606</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606</v>
      </c>
      <c r="AC434" s="205"/>
      <c r="AD434" s="205"/>
      <c r="AE434" s="340" t="s">
        <v>606</v>
      </c>
      <c r="AF434" s="207"/>
      <c r="AG434" s="207"/>
      <c r="AH434" s="341"/>
      <c r="AI434" s="340" t="s">
        <v>606</v>
      </c>
      <c r="AJ434" s="207"/>
      <c r="AK434" s="207"/>
      <c r="AL434" s="207"/>
      <c r="AM434" s="340" t="s">
        <v>606</v>
      </c>
      <c r="AN434" s="207"/>
      <c r="AO434" s="207"/>
      <c r="AP434" s="341"/>
      <c r="AQ434" s="340" t="s">
        <v>606</v>
      </c>
      <c r="AR434" s="207"/>
      <c r="AS434" s="207"/>
      <c r="AT434" s="341"/>
      <c r="AU434" s="207" t="s">
        <v>606</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606</v>
      </c>
      <c r="AF435" s="207"/>
      <c r="AG435" s="207"/>
      <c r="AH435" s="341"/>
      <c r="AI435" s="340" t="s">
        <v>606</v>
      </c>
      <c r="AJ435" s="207"/>
      <c r="AK435" s="207"/>
      <c r="AL435" s="207"/>
      <c r="AM435" s="340" t="s">
        <v>606</v>
      </c>
      <c r="AN435" s="207"/>
      <c r="AO435" s="207"/>
      <c r="AP435" s="341"/>
      <c r="AQ435" s="340" t="s">
        <v>606</v>
      </c>
      <c r="AR435" s="207"/>
      <c r="AS435" s="207"/>
      <c r="AT435" s="341"/>
      <c r="AU435" s="207" t="s">
        <v>606</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623</v>
      </c>
      <c r="AF457" s="200"/>
      <c r="AG457" s="133" t="s">
        <v>355</v>
      </c>
      <c r="AH457" s="134"/>
      <c r="AI457" s="156"/>
      <c r="AJ457" s="156"/>
      <c r="AK457" s="156"/>
      <c r="AL457" s="154"/>
      <c r="AM457" s="156"/>
      <c r="AN457" s="156"/>
      <c r="AO457" s="156"/>
      <c r="AP457" s="154"/>
      <c r="AQ457" s="590" t="s">
        <v>606</v>
      </c>
      <c r="AR457" s="200"/>
      <c r="AS457" s="133" t="s">
        <v>355</v>
      </c>
      <c r="AT457" s="134"/>
      <c r="AU457" s="200" t="s">
        <v>627</v>
      </c>
      <c r="AV457" s="200"/>
      <c r="AW457" s="133" t="s">
        <v>300</v>
      </c>
      <c r="AX457" s="195"/>
    </row>
    <row r="458" spans="1:50" ht="23.25" customHeight="1" x14ac:dyDescent="0.2">
      <c r="A458" s="189"/>
      <c r="B458" s="186"/>
      <c r="C458" s="180"/>
      <c r="D458" s="186"/>
      <c r="E458" s="342"/>
      <c r="F458" s="343"/>
      <c r="G458" s="104" t="s">
        <v>606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606</v>
      </c>
      <c r="AC458" s="213"/>
      <c r="AD458" s="213"/>
      <c r="AE458" s="340" t="s">
        <v>606</v>
      </c>
      <c r="AF458" s="207"/>
      <c r="AG458" s="207"/>
      <c r="AH458" s="207"/>
      <c r="AI458" s="340" t="s">
        <v>606</v>
      </c>
      <c r="AJ458" s="207"/>
      <c r="AK458" s="207"/>
      <c r="AL458" s="207"/>
      <c r="AM458" s="340" t="s">
        <v>606</v>
      </c>
      <c r="AN458" s="207"/>
      <c r="AO458" s="207"/>
      <c r="AP458" s="341"/>
      <c r="AQ458" s="340" t="s">
        <v>606</v>
      </c>
      <c r="AR458" s="207"/>
      <c r="AS458" s="207"/>
      <c r="AT458" s="341"/>
      <c r="AU458" s="207" t="s">
        <v>606</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606</v>
      </c>
      <c r="AC459" s="205"/>
      <c r="AD459" s="205"/>
      <c r="AE459" s="340" t="s">
        <v>624</v>
      </c>
      <c r="AF459" s="207"/>
      <c r="AG459" s="207"/>
      <c r="AH459" s="341"/>
      <c r="AI459" s="340" t="s">
        <v>606</v>
      </c>
      <c r="AJ459" s="207"/>
      <c r="AK459" s="207"/>
      <c r="AL459" s="207"/>
      <c r="AM459" s="340" t="s">
        <v>606</v>
      </c>
      <c r="AN459" s="207"/>
      <c r="AO459" s="207"/>
      <c r="AP459" s="341"/>
      <c r="AQ459" s="340" t="s">
        <v>606</v>
      </c>
      <c r="AR459" s="207"/>
      <c r="AS459" s="207"/>
      <c r="AT459" s="341"/>
      <c r="AU459" s="207" t="s">
        <v>606</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606</v>
      </c>
      <c r="AF460" s="207"/>
      <c r="AG460" s="207"/>
      <c r="AH460" s="341"/>
      <c r="AI460" s="340" t="s">
        <v>606</v>
      </c>
      <c r="AJ460" s="207"/>
      <c r="AK460" s="207"/>
      <c r="AL460" s="207"/>
      <c r="AM460" s="340" t="s">
        <v>625</v>
      </c>
      <c r="AN460" s="207"/>
      <c r="AO460" s="207"/>
      <c r="AP460" s="341"/>
      <c r="AQ460" s="340" t="s">
        <v>606</v>
      </c>
      <c r="AR460" s="207"/>
      <c r="AS460" s="207"/>
      <c r="AT460" s="341"/>
      <c r="AU460" s="207" t="s">
        <v>628</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606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613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60.7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619</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573</v>
      </c>
      <c r="AE712" s="783"/>
      <c r="AF712" s="783"/>
      <c r="AG712" s="810" t="s">
        <v>646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619</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619</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651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619</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54"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619</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2"/>
      <c r="C726" s="815" t="s">
        <v>53</v>
      </c>
      <c r="D726" s="837"/>
      <c r="E726" s="837"/>
      <c r="F726" s="838"/>
      <c r="G726" s="577" t="s">
        <v>631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632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1" t="s">
        <v>549</v>
      </c>
      <c r="B737" s="210"/>
      <c r="C737" s="210"/>
      <c r="D737" s="211"/>
      <c r="E737" s="990"/>
      <c r="F737" s="990"/>
      <c r="G737" s="990"/>
      <c r="H737" s="990"/>
      <c r="I737" s="990"/>
      <c r="J737" s="990"/>
      <c r="K737" s="990"/>
      <c r="L737" s="990"/>
      <c r="M737" s="990"/>
      <c r="N737" s="365" t="s">
        <v>542</v>
      </c>
      <c r="O737" s="365"/>
      <c r="P737" s="365"/>
      <c r="Q737" s="365"/>
      <c r="R737" s="990"/>
      <c r="S737" s="990"/>
      <c r="T737" s="990"/>
      <c r="U737" s="990"/>
      <c r="V737" s="990"/>
      <c r="W737" s="990"/>
      <c r="X737" s="990"/>
      <c r="Y737" s="990"/>
      <c r="Z737" s="990"/>
      <c r="AA737" s="365" t="s">
        <v>541</v>
      </c>
      <c r="AB737" s="365"/>
      <c r="AC737" s="365"/>
      <c r="AD737" s="365"/>
      <c r="AE737" s="990"/>
      <c r="AF737" s="990"/>
      <c r="AG737" s="990"/>
      <c r="AH737" s="990"/>
      <c r="AI737" s="990"/>
      <c r="AJ737" s="990"/>
      <c r="AK737" s="990"/>
      <c r="AL737" s="990"/>
      <c r="AM737" s="990"/>
      <c r="AN737" s="365" t="s">
        <v>540</v>
      </c>
      <c r="AO737" s="365"/>
      <c r="AP737" s="365"/>
      <c r="AQ737" s="365"/>
      <c r="AR737" s="982"/>
      <c r="AS737" s="983"/>
      <c r="AT737" s="983"/>
      <c r="AU737" s="983"/>
      <c r="AV737" s="983"/>
      <c r="AW737" s="983"/>
      <c r="AX737" s="984"/>
      <c r="AY737" s="89"/>
      <c r="AZ737" s="89"/>
    </row>
    <row r="738" spans="1:52" ht="24.75" customHeight="1" x14ac:dyDescent="0.2">
      <c r="A738" s="991" t="s">
        <v>539</v>
      </c>
      <c r="B738" s="210"/>
      <c r="C738" s="210"/>
      <c r="D738" s="211"/>
      <c r="E738" s="990"/>
      <c r="F738" s="990"/>
      <c r="G738" s="990"/>
      <c r="H738" s="990"/>
      <c r="I738" s="990"/>
      <c r="J738" s="990"/>
      <c r="K738" s="990"/>
      <c r="L738" s="990"/>
      <c r="M738" s="990"/>
      <c r="N738" s="365" t="s">
        <v>538</v>
      </c>
      <c r="O738" s="365"/>
      <c r="P738" s="365"/>
      <c r="Q738" s="365"/>
      <c r="R738" s="990"/>
      <c r="S738" s="990"/>
      <c r="T738" s="990"/>
      <c r="U738" s="990"/>
      <c r="V738" s="990"/>
      <c r="W738" s="990"/>
      <c r="X738" s="990"/>
      <c r="Y738" s="990"/>
      <c r="Z738" s="990"/>
      <c r="AA738" s="365" t="s">
        <v>537</v>
      </c>
      <c r="AB738" s="365"/>
      <c r="AC738" s="365"/>
      <c r="AD738" s="365"/>
      <c r="AE738" s="990"/>
      <c r="AF738" s="990"/>
      <c r="AG738" s="990"/>
      <c r="AH738" s="990"/>
      <c r="AI738" s="990"/>
      <c r="AJ738" s="990"/>
      <c r="AK738" s="990"/>
      <c r="AL738" s="990"/>
      <c r="AM738" s="990"/>
      <c r="AN738" s="365" t="s">
        <v>533</v>
      </c>
      <c r="AO738" s="365"/>
      <c r="AP738" s="365"/>
      <c r="AQ738" s="365"/>
      <c r="AR738" s="982" t="s">
        <v>645</v>
      </c>
      <c r="AS738" s="983"/>
      <c r="AT738" s="983"/>
      <c r="AU738" s="983"/>
      <c r="AV738" s="983"/>
      <c r="AW738" s="983"/>
      <c r="AX738" s="984"/>
    </row>
    <row r="739" spans="1:52" ht="24.75" customHeight="1" thickBot="1" x14ac:dyDescent="0.25">
      <c r="A739" s="992" t="s">
        <v>529</v>
      </c>
      <c r="B739" s="993"/>
      <c r="C739" s="993"/>
      <c r="D739" s="994"/>
      <c r="E739" s="995" t="s">
        <v>569</v>
      </c>
      <c r="F739" s="985"/>
      <c r="G739" s="985"/>
      <c r="H739" s="93" t="str">
        <f>IF(E739="", "", "(")</f>
        <v>(</v>
      </c>
      <c r="I739" s="985"/>
      <c r="J739" s="985"/>
      <c r="K739" s="93" t="str">
        <f>IF(OR(I739="　", I739=""), "", "-")</f>
        <v/>
      </c>
      <c r="L739" s="986">
        <v>203</v>
      </c>
      <c r="M739" s="986"/>
      <c r="N739" s="94" t="str">
        <f>IF(O739="", "", "-")</f>
        <v/>
      </c>
      <c r="O739" s="95"/>
      <c r="P739" s="94" t="str">
        <f>IF(E739="", "", ")")</f>
        <v>)</v>
      </c>
      <c r="Q739" s="995" t="s">
        <v>569</v>
      </c>
      <c r="R739" s="985"/>
      <c r="S739" s="985"/>
      <c r="T739" s="93" t="str">
        <f>IF(Q739="", "", "(")</f>
        <v>(</v>
      </c>
      <c r="U739" s="985"/>
      <c r="V739" s="985"/>
      <c r="W739" s="93" t="str">
        <f>IF(OR(U739="　", U739=""), "", "-")</f>
        <v/>
      </c>
      <c r="X739" s="986"/>
      <c r="Y739" s="986"/>
      <c r="Z739" s="94" t="str">
        <f>IF(AA739="", "", "-")</f>
        <v/>
      </c>
      <c r="AA739" s="95"/>
      <c r="AB739" s="94" t="str">
        <f>IF(Q739="", "", ")")</f>
        <v>)</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2">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t="s">
        <v>611</v>
      </c>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t="s">
        <v>612</v>
      </c>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511</v>
      </c>
      <c r="B779" s="629"/>
      <c r="C779" s="629"/>
      <c r="D779" s="629"/>
      <c r="E779" s="629"/>
      <c r="F779" s="630"/>
      <c r="G779" s="595" t="s">
        <v>587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588</v>
      </c>
      <c r="H781" s="671"/>
      <c r="I781" s="671"/>
      <c r="J781" s="671"/>
      <c r="K781" s="672"/>
      <c r="L781" s="664" t="s">
        <v>589</v>
      </c>
      <c r="M781" s="665"/>
      <c r="N781" s="665"/>
      <c r="O781" s="665"/>
      <c r="P781" s="665"/>
      <c r="Q781" s="665"/>
      <c r="R781" s="665"/>
      <c r="S781" s="665"/>
      <c r="T781" s="665"/>
      <c r="U781" s="665"/>
      <c r="V781" s="665"/>
      <c r="W781" s="665"/>
      <c r="X781" s="666"/>
      <c r="Y781" s="388">
        <v>4.5</v>
      </c>
      <c r="Z781" s="389"/>
      <c r="AA781" s="389"/>
      <c r="AB781" s="805"/>
      <c r="AC781" s="670" t="s">
        <v>588</v>
      </c>
      <c r="AD781" s="671"/>
      <c r="AE781" s="671"/>
      <c r="AF781" s="671"/>
      <c r="AG781" s="672"/>
      <c r="AH781" s="664" t="s">
        <v>603</v>
      </c>
      <c r="AI781" s="665"/>
      <c r="AJ781" s="665"/>
      <c r="AK781" s="665"/>
      <c r="AL781" s="665"/>
      <c r="AM781" s="665"/>
      <c r="AN781" s="665"/>
      <c r="AO781" s="665"/>
      <c r="AP781" s="665"/>
      <c r="AQ781" s="665"/>
      <c r="AR781" s="665"/>
      <c r="AS781" s="665"/>
      <c r="AT781" s="666"/>
      <c r="AU781" s="388">
        <v>2.6</v>
      </c>
      <c r="AV781" s="389"/>
      <c r="AW781" s="389"/>
      <c r="AX781" s="390"/>
    </row>
    <row r="782" spans="1:50" ht="24.75" customHeight="1" x14ac:dyDescent="0.2">
      <c r="A782" s="631"/>
      <c r="B782" s="632"/>
      <c r="C782" s="632"/>
      <c r="D782" s="632"/>
      <c r="E782" s="632"/>
      <c r="F782" s="633"/>
      <c r="G782" s="606" t="s">
        <v>590</v>
      </c>
      <c r="H782" s="607"/>
      <c r="I782" s="607"/>
      <c r="J782" s="607"/>
      <c r="K782" s="608"/>
      <c r="L782" s="598" t="s">
        <v>591</v>
      </c>
      <c r="M782" s="599"/>
      <c r="N782" s="599"/>
      <c r="O782" s="599"/>
      <c r="P782" s="599"/>
      <c r="Q782" s="599"/>
      <c r="R782" s="599"/>
      <c r="S782" s="599"/>
      <c r="T782" s="599"/>
      <c r="U782" s="599"/>
      <c r="V782" s="599"/>
      <c r="W782" s="599"/>
      <c r="X782" s="600"/>
      <c r="Y782" s="601">
        <v>0.8</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t="s">
        <v>592</v>
      </c>
      <c r="H783" s="607"/>
      <c r="I783" s="607"/>
      <c r="J783" s="607"/>
      <c r="K783" s="608"/>
      <c r="L783" s="598" t="s">
        <v>593</v>
      </c>
      <c r="M783" s="599"/>
      <c r="N783" s="599"/>
      <c r="O783" s="599"/>
      <c r="P783" s="599"/>
      <c r="Q783" s="599"/>
      <c r="R783" s="599"/>
      <c r="S783" s="599"/>
      <c r="T783" s="599"/>
      <c r="U783" s="599"/>
      <c r="V783" s="599"/>
      <c r="W783" s="599"/>
      <c r="X783" s="600"/>
      <c r="Y783" s="601">
        <v>0.3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t="s">
        <v>594</v>
      </c>
      <c r="H784" s="607"/>
      <c r="I784" s="607"/>
      <c r="J784" s="607"/>
      <c r="K784" s="608"/>
      <c r="L784" s="598" t="s">
        <v>595</v>
      </c>
      <c r="M784" s="599"/>
      <c r="N784" s="599"/>
      <c r="O784" s="599"/>
      <c r="P784" s="599"/>
      <c r="Q784" s="599"/>
      <c r="R784" s="599"/>
      <c r="S784" s="599"/>
      <c r="T784" s="599"/>
      <c r="U784" s="599"/>
      <c r="V784" s="599"/>
      <c r="W784" s="599"/>
      <c r="X784" s="600"/>
      <c r="Y784" s="601">
        <v>0.2</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t="s">
        <v>596</v>
      </c>
      <c r="H785" s="607"/>
      <c r="I785" s="607"/>
      <c r="J785" s="607"/>
      <c r="K785" s="608"/>
      <c r="L785" s="598" t="s">
        <v>597</v>
      </c>
      <c r="M785" s="599"/>
      <c r="N785" s="599"/>
      <c r="O785" s="599"/>
      <c r="P785" s="599"/>
      <c r="Q785" s="599"/>
      <c r="R785" s="599"/>
      <c r="S785" s="599"/>
      <c r="T785" s="599"/>
      <c r="U785" s="599"/>
      <c r="V785" s="599"/>
      <c r="W785" s="599"/>
      <c r="X785" s="600"/>
      <c r="Y785" s="601">
        <v>0.8</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t="s">
        <v>598</v>
      </c>
      <c r="H786" s="607"/>
      <c r="I786" s="607"/>
      <c r="J786" s="607"/>
      <c r="K786" s="608"/>
      <c r="L786" s="598" t="s">
        <v>599</v>
      </c>
      <c r="M786" s="599"/>
      <c r="N786" s="599"/>
      <c r="O786" s="599"/>
      <c r="P786" s="599"/>
      <c r="Q786" s="599"/>
      <c r="R786" s="599"/>
      <c r="S786" s="599"/>
      <c r="T786" s="599"/>
      <c r="U786" s="599"/>
      <c r="V786" s="599"/>
      <c r="W786" s="599"/>
      <c r="X786" s="600"/>
      <c r="Y786" s="601">
        <v>2.6</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t="s">
        <v>600</v>
      </c>
      <c r="H787" s="607"/>
      <c r="I787" s="607"/>
      <c r="J787" s="607"/>
      <c r="K787" s="608"/>
      <c r="L787" s="598" t="s">
        <v>601</v>
      </c>
      <c r="M787" s="599"/>
      <c r="N787" s="599"/>
      <c r="O787" s="599"/>
      <c r="P787" s="599"/>
      <c r="Q787" s="599"/>
      <c r="R787" s="599"/>
      <c r="S787" s="599"/>
      <c r="T787" s="599"/>
      <c r="U787" s="599"/>
      <c r="V787" s="599"/>
      <c r="W787" s="599"/>
      <c r="X787" s="600"/>
      <c r="Y787" s="601">
        <v>2.6</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11.799999999999999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2.6</v>
      </c>
      <c r="AV791" s="832"/>
      <c r="AW791" s="832"/>
      <c r="AX791" s="834"/>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608</v>
      </c>
      <c r="D837" s="347"/>
      <c r="E837" s="347"/>
      <c r="F837" s="347"/>
      <c r="G837" s="347"/>
      <c r="H837" s="347"/>
      <c r="I837" s="347"/>
      <c r="J837" s="348">
        <v>6011101000700</v>
      </c>
      <c r="K837" s="349"/>
      <c r="L837" s="349"/>
      <c r="M837" s="349"/>
      <c r="N837" s="349"/>
      <c r="O837" s="349"/>
      <c r="P837" s="362" t="s">
        <v>609</v>
      </c>
      <c r="Q837" s="350"/>
      <c r="R837" s="350"/>
      <c r="S837" s="350"/>
      <c r="T837" s="350"/>
      <c r="U837" s="350"/>
      <c r="V837" s="350"/>
      <c r="W837" s="350"/>
      <c r="X837" s="350"/>
      <c r="Y837" s="351">
        <v>11.8</v>
      </c>
      <c r="Z837" s="352"/>
      <c r="AA837" s="352"/>
      <c r="AB837" s="353"/>
      <c r="AC837" s="363" t="s">
        <v>498</v>
      </c>
      <c r="AD837" s="371"/>
      <c r="AE837" s="371"/>
      <c r="AF837" s="371"/>
      <c r="AG837" s="371"/>
      <c r="AH837" s="372">
        <v>2</v>
      </c>
      <c r="AI837" s="373"/>
      <c r="AJ837" s="373"/>
      <c r="AK837" s="373"/>
      <c r="AL837" s="357">
        <v>91.6</v>
      </c>
      <c r="AM837" s="358"/>
      <c r="AN837" s="358"/>
      <c r="AO837" s="359"/>
      <c r="AP837" s="360"/>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610</v>
      </c>
      <c r="D870" s="347"/>
      <c r="E870" s="347"/>
      <c r="F870" s="347"/>
      <c r="G870" s="347"/>
      <c r="H870" s="347"/>
      <c r="I870" s="347"/>
      <c r="J870" s="348">
        <v>9360002021108</v>
      </c>
      <c r="K870" s="349"/>
      <c r="L870" s="349"/>
      <c r="M870" s="349"/>
      <c r="N870" s="349"/>
      <c r="O870" s="349"/>
      <c r="P870" s="362" t="s">
        <v>603</v>
      </c>
      <c r="Q870" s="350"/>
      <c r="R870" s="350"/>
      <c r="S870" s="350"/>
      <c r="T870" s="350"/>
      <c r="U870" s="350"/>
      <c r="V870" s="350"/>
      <c r="W870" s="350"/>
      <c r="X870" s="350"/>
      <c r="Y870" s="351">
        <v>2.6</v>
      </c>
      <c r="Z870" s="352"/>
      <c r="AA870" s="352"/>
      <c r="AB870" s="353"/>
      <c r="AC870" s="363" t="s">
        <v>504</v>
      </c>
      <c r="AD870" s="371"/>
      <c r="AE870" s="371"/>
      <c r="AF870" s="371"/>
      <c r="AG870" s="371"/>
      <c r="AH870" s="372" t="s">
        <v>606</v>
      </c>
      <c r="AI870" s="373"/>
      <c r="AJ870" s="373"/>
      <c r="AK870" s="373"/>
      <c r="AL870" s="357" t="s">
        <v>606</v>
      </c>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605</v>
      </c>
      <c r="F1102" s="375"/>
      <c r="G1102" s="375"/>
      <c r="H1102" s="375"/>
      <c r="I1102" s="375"/>
      <c r="J1102" s="348" t="s">
        <v>606</v>
      </c>
      <c r="K1102" s="349"/>
      <c r="L1102" s="349"/>
      <c r="M1102" s="349"/>
      <c r="N1102" s="349"/>
      <c r="O1102" s="349"/>
      <c r="P1102" s="362" t="s">
        <v>607</v>
      </c>
      <c r="Q1102" s="350"/>
      <c r="R1102" s="350"/>
      <c r="S1102" s="350"/>
      <c r="T1102" s="350"/>
      <c r="U1102" s="350"/>
      <c r="V1102" s="350"/>
      <c r="W1102" s="350"/>
      <c r="X1102" s="350"/>
      <c r="Y1102" s="351" t="s">
        <v>606</v>
      </c>
      <c r="Z1102" s="352"/>
      <c r="AA1102" s="352"/>
      <c r="AB1102" s="353"/>
      <c r="AC1102" s="354"/>
      <c r="AD1102" s="354"/>
      <c r="AE1102" s="354"/>
      <c r="AF1102" s="354"/>
      <c r="AG1102" s="354"/>
      <c r="AH1102" s="355" t="s">
        <v>606</v>
      </c>
      <c r="AI1102" s="356"/>
      <c r="AJ1102" s="356"/>
      <c r="AK1102" s="356"/>
      <c r="AL1102" s="357" t="s">
        <v>606</v>
      </c>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29" max="49" man="1"/>
    <brk id="718" max="49" man="1"/>
    <brk id="735" max="49" man="1"/>
    <brk id="10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6" sqref="T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2019-05-30T04:59:28Z</cp:lastPrinted>
  <dcterms:created xsi:type="dcterms:W3CDTF">2012-03-13T00:50:25Z</dcterms:created>
  <dcterms:modified xsi:type="dcterms:W3CDTF">2019-07-09T14:13:33Z</dcterms:modified>
</cp:coreProperties>
</file>