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2544" yWindow="0" windowWidth="20436" windowHeight="7128"/>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M34" i="3" l="1"/>
  <c r="AI34" i="3"/>
  <c r="AE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<sst xmlns="http://schemas.openxmlformats.org/spreadsheetml/2006/main" count="2972" uniqueCount="701">
  <si>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</si>
  <si>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</si>
  <si>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</si>
  <si>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</si>
  <si>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</si>
  <si>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</si>
  <si>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</si>
  <si>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</si>
  <si>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</si>
  <si>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</si>
  <si>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</si>
  <si>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</si>
  <si>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</si>
  <si>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</si>
  <si>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</si>
  <si>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</si>
  <si>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</si>
  <si>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</si>
  <si>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</si>
  <si>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</si>
  <si>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</si>
  <si>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</si>
  <si>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</si>
  <si>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</si>
  <si>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</si>
  <si>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</si>
  <si>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</si>
  <si>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</si>
  <si>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</si>
  <si>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</si>
  <si>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</si>
  <si>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</si>
  <si>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</si>
  <si>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</si>
  <si>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</si>
  <si>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</si>
  <si>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</si>
  <si>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</si>
  <si>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</si>
  <si>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</si>
  <si>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</si>
  <si>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</si>
  <si>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</si>
  <si>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</si>
  <si>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</si>
  <si>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</si>
  <si>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</si>
  <si>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</si>
  <si>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</si>
  <si>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</si>
  <si>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</si>
  <si>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</si>
  <si>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</si>
  <si>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</si>
  <si>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</si>
  <si>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</si>
  <si>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</si>
  <si>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</si>
  <si>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</si>
  <si>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</si>
  <si>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</si>
  <si>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</si>
  <si>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</si>
  <si>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</si>
  <si>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</si>
  <si>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</si>
  <si>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</si>
  <si>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</si>
  <si>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</si>
  <si>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</si>
  <si>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</si>
  <si>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</si>
  <si>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</si>
  <si>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</si>
  <si>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</si>
  <si>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</si>
  <si>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</si>
  <si>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</si>
  <si>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</si>
  <si>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</si>
  <si>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</si>
  <si>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</si>
  <si>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</si>
  <si>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</si>
  <si>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</si>
  <si>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</si>
  <si>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</si>
  <si>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</si>
  <si>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</si>
  <si>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</si>
  <si>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</si>
  <si>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</si>
  <si>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</si>
  <si>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</si>
  <si>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</si>
  <si>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</si>
  <si>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</si>
  <si>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</si>
  <si>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</si>
  <si>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</si>
  <si>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</si>
  <si>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</si>
  <si>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</si>
  <si>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</si>
  <si>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</si>
  <si>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</si>
  <si>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</si>
  <si>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</si>
  <si>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</si>
  <si>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</si>
  <si>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</si>
  <si>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</si>
  <si>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</si>
  <si>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</si>
  <si>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</si>
  <si>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</si>
  <si>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</si>
  <si>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</si>
  <si>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</si>
  <si>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</si>
  <si>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</si>
  <si>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</si>
  <si>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</si>
  <si>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</si>
  <si>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</si>
  <si>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</si>
  <si>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</si>
  <si>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</si>
  <si>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</si>
  <si>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</si>
  <si>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</si>
  <si>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</si>
  <si>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</si>
  <si>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</si>
  <si>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</si>
  <si>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</si>
  <si>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</si>
  <si>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</si>
  <si>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</si>
  <si>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</si>
  <si>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</si>
  <si>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</si>
  <si>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</si>
  <si>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</si>
  <si>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</si>
  <si>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</si>
  <si>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</si>
  <si>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</si>
  <si>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</si>
  <si>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</si>
  <si>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</si>
  <si>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</si>
  <si>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</si>
  <si>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</si>
  <si>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</si>
  <si>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</si>
  <si>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</si>
  <si>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</si>
  <si>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</si>
  <si>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</si>
  <si>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</si>
  <si>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</si>
  <si>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</si>
  <si>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</si>
  <si>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</si>
  <si>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</si>
  <si>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</si>
  <si>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</si>
  <si>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</si>
  <si>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</si>
  <si>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</si>
  <si>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</si>
  <si>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</si>
  <si>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</si>
  <si>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</si>
  <si>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</si>
  <si>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</si>
  <si>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</si>
  <si>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</si>
  <si>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</si>
  <si>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</si>
  <si>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</si>
  <si>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</si>
  <si>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</si>
  <si>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</si>
  <si>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</si>
  <si>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</si>
  <si>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</si>
  <si>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</si>
  <si>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</si>
  <si>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</si>
  <si>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</si>
  <si>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</si>
  <si>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</si>
  <si>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</si>
  <si>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</si>
  <si>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</si>
  <si>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</si>
  <si>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</si>
  <si>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</si>
  <si>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</si>
  <si>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</si>
  <si>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</si>
  <si>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</si>
  <si>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</si>
  <si>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</si>
  <si>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</si>
  <si>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</si>
  <si>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</si>
  <si>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</si>
  <si>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</si>
  <si>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</si>
  <si>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</si>
  <si>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</si>
  <si>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</si>
  <si>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</si>
  <si>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</si>
  <si>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</si>
  <si>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</si>
  <si>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</si>
  <si>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</si>
  <si>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</si>
  <si>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</si>
  <si>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</si>
  <si>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</si>
  <si>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</si>
  <si>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</si>
  <si>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</si>
  <si>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</si>
  <si>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</si>
  <si>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</si>
  <si>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</si>
  <si>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</si>
  <si>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</si>
  <si>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</si>
  <si>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</si>
  <si>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</si>
  <si>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</si>
  <si>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</si>
  <si>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</si>
  <si>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</si>
  <si>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</si>
  <si>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</si>
  <si>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</si>
  <si>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</si>
  <si>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</si>
  <si>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</si>
  <si>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</si>
  <si>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</si>
  <si>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</si>
  <si>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</si>
  <si>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</si>
  <si>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</si>
  <si>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</si>
  <si>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</si>
  <si>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</si>
  <si>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</si>
  <si>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</si>
  <si>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</si>
  <si>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</si>
  <si>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</si>
  <si>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</si>
  <si>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</si>
  <si>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</si>
  <si>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</si>
  <si>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</si>
  <si>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</si>
  <si>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</si>
  <si>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</si>
  <si>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</si>
  <si>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</si>
  <si>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</si>
  <si>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</si>
  <si>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</si>
  <si>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</si>
  <si>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</si>
  <si>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</si>
  <si>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</si>
  <si>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</si>
  <si>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</si>
  <si>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</si>
  <si>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</si>
  <si>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</si>
  <si>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</si>
  <si>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</si>
  <si>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</si>
  <si>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</si>
  <si>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</si>
  <si>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</si>
  <si>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</si>
  <si>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</si>
  <si>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</si>
  <si>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</si>
  <si>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</si>
  <si>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</si>
  <si>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</si>
  <si>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</si>
  <si>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</si>
  <si>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</si>
  <si>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</si>
  <si>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</si>
  <si>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</si>
  <si>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</si>
  <si>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</si>
  <si>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</si>
  <si>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</si>
  <si>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</si>
  <si>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</si>
  <si>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</si>
  <si>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</si>
  <si>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</si>
  <si>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</si>
  <si>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</si>
  <si>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</si>
  <si>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</si>
  <si>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</si>
  <si>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</si>
  <si>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</si>
  <si>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</si>
  <si>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</si>
  <si>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</si>
  <si>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</si>
  <si>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</si>
  <si>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</si>
  <si>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</si>
  <si>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</si>
  <si>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</si>
  <si>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</si>
  <si>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</si>
  <si>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</si>
  <si>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</si>
  <si>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</si>
  <si>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</si>
  <si>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</si>
  <si>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</si>
  <si>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</si>
  <si>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</si>
  <si>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</si>
  <si>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</si>
  <si>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</si>
  <si>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</si>
  <si>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</si>
  <si>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</si>
  <si>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</si>
  <si>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</si>
  <si>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</si>
  <si>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</si>
  <si>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</si>
  <si>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</si>
  <si>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</si>
  <si>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</si>
  <si>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</si>
  <si>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</si>
  <si>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</si>
  <si>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</si>
  <si>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</si>
  <si>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</si>
  <si>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</si>
  <si>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</si>
  <si>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</si>
  <si>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</si>
  <si>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</si>
  <si>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</si>
  <si>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</si>
  <si>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</si>
  <si>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</si>
  <si>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</si>
  <si>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</si>
  <si>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</si>
  <si>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</si>
  <si>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</si>
  <si>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</si>
  <si>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</si>
  <si>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</si>
  <si>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</si>
  <si>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</si>
  <si>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</si>
  <si>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</si>
  <si>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</si>
  <si>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</si>
  <si>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</si>
  <si>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</si>
  <si>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</si>
  <si>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</si>
  <si>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</si>
  <si>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</si>
  <si>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</si>
  <si>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</si>
  <si>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</si>
  <si>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</si>
  <si>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</si>
  <si>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</si>
  <si>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</si>
  <si>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</si>
  <si>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</si>
  <si>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</si>
  <si>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</si>
  <si>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</si>
  <si>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</si>
  <si>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</si>
  <si>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</si>
  <si>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</si>
  <si>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</si>
  <si>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</si>
  <si>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</si>
  <si>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</si>
  <si>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</si>
  <si>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</si>
  <si>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</si>
  <si>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</si>
  <si>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</si>
  <si>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</si>
  <si>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</si>
  <si>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</si>
  <si>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</si>
  <si>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</si>
  <si>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</si>
  <si>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</si>
  <si>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</si>
  <si>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</si>
  <si>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</si>
  <si>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</si>
  <si>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</si>
  <si>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</si>
  <si>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</si>
  <si>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</si>
  <si>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</si>
  <si>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</si>
  <si>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</si>
  <si>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</si>
  <si>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</si>
  <si>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</si>
  <si>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</si>
  <si>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</si>
  <si>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</si>
  <si>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</si>
  <si>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</si>
  <si>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</si>
  <si>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</si>
  <si>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</si>
  <si>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</si>
  <si>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</si>
  <si>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</si>
  <si>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</si>
  <si>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</si>
  <si>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</si>
  <si>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</si>
  <si>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</si>
  <si>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</si>
  <si>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</si>
  <si>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</si>
  <si>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</si>
  <si>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</si>
  <si>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</si>
  <si>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</si>
  <si>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</si>
  <si>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</si>
  <si>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</si>
  <si>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</si>
  <si>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</si>
  <si>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</si>
  <si>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</si>
  <si>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</si>
  <si>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</si>
  <si>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</si>
  <si>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</si>
  <si>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</si>
  <si>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</si>
  <si>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</si>
  <si>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</si>
  <si>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</si>
  <si>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</si>
  <si>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</si>
  <si>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</si>
  <si>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</si>
  <si>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</si>
  <si>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</si>
  <si>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</si>
  <si>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</si>
  <si>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</si>
  <si>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</si>
  <si>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</si>
  <si>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</si>
  <si>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</si>
  <si>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</si>
  <si>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</si>
  <si>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</si>
  <si>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</si>
  <si>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</si>
  <si>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</si>
  <si>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</si>
  <si>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</si>
  <si>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</si>
  <si>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</si>
  <si>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</si>
  <si>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</si>
  <si>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</si>
  <si>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</si>
  <si>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</si>
  <si>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</si>
  <si>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</si>
  <si>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</si>
  <si>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</si>
  <si>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</si>
  <si>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</si>
  <si>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</si>
  <si>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</si>
  <si>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</si>
  <si>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</si>
  <si>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</si>
  <si>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</si>
  <si>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</si>
  <si>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</si>
  <si>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</si>
  <si>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</si>
  <si>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</si>
  <si>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</si>
  <si>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</si>
  <si>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</si>
  <si>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</si>
  <si>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</si>
  <si>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</si>
  <si>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</si>
  <si>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</si>
  <si>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</si>
  <si>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</si>
  <si>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</si>
  <si>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</si>
  <si>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</si>
  <si>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</si>
  <si>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</si>
  <si>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</si>
  <si>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</si>
  <si>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</si>
  <si>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</si>
  <si>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</si>
  <si>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</si>
  <si>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</si>
  <si>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</si>
  <si>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</si>
  <si>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</si>
  <si>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</si>
  <si>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</si>
  <si>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</si>
  <si>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</si>
  <si>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</si>
  <si>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</si>
  <si>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</si>
  <si>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</si>
  <si>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</si>
  <si>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</si>
  <si>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</si>
  <si>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</si>
  <si>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</si>
  <si>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</si>
  <si>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</si>
  <si>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</si>
  <si>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</si>
  <si>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</si>
  <si>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</si>
  <si>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</si>
  <si>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</si>
  <si>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</si>
  <si>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</si>
  <si>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地球規模生物多様性情報システム整備推進費</t>
    <phoneticPr fontId="5"/>
  </si>
  <si>
    <t>自然環境局</t>
    <phoneticPr fontId="5"/>
  </si>
  <si>
    <t>自然環境保全法第4条
生物多様性基本法第22条、第24条</t>
    <phoneticPr fontId="5"/>
  </si>
  <si>
    <t>生物多様性国家戦略2012-2020</t>
    <phoneticPr fontId="5"/>
  </si>
  <si>
    <t>○</t>
  </si>
  <si>
    <t>自然環境保全基礎調査をはじめとする生物多様性保全に関する情報を収集・管理し、インターネットを介して広く提供し、多様な主体で共有する手段としての情報システムの管理運営を行うことにより、我が国における自然環境行政の各種施策、環境アセスメント等への各種事業において活用できるようにするとともに、生物多様性保全への国民の理解を図る。</t>
    <phoneticPr fontId="5"/>
  </si>
  <si>
    <t>自然環境保全基礎調査やモニタリングサイト1000の成果、調査成果等のGISデータなどの生物多様性保全に関する情報を収集・管理し、インターネットを介して広く提供する「生物多様性情報システム（J-IBIS）」及び全国各地の様々な自然情報を幅広く提供し、自然環境学習の教材としても利用できる「インターネット自然研究所（IT-LAB）」システム等の管理運営（システム機能改良やコンテンツ作成等も含む）を実施する。</t>
    <phoneticPr fontId="5"/>
  </si>
  <si>
    <t>-</t>
    <phoneticPr fontId="5"/>
  </si>
  <si>
    <t>-</t>
    <phoneticPr fontId="5"/>
  </si>
  <si>
    <t>-</t>
    <phoneticPr fontId="5"/>
  </si>
  <si>
    <t>環境保全調査費</t>
  </si>
  <si>
    <t>土地建物借料</t>
  </si>
  <si>
    <t>生物多様性情報システムの月平均アクセス件数。</t>
    <phoneticPr fontId="5"/>
  </si>
  <si>
    <t>生物多様性情報システムの月平均アクセス件数</t>
    <phoneticPr fontId="5"/>
  </si>
  <si>
    <t>万件</t>
    <rPh sb="0" eb="2">
      <t>マンケン</t>
    </rPh>
    <phoneticPr fontId="5"/>
  </si>
  <si>
    <t>システム運用率（自然環境情報の収集、管理、提供が可能な状態）</t>
    <phoneticPr fontId="5"/>
  </si>
  <si>
    <t>-</t>
    <phoneticPr fontId="5"/>
  </si>
  <si>
    <t>-</t>
    <phoneticPr fontId="5"/>
  </si>
  <si>
    <t>平成31年度の生物多様性情報システムの月平均アクセス件数を合計1400万件以上とする</t>
    <phoneticPr fontId="5"/>
  </si>
  <si>
    <t>％</t>
    <phoneticPr fontId="5"/>
  </si>
  <si>
    <t>％</t>
    <phoneticPr fontId="5"/>
  </si>
  <si>
    <t>システム運用費／(月平均アクセス件数×12)　　　　　　　　　</t>
    <phoneticPr fontId="5"/>
  </si>
  <si>
    <t>円</t>
    <rPh sb="0" eb="1">
      <t>エン</t>
    </rPh>
    <phoneticPr fontId="5"/>
  </si>
  <si>
    <t>　　円/年</t>
    <rPh sb="2" eb="3">
      <t>エン</t>
    </rPh>
    <rPh sb="4" eb="5">
      <t>ネン</t>
    </rPh>
    <phoneticPr fontId="5"/>
  </si>
  <si>
    <t>40,953,448/(9,270,000*12)</t>
    <phoneticPr fontId="5"/>
  </si>
  <si>
    <t>38,837,425/(13,530,000*12)</t>
    <phoneticPr fontId="5"/>
  </si>
  <si>
    <t>38,837,425/(14,000,000*12)</t>
    <phoneticPr fontId="5"/>
  </si>
  <si>
    <t>38,837,425/(11,910,000*12)</t>
    <phoneticPr fontId="5"/>
  </si>
  <si>
    <t>-</t>
    <phoneticPr fontId="5"/>
  </si>
  <si>
    <t>５．生物多様性の保全と自然との共生の推進</t>
    <phoneticPr fontId="5"/>
  </si>
  <si>
    <t>3 生物多様性国家戦略2012-2020に定める我が国の国別目標の関連指標の改善状況</t>
    <phoneticPr fontId="5"/>
  </si>
  <si>
    <t>％</t>
    <phoneticPr fontId="5"/>
  </si>
  <si>
    <t>％</t>
    <phoneticPr fontId="5"/>
  </si>
  <si>
    <t>-</t>
    <phoneticPr fontId="5"/>
  </si>
  <si>
    <t>-</t>
    <phoneticPr fontId="5"/>
  </si>
  <si>
    <t>本業務の成果は、各種施策に必要な情報の収集・整備・提供を通じて、生物多様性国家戦略2012-2020に定められている国別目標E-2（科学的基盤の強化、科学と政策の結びつきの強化）の達成に寄与するものである。</t>
    <phoneticPr fontId="5"/>
  </si>
  <si>
    <t>-</t>
    <phoneticPr fontId="5"/>
  </si>
  <si>
    <t>-</t>
    <phoneticPr fontId="5"/>
  </si>
  <si>
    <t>-</t>
    <phoneticPr fontId="5"/>
  </si>
  <si>
    <t>生物多様性情報の整備及び共有化は、生物多様性国家戦略2012-2020にも位置づけられており、生物多様性関連施策の基盤的施策であることから、今後とも当システムの維持により一層の情報提供を行う必要がある。</t>
    <phoneticPr fontId="5"/>
  </si>
  <si>
    <t>有</t>
  </si>
  <si>
    <t>無</t>
  </si>
  <si>
    <t>‐</t>
  </si>
  <si>
    <t>単位当たりのコストは１円未満となっており、コスト水準は妥当と言える。</t>
    <phoneticPr fontId="5"/>
  </si>
  <si>
    <t>事業目的を達成するために真に必要な業務のみを発注している。</t>
    <phoneticPr fontId="5"/>
  </si>
  <si>
    <t>国庫債務負担行為により、システム構築と運用を一体のものとして発注しており、コスト削減や効率化を行っている。</t>
    <phoneticPr fontId="5"/>
  </si>
  <si>
    <t>成果実績であるアクセス件数は目標値を毎年上回って増加している。</t>
    <phoneticPr fontId="5"/>
  </si>
  <si>
    <t>情報システムを構築し、インターネットを介して一元的に情報提供を行う現在の方法が考えうる最適な実施方法である。</t>
    <phoneticPr fontId="5"/>
  </si>
  <si>
    <t>システム運用率はシステム更新に伴う運用休止を含めて99.6%であり、十分に見込みに見合ったものである。</t>
    <phoneticPr fontId="5"/>
  </si>
  <si>
    <t>月平均アクセス件数は1,353万件に達しており、当該事業により整備されたウェブサイトは十分に活用されている。</t>
    <phoneticPr fontId="5"/>
  </si>
  <si>
    <t>当システムは月平均1,353万件のアクセスがあり、環境影響評価や各種計画策定の基礎資料として活用される等、自然環境情報の提供により大きな効果をあげている。</t>
    <phoneticPr fontId="5"/>
  </si>
  <si>
    <t>154</t>
    <phoneticPr fontId="5"/>
  </si>
  <si>
    <t>149</t>
    <phoneticPr fontId="5"/>
  </si>
  <si>
    <t>155</t>
    <phoneticPr fontId="5"/>
  </si>
  <si>
    <t>195</t>
    <phoneticPr fontId="5"/>
  </si>
  <si>
    <t>190</t>
    <phoneticPr fontId="5"/>
  </si>
  <si>
    <t>192</t>
    <phoneticPr fontId="5"/>
  </si>
  <si>
    <t>182</t>
    <phoneticPr fontId="5"/>
  </si>
  <si>
    <t>A.富士通エフ・アイ・ピー(株)</t>
    <phoneticPr fontId="5"/>
  </si>
  <si>
    <t>B.東京カートグラフィック (株)</t>
    <phoneticPr fontId="5"/>
  </si>
  <si>
    <t>C.東京センチュリー (株)</t>
    <phoneticPr fontId="5"/>
  </si>
  <si>
    <t>E.東名通信工業(株)</t>
    <phoneticPr fontId="5"/>
  </si>
  <si>
    <t>F. アスコープ(株)</t>
    <phoneticPr fontId="5"/>
  </si>
  <si>
    <t>G.中央ＯＡサービス(株)</t>
    <phoneticPr fontId="5"/>
  </si>
  <si>
    <t>富士通エフ・アイ・ピー(株)</t>
    <phoneticPr fontId="5"/>
  </si>
  <si>
    <t>富士通エフ・アイ・ピー(株)</t>
    <phoneticPr fontId="5"/>
  </si>
  <si>
    <t>生物多様性情報システムの運用・管理</t>
    <phoneticPr fontId="5"/>
  </si>
  <si>
    <t>インターネット自然研究所システムの改修</t>
    <rPh sb="7" eb="9">
      <t>シゼン</t>
    </rPh>
    <rPh sb="9" eb="12">
      <t>ケンキュウジョ</t>
    </rPh>
    <rPh sb="17" eb="19">
      <t>カイシュウ</t>
    </rPh>
    <phoneticPr fontId="5"/>
  </si>
  <si>
    <t>国庫債務負担行為等</t>
  </si>
  <si>
    <t>東京カートグラフィック (株)</t>
    <phoneticPr fontId="5"/>
  </si>
  <si>
    <t>生物多様性情報システムの機器・ソフト等のリース</t>
    <phoneticPr fontId="5"/>
  </si>
  <si>
    <t>GISデータ整備業務</t>
    <phoneticPr fontId="5"/>
  </si>
  <si>
    <t>GISデータ活用促進業務</t>
    <phoneticPr fontId="5"/>
  </si>
  <si>
    <t>GISソフトウェアサポート業務</t>
    <phoneticPr fontId="5"/>
  </si>
  <si>
    <t>-</t>
    <phoneticPr fontId="5"/>
  </si>
  <si>
    <t>東京センチュリー(株)</t>
    <phoneticPr fontId="5"/>
  </si>
  <si>
    <t>D.リトルスタジオインク (株)</t>
    <phoneticPr fontId="5"/>
  </si>
  <si>
    <t>リトルスタジオインク (株)</t>
    <phoneticPr fontId="5"/>
  </si>
  <si>
    <t>リトルスタジオインク (株)</t>
    <phoneticPr fontId="5"/>
  </si>
  <si>
    <t>東名通信工業(株)</t>
    <phoneticPr fontId="5"/>
  </si>
  <si>
    <t>東名通信工業(株)</t>
    <phoneticPr fontId="5"/>
  </si>
  <si>
    <t>情報収集端末機器の設定変更及び保守</t>
    <phoneticPr fontId="5"/>
  </si>
  <si>
    <t>情報収集端末機器の交換（吉野山）</t>
    <rPh sb="9" eb="11">
      <t>コウカン</t>
    </rPh>
    <rPh sb="12" eb="14">
      <t>ヨシノ</t>
    </rPh>
    <rPh sb="14" eb="15">
      <t>ヤマ</t>
    </rPh>
    <phoneticPr fontId="5"/>
  </si>
  <si>
    <t>情報収集端末機器の交換（やんばる）</t>
    <phoneticPr fontId="5"/>
  </si>
  <si>
    <t>アスコープ(株)</t>
    <phoneticPr fontId="5"/>
  </si>
  <si>
    <t>情報収集端末中継サーバの運用保守</t>
    <phoneticPr fontId="5"/>
  </si>
  <si>
    <t>-</t>
    <phoneticPr fontId="5"/>
  </si>
  <si>
    <t>大判プリンターのリース</t>
    <phoneticPr fontId="5"/>
  </si>
  <si>
    <t>G.中央ＯＡサービス(株)</t>
    <phoneticPr fontId="5"/>
  </si>
  <si>
    <t>政府共通PF移行に向けた性能等調査</t>
    <phoneticPr fontId="5"/>
  </si>
  <si>
    <t>ウェブサイトデザイン案作成</t>
    <phoneticPr fontId="5"/>
  </si>
  <si>
    <t>人件費</t>
    <rPh sb="0" eb="3">
      <t>ジンケンヒ</t>
    </rPh>
    <phoneticPr fontId="5"/>
  </si>
  <si>
    <t>旅費</t>
    <rPh sb="0" eb="2">
      <t>リョヒ</t>
    </rPh>
    <phoneticPr fontId="5"/>
  </si>
  <si>
    <t>外注費</t>
    <rPh sb="0" eb="3">
      <t>ガイチュウヒ</t>
    </rPh>
    <phoneticPr fontId="5"/>
  </si>
  <si>
    <t>その他</t>
    <rPh sb="2" eb="3">
      <t>タ</t>
    </rPh>
    <phoneticPr fontId="5"/>
  </si>
  <si>
    <t>消費税等</t>
    <rPh sb="0" eb="3">
      <t>ショウヒゼイ</t>
    </rPh>
    <rPh sb="3" eb="4">
      <t>トウ</t>
    </rPh>
    <phoneticPr fontId="5"/>
  </si>
  <si>
    <t>WebGISシステム運用保守、デザイン作成、セキュリティ診断</t>
    <rPh sb="10" eb="12">
      <t>ウンヨウ</t>
    </rPh>
    <rPh sb="12" eb="14">
      <t>ホシュ</t>
    </rPh>
    <rPh sb="19" eb="21">
      <t>サクセイ</t>
    </rPh>
    <rPh sb="28" eb="30">
      <t>シンダン</t>
    </rPh>
    <phoneticPr fontId="5"/>
  </si>
  <si>
    <t>打合せ</t>
    <rPh sb="0" eb="2">
      <t>ウチアワ</t>
    </rPh>
    <phoneticPr fontId="5"/>
  </si>
  <si>
    <t>システム運用保守、設計、開発、テスト、打合せ</t>
    <rPh sb="4" eb="6">
      <t>ウンヨウ</t>
    </rPh>
    <rPh sb="6" eb="8">
      <t>ホシュ</t>
    </rPh>
    <rPh sb="9" eb="11">
      <t>セッケイ</t>
    </rPh>
    <rPh sb="12" eb="14">
      <t>カイハツ</t>
    </rPh>
    <rPh sb="19" eb="21">
      <t>ウチアワ</t>
    </rPh>
    <phoneticPr fontId="5"/>
  </si>
  <si>
    <t>計画検討、作業費、調整費</t>
    <phoneticPr fontId="5"/>
  </si>
  <si>
    <t>業務打合せ、宿泊費、交通費</t>
    <phoneticPr fontId="5"/>
  </si>
  <si>
    <t>印刷製本費</t>
    <rPh sb="0" eb="2">
      <t>インサツ</t>
    </rPh>
    <rPh sb="2" eb="4">
      <t>セイホン</t>
    </rPh>
    <rPh sb="4" eb="5">
      <t>ヒ</t>
    </rPh>
    <phoneticPr fontId="5"/>
  </si>
  <si>
    <t>報告書作成・校正・印刷費</t>
    <phoneticPr fontId="5"/>
  </si>
  <si>
    <t>借料及び損料</t>
    <rPh sb="0" eb="2">
      <t>シャクリョウ</t>
    </rPh>
    <rPh sb="2" eb="3">
      <t>オヨ</t>
    </rPh>
    <rPh sb="4" eb="6">
      <t>ソンリョウ</t>
    </rPh>
    <phoneticPr fontId="5"/>
  </si>
  <si>
    <t>レンタカー、高所作業車貸料</t>
    <phoneticPr fontId="5"/>
  </si>
  <si>
    <t>一般管理費、消費税、機器・備品費、材料費、消耗品費、ガソリン、高速代</t>
    <rPh sb="10" eb="12">
      <t>キキ</t>
    </rPh>
    <rPh sb="13" eb="16">
      <t>ビヒンヒ</t>
    </rPh>
    <rPh sb="17" eb="20">
      <t>ザイリョウヒ</t>
    </rPh>
    <rPh sb="21" eb="24">
      <t>ショウモウヒン</t>
    </rPh>
    <rPh sb="24" eb="25">
      <t>ヒ</t>
    </rPh>
    <rPh sb="31" eb="34">
      <t>コウソクダイ</t>
    </rPh>
    <phoneticPr fontId="5"/>
  </si>
  <si>
    <t>大判プリンタのリース料（１２ヶ月）</t>
    <phoneticPr fontId="5"/>
  </si>
  <si>
    <t>機器の搬入、設置作業費等</t>
    <phoneticPr fontId="5"/>
  </si>
  <si>
    <t>生物多様性基本法では、生物多様性の保全及び持続可能な利用に関する施策を適正に策定・実施するため、生物多様性に関する情報の提供を国の責務と規定している。</t>
    <phoneticPr fontId="5"/>
  </si>
  <si>
    <t>借料及び損料</t>
    <rPh sb="0" eb="2">
      <t>シャクリョウ</t>
    </rPh>
    <rPh sb="2" eb="3">
      <t>オヨ</t>
    </rPh>
    <rPh sb="4" eb="6">
      <t>ソンリョウ</t>
    </rPh>
    <phoneticPr fontId="5"/>
  </si>
  <si>
    <t>機器、ソフト等のリース費用</t>
    <rPh sb="0" eb="2">
      <t>キキ</t>
    </rPh>
    <rPh sb="6" eb="7">
      <t>トウ</t>
    </rPh>
    <rPh sb="11" eb="13">
      <t>ヒヨウ</t>
    </rPh>
    <phoneticPr fontId="5"/>
  </si>
  <si>
    <t>その他</t>
    <rPh sb="2" eb="3">
      <t>タ</t>
    </rPh>
    <phoneticPr fontId="5"/>
  </si>
  <si>
    <t>消費税等</t>
    <rPh sb="0" eb="3">
      <t>ショウヒゼイ</t>
    </rPh>
    <rPh sb="3" eb="4">
      <t>トウ</t>
    </rPh>
    <phoneticPr fontId="5"/>
  </si>
  <si>
    <t>人件費</t>
    <rPh sb="0" eb="3">
      <t>ジンケンヒ</t>
    </rPh>
    <phoneticPr fontId="5"/>
  </si>
  <si>
    <t>打合せ、講習会及びテキスト作成、データ作成、HP管理、報告書作成</t>
    <rPh sb="0" eb="2">
      <t>ウチアワ</t>
    </rPh>
    <rPh sb="4" eb="7">
      <t>コウシュウカイ</t>
    </rPh>
    <rPh sb="7" eb="8">
      <t>オヨ</t>
    </rPh>
    <rPh sb="13" eb="15">
      <t>サクセイ</t>
    </rPh>
    <rPh sb="19" eb="21">
      <t>サクセイ</t>
    </rPh>
    <rPh sb="24" eb="26">
      <t>カンリ</t>
    </rPh>
    <rPh sb="27" eb="30">
      <t>ホウコクショ</t>
    </rPh>
    <rPh sb="30" eb="32">
      <t>サクセイ</t>
    </rPh>
    <phoneticPr fontId="5"/>
  </si>
  <si>
    <t>外注費</t>
    <rPh sb="0" eb="3">
      <t>ガイチュウヒ</t>
    </rPh>
    <phoneticPr fontId="5"/>
  </si>
  <si>
    <t>損料及び借料</t>
    <rPh sb="0" eb="2">
      <t>ソンリョウ</t>
    </rPh>
    <rPh sb="2" eb="3">
      <t>オヨ</t>
    </rPh>
    <rPh sb="4" eb="6">
      <t>シャクリョウ</t>
    </rPh>
    <phoneticPr fontId="5"/>
  </si>
  <si>
    <t>WebGISシステム改修、テスト、ドキュメント作成</t>
    <rPh sb="10" eb="12">
      <t>カイシュウ</t>
    </rPh>
    <rPh sb="23" eb="25">
      <t>サクセイ</t>
    </rPh>
    <phoneticPr fontId="5"/>
  </si>
  <si>
    <t>講習会場費、PCレンタル</t>
    <rPh sb="0" eb="2">
      <t>コウシュウ</t>
    </rPh>
    <rPh sb="2" eb="4">
      <t>カイジョウ</t>
    </rPh>
    <rPh sb="4" eb="5">
      <t>ヒ</t>
    </rPh>
    <phoneticPr fontId="5"/>
  </si>
  <si>
    <t>消費税、一般管理費</t>
    <rPh sb="0" eb="3">
      <t>ショウヒゼイ</t>
    </rPh>
    <rPh sb="4" eb="6">
      <t>イッパン</t>
    </rPh>
    <rPh sb="6" eb="9">
      <t>カンリヒ</t>
    </rPh>
    <phoneticPr fontId="5"/>
  </si>
  <si>
    <t>人件費</t>
    <rPh sb="0" eb="3">
      <t>ジンケンヒ</t>
    </rPh>
    <phoneticPr fontId="5"/>
  </si>
  <si>
    <t>打合せ、調査、作業</t>
    <rPh sb="0" eb="2">
      <t>ウチアワ</t>
    </rPh>
    <rPh sb="4" eb="6">
      <t>チョウサ</t>
    </rPh>
    <rPh sb="7" eb="9">
      <t>サギョウ</t>
    </rPh>
    <phoneticPr fontId="5"/>
  </si>
  <si>
    <t>レンタカー</t>
    <phoneticPr fontId="5"/>
  </si>
  <si>
    <t>その他</t>
    <rPh sb="2" eb="3">
      <t>タ</t>
    </rPh>
    <phoneticPr fontId="5"/>
  </si>
  <si>
    <t>消費税</t>
    <rPh sb="0" eb="3">
      <t>ショウヒゼイ</t>
    </rPh>
    <phoneticPr fontId="5"/>
  </si>
  <si>
    <t>-</t>
    <phoneticPr fontId="5"/>
  </si>
  <si>
    <t>生物多様性センター</t>
    <phoneticPr fontId="5"/>
  </si>
  <si>
    <t>センター長　曽宮和夫</t>
    <phoneticPr fontId="5"/>
  </si>
  <si>
    <t>人件費</t>
    <phoneticPr fontId="5"/>
  </si>
  <si>
    <t>借料及び損料</t>
    <phoneticPr fontId="5"/>
  </si>
  <si>
    <t>その他</t>
    <phoneticPr fontId="5"/>
  </si>
  <si>
    <t>プロジェクト管理、報告書作成、サーバ運用</t>
    <phoneticPr fontId="5"/>
  </si>
  <si>
    <t>ネットワーク費用、仮想サーバ費用</t>
    <phoneticPr fontId="5"/>
  </si>
  <si>
    <t>消費税、一般管理費</t>
    <phoneticPr fontId="5"/>
  </si>
  <si>
    <t>一般競争を原則として支出先を選定するとともに、少額のものにあっては複数者から見積を取得し、最も安価な者を支出先として決定しているため、競争性を確保した上で適正な支出先を選定している。
一者応札となったものについては、公示期間の延長、競争参加要件を見直すとともに、引き続き競争性のある契約方法とする。</t>
    <rPh sb="108" eb="110">
      <t>コウジ</t>
    </rPh>
    <rPh sb="110" eb="112">
      <t>キカン</t>
    </rPh>
    <rPh sb="113" eb="115">
      <t>エンチョウ</t>
    </rPh>
    <rPh sb="116" eb="118">
      <t>キョウソウ</t>
    </rPh>
    <rPh sb="118" eb="120">
      <t>サンカ</t>
    </rPh>
    <rPh sb="120" eb="122">
      <t>ヨウケン</t>
    </rPh>
    <rPh sb="123" eb="125">
      <t>ミナオ</t>
    </rPh>
    <phoneticPr fontId="5"/>
  </si>
  <si>
    <t>自然環境保全基礎調査の成果をはじめとする生物多様性情報の収集・管理・提供を行う情報提供システム及び全国各地の自然情報を提供するシステムとして、目標を上回るアクセスがあり、自然環境情報の提供に大きな効果をあげていることから、今後とも当システムの維持により一層の情報提供を行う必要がある。各請負契約は、一般競争入札等の価格競争により実施しているものであり、予算の範囲内で十分な成果を上げている。また、平成30年度に一部コンテンツ（インターネット自然研究所）の英語版の改修を実施し、外国人への日本の自然環境情報の提供拡充を実施した。</t>
    <rPh sb="198" eb="200">
      <t>ヘイセイ</t>
    </rPh>
    <rPh sb="202" eb="204">
      <t>ネンド</t>
    </rPh>
    <rPh sb="205" eb="207">
      <t>イチブ</t>
    </rPh>
    <rPh sb="220" eb="222">
      <t>シゼン</t>
    </rPh>
    <rPh sb="222" eb="225">
      <t>ケンキュウジョ</t>
    </rPh>
    <rPh sb="227" eb="230">
      <t>エイゴバン</t>
    </rPh>
    <rPh sb="231" eb="233">
      <t>カイシュウ</t>
    </rPh>
    <rPh sb="234" eb="236">
      <t>ジッシ</t>
    </rPh>
    <rPh sb="238" eb="241">
      <t>ガイコクジン</t>
    </rPh>
    <rPh sb="243" eb="245">
      <t>ニホン</t>
    </rPh>
    <rPh sb="246" eb="248">
      <t>シゼン</t>
    </rPh>
    <rPh sb="248" eb="250">
      <t>カンキョウ</t>
    </rPh>
    <rPh sb="250" eb="252">
      <t>ジョウホウ</t>
    </rPh>
    <rPh sb="253" eb="255">
      <t>テイキョウ</t>
    </rPh>
    <rPh sb="255" eb="257">
      <t>カクジュウ</t>
    </rPh>
    <rPh sb="258" eb="260">
      <t>ジッシ</t>
    </rPh>
    <phoneticPr fontId="5"/>
  </si>
  <si>
    <t>引き続き競争性のある契約を実施し、システム機器の更新時に政府共通プラットフォーム等のクラウド環境へ移行することで、維持経費の削減を図り、より効率的なシステムの維持運営に努めるとともに、予算の制約を考慮しつつ英語版での情報提供の拡充を引き続き検討する。</t>
    <rPh sb="21" eb="23">
      <t>キキ</t>
    </rPh>
    <rPh sb="24" eb="26">
      <t>コウシン</t>
    </rPh>
    <rPh sb="26" eb="27">
      <t>ジ</t>
    </rPh>
    <rPh sb="28" eb="30">
      <t>セイフ</t>
    </rPh>
    <rPh sb="30" eb="32">
      <t>キョウツウ</t>
    </rPh>
    <rPh sb="40" eb="41">
      <t>トウ</t>
    </rPh>
    <rPh sb="46" eb="48">
      <t>カンキョウ</t>
    </rPh>
    <rPh sb="49" eb="51">
      <t>イコウ</t>
    </rPh>
    <rPh sb="57" eb="59">
      <t>イジ</t>
    </rPh>
    <rPh sb="92" eb="94">
      <t>ヨサン</t>
    </rPh>
    <rPh sb="95" eb="97">
      <t>セイヤク</t>
    </rPh>
    <rPh sb="98" eb="100">
      <t>コウリョ</t>
    </rPh>
    <rPh sb="103" eb="106">
      <t>エイゴバン</t>
    </rPh>
    <rPh sb="108" eb="110">
      <t>ジョウホウ</t>
    </rPh>
    <rPh sb="110" eb="112">
      <t>テイキョウ</t>
    </rPh>
    <rPh sb="113" eb="115">
      <t>カクジュウ</t>
    </rPh>
    <rPh sb="116" eb="117">
      <t>ヒ</t>
    </rPh>
    <rPh sb="118" eb="119">
      <t>ツヅ</t>
    </rPh>
    <rPh sb="120" eb="122">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</si>
</sst>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38100</xdr:colOff>
      <xdr:row>740</xdr:row>
      <xdr:rowOff>76200</xdr:rowOff>
    </xdr:from>
    <xdr:to>
      <xdr:col>19</xdr:col>
      <xdr:colOff>194154</xdr:colOff>
      <xdr:row>741</xdr:row>
      <xdr:rowOff>347114</xdr:rowOff>
    </xdr:to>
    <xdr:sp macro="" textlink="">
      <xdr:nvSpPr>
        <xdr:cNvPr id="3" name="テキスト ボックス 2"/>
        <xdr:cNvSpPr txBox="1"/>
      </xdr:nvSpPr>
      <xdr:spPr>
        <a:xfrm>
          <a:off x="1663700" y="41922700"/>
          <a:ext cx="2391254" cy="6265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環境省</a:t>
          </a:r>
          <a:endParaRPr kumimoji="1" lang="en-US" altLang="ja-JP" sz="1400"/>
        </a:p>
        <a:p>
          <a:pPr algn="ctr"/>
          <a:r>
            <a:rPr kumimoji="1" lang="en-US" altLang="ja-JP" sz="1400"/>
            <a:t>95.7</a:t>
          </a:r>
          <a:r>
            <a:rPr kumimoji="1" lang="ja-JP" altLang="en-US" sz="1400"/>
            <a:t>百万円</a:t>
          </a:r>
          <a:endParaRPr kumimoji="1" lang="en-US" altLang="ja-JP" sz="1400"/>
        </a:p>
        <a:p>
          <a:endParaRPr kumimoji="1" lang="ja-JP" altLang="en-US" sz="1100"/>
        </a:p>
      </xdr:txBody>
    </xdr:sp>
    <xdr:clientData/>
  </xdr:twoCellAnchor>
  <xdr:twoCellAnchor>
    <xdr:from>
      <xdr:col>13</xdr:col>
      <xdr:colOff>190499</xdr:colOff>
      <xdr:row>741</xdr:row>
      <xdr:rowOff>355598</xdr:rowOff>
    </xdr:from>
    <xdr:to>
      <xdr:col>16</xdr:col>
      <xdr:colOff>14736</xdr:colOff>
      <xdr:row>768</xdr:row>
      <xdr:rowOff>25398</xdr:rowOff>
    </xdr:to>
    <xdr:grpSp>
      <xdr:nvGrpSpPr>
        <xdr:cNvPr id="16" name="グループ化 15"/>
        <xdr:cNvGrpSpPr/>
      </xdr:nvGrpSpPr>
      <xdr:grpSpPr>
        <a:xfrm>
          <a:off x="2560319" y="39451278"/>
          <a:ext cx="380497" cy="9271000"/>
          <a:chOff x="2832099" y="40754298"/>
          <a:chExt cx="433837" cy="9271000"/>
        </a:xfrm>
      </xdr:grpSpPr>
      <xdr:cxnSp macro="">
        <xdr:nvCxnSpPr>
          <xdr:cNvPr id="5" name="直線コネクタ 4"/>
          <xdr:cNvCxnSpPr/>
        </xdr:nvCxnSpPr>
        <xdr:spPr>
          <a:xfrm flipH="1">
            <a:off x="2832099" y="40754298"/>
            <a:ext cx="12694" cy="9271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5" name="グループ化 14"/>
          <xdr:cNvGrpSpPr/>
        </xdr:nvGrpSpPr>
        <xdr:grpSpPr>
          <a:xfrm>
            <a:off x="2844795" y="41470745"/>
            <a:ext cx="421141" cy="8533947"/>
            <a:chOff x="2844795" y="41470745"/>
            <a:chExt cx="421141" cy="8533947"/>
          </a:xfrm>
        </xdr:grpSpPr>
        <xdr:cxnSp macro="">
          <xdr:nvCxnSpPr>
            <xdr:cNvPr id="6" name="直線矢印コネクタ 5"/>
            <xdr:cNvCxnSpPr/>
          </xdr:nvCxnSpPr>
          <xdr:spPr>
            <a:xfrm flipV="1">
              <a:off x="2844795" y="41470745"/>
              <a:ext cx="421140" cy="429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xdr:cNvCxnSpPr/>
          </xdr:nvCxnSpPr>
          <xdr:spPr>
            <a:xfrm flipV="1">
              <a:off x="2844795" y="42892188"/>
              <a:ext cx="421140" cy="429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xdr:cNvCxnSpPr/>
          </xdr:nvCxnSpPr>
          <xdr:spPr>
            <a:xfrm flipV="1">
              <a:off x="2844795" y="44313631"/>
              <a:ext cx="421140" cy="429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xdr:cNvCxnSpPr/>
          </xdr:nvCxnSpPr>
          <xdr:spPr>
            <a:xfrm flipV="1">
              <a:off x="2844795" y="45735074"/>
              <a:ext cx="421140" cy="429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a:xfrm flipV="1">
              <a:off x="2844795" y="47156517"/>
              <a:ext cx="421140" cy="429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flipV="1">
              <a:off x="2844795" y="48577960"/>
              <a:ext cx="421141" cy="479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a:xfrm flipV="1">
              <a:off x="2844795" y="49999900"/>
              <a:ext cx="421141" cy="479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15</xdr:col>
      <xdr:colOff>101600</xdr:colOff>
      <xdr:row>742</xdr:row>
      <xdr:rowOff>63500</xdr:rowOff>
    </xdr:from>
    <xdr:to>
      <xdr:col>49</xdr:col>
      <xdr:colOff>85126</xdr:colOff>
      <xdr:row>745</xdr:row>
      <xdr:rowOff>53012</xdr:rowOff>
    </xdr:to>
    <xdr:grpSp>
      <xdr:nvGrpSpPr>
        <xdr:cNvPr id="17" name="グループ化 16"/>
        <xdr:cNvGrpSpPr/>
      </xdr:nvGrpSpPr>
      <xdr:grpSpPr>
        <a:xfrm>
          <a:off x="2844800" y="39514780"/>
          <a:ext cx="6201446" cy="1056312"/>
          <a:chOff x="3022602" y="42739412"/>
          <a:chExt cx="6892326" cy="1056312"/>
        </a:xfrm>
      </xdr:grpSpPr>
      <xdr:grpSp>
        <xdr:nvGrpSpPr>
          <xdr:cNvPr id="18" name="グループ化 17"/>
          <xdr:cNvGrpSpPr/>
        </xdr:nvGrpSpPr>
        <xdr:grpSpPr>
          <a:xfrm>
            <a:off x="3022602" y="42739412"/>
            <a:ext cx="3683000" cy="973724"/>
            <a:chOff x="2876550" y="37814250"/>
            <a:chExt cx="3424659" cy="965559"/>
          </a:xfrm>
        </xdr:grpSpPr>
        <xdr:sp macro="" textlink="">
          <xdr:nvSpPr>
            <xdr:cNvPr id="22" name="テキスト ボックス 21"/>
            <xdr:cNvSpPr txBox="1"/>
          </xdr:nvSpPr>
          <xdr:spPr>
            <a:xfrm>
              <a:off x="3000374" y="38166675"/>
              <a:ext cx="2757613" cy="6131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t>A. </a:t>
              </a:r>
              <a:r>
                <a:rPr kumimoji="1" lang="ja-JP" altLang="en-US" sz="1400"/>
                <a:t>富士通エフ・アイ・ピー</a:t>
              </a:r>
              <a:r>
                <a:rPr kumimoji="1" lang="en-US" altLang="ja-JP" sz="1400"/>
                <a:t>(</a:t>
              </a:r>
              <a:r>
                <a:rPr kumimoji="1" lang="ja-JP" altLang="en-US" sz="1400"/>
                <a:t>株</a:t>
              </a:r>
              <a:r>
                <a:rPr kumimoji="1" lang="en-US" altLang="ja-JP" sz="1400"/>
                <a:t>)</a:t>
              </a:r>
            </a:p>
            <a:p>
              <a:pPr algn="ctr"/>
              <a:r>
                <a:rPr kumimoji="1" lang="en-US" altLang="ja-JP" sz="1400"/>
                <a:t>62.6</a:t>
              </a:r>
              <a:r>
                <a:rPr kumimoji="1" lang="ja-JP" altLang="en-US" sz="1400"/>
                <a:t>百万円</a:t>
              </a:r>
            </a:p>
          </xdr:txBody>
        </xdr:sp>
        <xdr:sp macro="" textlink="">
          <xdr:nvSpPr>
            <xdr:cNvPr id="23" name="正方形/長方形 22"/>
            <xdr:cNvSpPr/>
          </xdr:nvSpPr>
          <xdr:spPr>
            <a:xfrm>
              <a:off x="2876550" y="37814250"/>
              <a:ext cx="3424659" cy="4572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国庫債務負担行為等、一般競争契約（最低価格）</a:t>
              </a:r>
              <a:r>
                <a:rPr kumimoji="1" lang="en-US" altLang="ja-JP" sz="1200">
                  <a:solidFill>
                    <a:sysClr val="windowText" lastClr="000000"/>
                  </a:solidFill>
                </a:rPr>
                <a:t>】</a:t>
              </a:r>
              <a:endParaRPr lang="ja-JP" altLang="ja-JP" sz="1200">
                <a:effectLst/>
              </a:endParaRPr>
            </a:p>
          </xdr:txBody>
        </xdr:sp>
      </xdr:grpSp>
      <xdr:grpSp>
        <xdr:nvGrpSpPr>
          <xdr:cNvPr id="19" name="グループ化 18"/>
          <xdr:cNvGrpSpPr/>
        </xdr:nvGrpSpPr>
        <xdr:grpSpPr>
          <a:xfrm>
            <a:off x="6516009" y="43001294"/>
            <a:ext cx="3398919" cy="794430"/>
            <a:chOff x="5487660" y="36838397"/>
            <a:chExt cx="3209326" cy="790802"/>
          </a:xfrm>
        </xdr:grpSpPr>
        <xdr:sp macro="" textlink="">
          <xdr:nvSpPr>
            <xdr:cNvPr id="20" name="テキスト ボックス 19"/>
            <xdr:cNvSpPr txBox="1"/>
          </xdr:nvSpPr>
          <xdr:spPr>
            <a:xfrm>
              <a:off x="5534734" y="36961039"/>
              <a:ext cx="3034393" cy="5587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生物多様性情報システムの運用・管理、インターネット自然研究所システムの改修</a:t>
              </a:r>
              <a:endParaRPr kumimoji="1" lang="en-US" altLang="ja-JP" sz="1100"/>
            </a:p>
          </xdr:txBody>
        </xdr:sp>
        <xdr:sp macro="" textlink="">
          <xdr:nvSpPr>
            <xdr:cNvPr id="21" name="大かっこ 20"/>
            <xdr:cNvSpPr/>
          </xdr:nvSpPr>
          <xdr:spPr>
            <a:xfrm>
              <a:off x="5487660" y="36838397"/>
              <a:ext cx="3209326" cy="790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twoCellAnchor>
    <xdr:from>
      <xdr:col>15</xdr:col>
      <xdr:colOff>88900</xdr:colOff>
      <xdr:row>746</xdr:row>
      <xdr:rowOff>63500</xdr:rowOff>
    </xdr:from>
    <xdr:to>
      <xdr:col>49</xdr:col>
      <xdr:colOff>72426</xdr:colOff>
      <xdr:row>749</xdr:row>
      <xdr:rowOff>53012</xdr:rowOff>
    </xdr:to>
    <xdr:grpSp>
      <xdr:nvGrpSpPr>
        <xdr:cNvPr id="31" name="グループ化 30"/>
        <xdr:cNvGrpSpPr/>
      </xdr:nvGrpSpPr>
      <xdr:grpSpPr>
        <a:xfrm>
          <a:off x="2832100" y="40937180"/>
          <a:ext cx="6201446" cy="1056312"/>
          <a:chOff x="3022602" y="42739412"/>
          <a:chExt cx="6892326" cy="1056312"/>
        </a:xfrm>
      </xdr:grpSpPr>
      <xdr:grpSp>
        <xdr:nvGrpSpPr>
          <xdr:cNvPr id="32" name="グループ化 31"/>
          <xdr:cNvGrpSpPr/>
        </xdr:nvGrpSpPr>
        <xdr:grpSpPr>
          <a:xfrm>
            <a:off x="3022602" y="42739412"/>
            <a:ext cx="3305819" cy="973724"/>
            <a:chOff x="2876550" y="37814250"/>
            <a:chExt cx="3073935" cy="965559"/>
          </a:xfrm>
        </xdr:grpSpPr>
        <xdr:sp macro="" textlink="">
          <xdr:nvSpPr>
            <xdr:cNvPr id="36" name="テキスト ボックス 35"/>
            <xdr:cNvSpPr txBox="1"/>
          </xdr:nvSpPr>
          <xdr:spPr>
            <a:xfrm>
              <a:off x="3000374" y="38166675"/>
              <a:ext cx="2757613" cy="6131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t>B.</a:t>
              </a:r>
              <a:r>
                <a:rPr kumimoji="1" lang="ja-JP" altLang="en-US" sz="1400"/>
                <a:t>東京カートグラフィック</a:t>
              </a:r>
              <a:r>
                <a:rPr kumimoji="1" lang="en-US" altLang="ja-JP" sz="1400"/>
                <a:t> (</a:t>
              </a:r>
              <a:r>
                <a:rPr kumimoji="1" lang="ja-JP" altLang="en-US" sz="1400"/>
                <a:t>株</a:t>
              </a:r>
              <a:r>
                <a:rPr kumimoji="1" lang="en-US" altLang="ja-JP" sz="1400"/>
                <a:t>)</a:t>
              </a:r>
            </a:p>
            <a:p>
              <a:pPr algn="ctr"/>
              <a:r>
                <a:rPr kumimoji="1" lang="en-US" altLang="ja-JP" sz="1400"/>
                <a:t>12.3</a:t>
              </a:r>
              <a:r>
                <a:rPr kumimoji="1" lang="ja-JP" altLang="en-US" sz="1400"/>
                <a:t>百万円</a:t>
              </a:r>
            </a:p>
          </xdr:txBody>
        </xdr:sp>
        <xdr:sp macro="" textlink="">
          <xdr:nvSpPr>
            <xdr:cNvPr id="37" name="正方形/長方形 36"/>
            <xdr:cNvSpPr/>
          </xdr:nvSpPr>
          <xdr:spPr>
            <a:xfrm>
              <a:off x="2876550" y="37814250"/>
              <a:ext cx="3073935" cy="4572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一般競争契約（最低価格）、随意契約（少額）</a:t>
              </a:r>
              <a:r>
                <a:rPr kumimoji="1" lang="en-US" altLang="ja-JP" sz="1200">
                  <a:solidFill>
                    <a:sysClr val="windowText" lastClr="000000"/>
                  </a:solidFill>
                </a:rPr>
                <a:t>】</a:t>
              </a:r>
              <a:endParaRPr lang="ja-JP" altLang="ja-JP" sz="1200">
                <a:effectLst/>
              </a:endParaRPr>
            </a:p>
          </xdr:txBody>
        </xdr:sp>
      </xdr:grpSp>
      <xdr:grpSp>
        <xdr:nvGrpSpPr>
          <xdr:cNvPr id="33" name="グループ化 32"/>
          <xdr:cNvGrpSpPr/>
        </xdr:nvGrpSpPr>
        <xdr:grpSpPr>
          <a:xfrm>
            <a:off x="6516009" y="43001294"/>
            <a:ext cx="3398919" cy="794430"/>
            <a:chOff x="5487660" y="36838397"/>
            <a:chExt cx="3209326" cy="790802"/>
          </a:xfrm>
        </xdr:grpSpPr>
        <xdr:sp macro="" textlink="">
          <xdr:nvSpPr>
            <xdr:cNvPr id="34" name="テキスト ボックス 33"/>
            <xdr:cNvSpPr txBox="1"/>
          </xdr:nvSpPr>
          <xdr:spPr>
            <a:xfrm>
              <a:off x="5534734" y="36961039"/>
              <a:ext cx="3034393" cy="5587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GIS</a:t>
              </a:r>
              <a:r>
                <a:rPr kumimoji="1" lang="ja-JP" altLang="en-US" sz="1100"/>
                <a:t>データ整備業務、</a:t>
              </a:r>
              <a:r>
                <a:rPr kumimoji="1" lang="en-US" altLang="ja-JP" sz="1100"/>
                <a:t>GIS</a:t>
              </a:r>
              <a:r>
                <a:rPr kumimoji="1" lang="ja-JP" altLang="en-US" sz="1100"/>
                <a:t>データ活用促進業務、</a:t>
              </a:r>
              <a:r>
                <a:rPr kumimoji="1" lang="en-US" altLang="ja-JP" sz="1100"/>
                <a:t>GIS</a:t>
              </a:r>
              <a:r>
                <a:rPr kumimoji="1" lang="ja-JP" altLang="en-US" sz="1100"/>
                <a:t>ソフトウェアサポート業務</a:t>
              </a:r>
              <a:endParaRPr kumimoji="1" lang="en-US" altLang="ja-JP" sz="1100"/>
            </a:p>
          </xdr:txBody>
        </xdr:sp>
        <xdr:sp macro="" textlink="">
          <xdr:nvSpPr>
            <xdr:cNvPr id="35" name="大かっこ 34"/>
            <xdr:cNvSpPr/>
          </xdr:nvSpPr>
          <xdr:spPr>
            <a:xfrm>
              <a:off x="5487660" y="36838397"/>
              <a:ext cx="3209326" cy="790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twoCellAnchor>
    <xdr:from>
      <xdr:col>15</xdr:col>
      <xdr:colOff>101600</xdr:colOff>
      <xdr:row>750</xdr:row>
      <xdr:rowOff>63500</xdr:rowOff>
    </xdr:from>
    <xdr:to>
      <xdr:col>49</xdr:col>
      <xdr:colOff>85126</xdr:colOff>
      <xdr:row>753</xdr:row>
      <xdr:rowOff>53012</xdr:rowOff>
    </xdr:to>
    <xdr:grpSp>
      <xdr:nvGrpSpPr>
        <xdr:cNvPr id="38" name="グループ化 37"/>
        <xdr:cNvGrpSpPr/>
      </xdr:nvGrpSpPr>
      <xdr:grpSpPr>
        <a:xfrm>
          <a:off x="2844800" y="42359580"/>
          <a:ext cx="6201446" cy="1056312"/>
          <a:chOff x="3022602" y="42739412"/>
          <a:chExt cx="6892326" cy="1056312"/>
        </a:xfrm>
      </xdr:grpSpPr>
      <xdr:grpSp>
        <xdr:nvGrpSpPr>
          <xdr:cNvPr id="39" name="グループ化 38"/>
          <xdr:cNvGrpSpPr/>
        </xdr:nvGrpSpPr>
        <xdr:grpSpPr>
          <a:xfrm>
            <a:off x="3022602" y="42739412"/>
            <a:ext cx="3305819" cy="973724"/>
            <a:chOff x="2876550" y="37814250"/>
            <a:chExt cx="3073935" cy="965559"/>
          </a:xfrm>
        </xdr:grpSpPr>
        <xdr:sp macro="" textlink="">
          <xdr:nvSpPr>
            <xdr:cNvPr id="43" name="テキスト ボックス 42"/>
            <xdr:cNvSpPr txBox="1"/>
          </xdr:nvSpPr>
          <xdr:spPr>
            <a:xfrm>
              <a:off x="3000374" y="38166675"/>
              <a:ext cx="2757613" cy="6131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t>C.</a:t>
              </a:r>
              <a:r>
                <a:rPr kumimoji="1" lang="ja-JP" altLang="en-US" sz="1400"/>
                <a:t>東京センチュリー</a:t>
              </a:r>
              <a:r>
                <a:rPr kumimoji="1" lang="en-US" altLang="ja-JP" sz="1400"/>
                <a:t> (</a:t>
              </a:r>
              <a:r>
                <a:rPr kumimoji="1" lang="ja-JP" altLang="en-US" sz="1400"/>
                <a:t>株</a:t>
              </a:r>
              <a:r>
                <a:rPr kumimoji="1" lang="en-US" altLang="ja-JP" sz="1400"/>
                <a:t>)</a:t>
              </a:r>
            </a:p>
            <a:p>
              <a:pPr algn="ctr"/>
              <a:r>
                <a:rPr kumimoji="1" lang="en-US" altLang="ja-JP" sz="1400"/>
                <a:t>7.2</a:t>
              </a:r>
              <a:r>
                <a:rPr kumimoji="1" lang="ja-JP" altLang="en-US" sz="1400"/>
                <a:t>百万円</a:t>
              </a:r>
            </a:p>
          </xdr:txBody>
        </xdr:sp>
        <xdr:sp macro="" textlink="">
          <xdr:nvSpPr>
            <xdr:cNvPr id="44" name="正方形/長方形 43"/>
            <xdr:cNvSpPr/>
          </xdr:nvSpPr>
          <xdr:spPr>
            <a:xfrm>
              <a:off x="2876550" y="37814250"/>
              <a:ext cx="3073935" cy="4572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国庫債務負担行為等</a:t>
              </a:r>
              <a:r>
                <a:rPr kumimoji="1" lang="en-US" altLang="ja-JP" sz="1200">
                  <a:solidFill>
                    <a:sysClr val="windowText" lastClr="000000"/>
                  </a:solidFill>
                </a:rPr>
                <a:t>】</a:t>
              </a:r>
              <a:endParaRPr lang="ja-JP" altLang="ja-JP" sz="1200">
                <a:effectLst/>
              </a:endParaRPr>
            </a:p>
          </xdr:txBody>
        </xdr:sp>
      </xdr:grpSp>
      <xdr:grpSp>
        <xdr:nvGrpSpPr>
          <xdr:cNvPr id="40" name="グループ化 39"/>
          <xdr:cNvGrpSpPr/>
        </xdr:nvGrpSpPr>
        <xdr:grpSpPr>
          <a:xfrm>
            <a:off x="6516009" y="43001294"/>
            <a:ext cx="3398919" cy="794430"/>
            <a:chOff x="5487660" y="36838397"/>
            <a:chExt cx="3209326" cy="790802"/>
          </a:xfrm>
        </xdr:grpSpPr>
        <xdr:sp macro="" textlink="">
          <xdr:nvSpPr>
            <xdr:cNvPr id="41" name="テキスト ボックス 40"/>
            <xdr:cNvSpPr txBox="1"/>
          </xdr:nvSpPr>
          <xdr:spPr>
            <a:xfrm>
              <a:off x="5534734" y="36961039"/>
              <a:ext cx="3034393" cy="5587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生物多様性情報システムの機器・ソフト等のリース</a:t>
              </a:r>
            </a:p>
            <a:p>
              <a:endParaRPr kumimoji="1" lang="ja-JP" altLang="en-US" sz="1100"/>
            </a:p>
          </xdr:txBody>
        </xdr:sp>
        <xdr:sp macro="" textlink="">
          <xdr:nvSpPr>
            <xdr:cNvPr id="42" name="大かっこ 41"/>
            <xdr:cNvSpPr/>
          </xdr:nvSpPr>
          <xdr:spPr>
            <a:xfrm>
              <a:off x="5487660" y="36838397"/>
              <a:ext cx="3209326" cy="790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twoCellAnchor>
    <xdr:from>
      <xdr:col>15</xdr:col>
      <xdr:colOff>88900</xdr:colOff>
      <xdr:row>754</xdr:row>
      <xdr:rowOff>63500</xdr:rowOff>
    </xdr:from>
    <xdr:to>
      <xdr:col>49</xdr:col>
      <xdr:colOff>72426</xdr:colOff>
      <xdr:row>757</xdr:row>
      <xdr:rowOff>53012</xdr:rowOff>
    </xdr:to>
    <xdr:grpSp>
      <xdr:nvGrpSpPr>
        <xdr:cNvPr id="45" name="グループ化 44"/>
        <xdr:cNvGrpSpPr/>
      </xdr:nvGrpSpPr>
      <xdr:grpSpPr>
        <a:xfrm>
          <a:off x="2832100" y="43781980"/>
          <a:ext cx="6201446" cy="1056312"/>
          <a:chOff x="3022602" y="42739412"/>
          <a:chExt cx="6892326" cy="1056312"/>
        </a:xfrm>
      </xdr:grpSpPr>
      <xdr:grpSp>
        <xdr:nvGrpSpPr>
          <xdr:cNvPr id="46" name="グループ化 45"/>
          <xdr:cNvGrpSpPr/>
        </xdr:nvGrpSpPr>
        <xdr:grpSpPr>
          <a:xfrm>
            <a:off x="3022602" y="42739412"/>
            <a:ext cx="3305819" cy="973724"/>
            <a:chOff x="2876550" y="37814250"/>
            <a:chExt cx="3073935" cy="965559"/>
          </a:xfrm>
        </xdr:grpSpPr>
        <xdr:sp macro="" textlink="">
          <xdr:nvSpPr>
            <xdr:cNvPr id="50" name="テキスト ボックス 49"/>
            <xdr:cNvSpPr txBox="1"/>
          </xdr:nvSpPr>
          <xdr:spPr>
            <a:xfrm>
              <a:off x="3000374" y="38166675"/>
              <a:ext cx="2757613" cy="6131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t>D.</a:t>
              </a:r>
              <a:r>
                <a:rPr kumimoji="1" lang="ja-JP" altLang="en-US" sz="1400"/>
                <a:t>リトルスタジオインク</a:t>
              </a:r>
              <a:r>
                <a:rPr kumimoji="1" lang="en-US" altLang="ja-JP" sz="1400"/>
                <a:t> (</a:t>
              </a:r>
              <a:r>
                <a:rPr kumimoji="1" lang="ja-JP" altLang="en-US" sz="1400"/>
                <a:t>株</a:t>
              </a:r>
              <a:r>
                <a:rPr kumimoji="1" lang="en-US" altLang="ja-JP" sz="1400"/>
                <a:t>)</a:t>
              </a:r>
            </a:p>
            <a:p>
              <a:pPr algn="ctr"/>
              <a:r>
                <a:rPr kumimoji="1" lang="en-US" altLang="ja-JP" sz="1400"/>
                <a:t>6.9</a:t>
              </a:r>
              <a:r>
                <a:rPr kumimoji="1" lang="ja-JP" altLang="en-US" sz="1400"/>
                <a:t>百万円</a:t>
              </a:r>
            </a:p>
          </xdr:txBody>
        </xdr:sp>
        <xdr:sp macro="" textlink="">
          <xdr:nvSpPr>
            <xdr:cNvPr id="51" name="正方形/長方形 50"/>
            <xdr:cNvSpPr/>
          </xdr:nvSpPr>
          <xdr:spPr>
            <a:xfrm>
              <a:off x="2876550" y="37814250"/>
              <a:ext cx="3073935" cy="4572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endParaRPr lang="ja-JP" altLang="ja-JP" sz="1200">
                <a:effectLst/>
              </a:endParaRPr>
            </a:p>
          </xdr:txBody>
        </xdr:sp>
      </xdr:grpSp>
      <xdr:grpSp>
        <xdr:nvGrpSpPr>
          <xdr:cNvPr id="47" name="グループ化 46"/>
          <xdr:cNvGrpSpPr/>
        </xdr:nvGrpSpPr>
        <xdr:grpSpPr>
          <a:xfrm>
            <a:off x="6516009" y="43001294"/>
            <a:ext cx="3398919" cy="794430"/>
            <a:chOff x="5487660" y="36838397"/>
            <a:chExt cx="3209326" cy="790802"/>
          </a:xfrm>
        </xdr:grpSpPr>
        <xdr:sp macro="" textlink="">
          <xdr:nvSpPr>
            <xdr:cNvPr id="48" name="テキスト ボックス 47"/>
            <xdr:cNvSpPr txBox="1"/>
          </xdr:nvSpPr>
          <xdr:spPr>
            <a:xfrm>
              <a:off x="5534734" y="36961039"/>
              <a:ext cx="3034393" cy="5587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政府共通</a:t>
              </a:r>
              <a:r>
                <a:rPr kumimoji="1" lang="en-US" altLang="ja-JP" sz="1100"/>
                <a:t>PF</a:t>
              </a:r>
              <a:r>
                <a:rPr kumimoji="1" lang="ja-JP" altLang="en-US" sz="1100"/>
                <a:t>移行に向けた性能等調査、ウェブサイトデザイン案作成</a:t>
              </a:r>
            </a:p>
          </xdr:txBody>
        </xdr:sp>
        <xdr:sp macro="" textlink="">
          <xdr:nvSpPr>
            <xdr:cNvPr id="49" name="大かっこ 48"/>
            <xdr:cNvSpPr/>
          </xdr:nvSpPr>
          <xdr:spPr>
            <a:xfrm>
              <a:off x="5487660" y="36838397"/>
              <a:ext cx="3209326" cy="790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twoCellAnchor>
    <xdr:from>
      <xdr:col>15</xdr:col>
      <xdr:colOff>88900</xdr:colOff>
      <xdr:row>758</xdr:row>
      <xdr:rowOff>63500</xdr:rowOff>
    </xdr:from>
    <xdr:to>
      <xdr:col>49</xdr:col>
      <xdr:colOff>72426</xdr:colOff>
      <xdr:row>761</xdr:row>
      <xdr:rowOff>53012</xdr:rowOff>
    </xdr:to>
    <xdr:grpSp>
      <xdr:nvGrpSpPr>
        <xdr:cNvPr id="59" name="グループ化 58"/>
        <xdr:cNvGrpSpPr/>
      </xdr:nvGrpSpPr>
      <xdr:grpSpPr>
        <a:xfrm>
          <a:off x="2832100" y="45204380"/>
          <a:ext cx="6201446" cy="1056312"/>
          <a:chOff x="3022602" y="42739412"/>
          <a:chExt cx="6892326" cy="1056312"/>
        </a:xfrm>
      </xdr:grpSpPr>
      <xdr:grpSp>
        <xdr:nvGrpSpPr>
          <xdr:cNvPr id="60" name="グループ化 59"/>
          <xdr:cNvGrpSpPr/>
        </xdr:nvGrpSpPr>
        <xdr:grpSpPr>
          <a:xfrm>
            <a:off x="3022602" y="42739412"/>
            <a:ext cx="3305819" cy="973724"/>
            <a:chOff x="2876550" y="37814250"/>
            <a:chExt cx="3073935" cy="965559"/>
          </a:xfrm>
        </xdr:grpSpPr>
        <xdr:sp macro="" textlink="">
          <xdr:nvSpPr>
            <xdr:cNvPr id="64" name="テキスト ボックス 63"/>
            <xdr:cNvSpPr txBox="1"/>
          </xdr:nvSpPr>
          <xdr:spPr>
            <a:xfrm>
              <a:off x="3000374" y="38166675"/>
              <a:ext cx="2757613" cy="6131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t>E. </a:t>
              </a:r>
              <a:r>
                <a:rPr kumimoji="1" lang="ja-JP" altLang="en-US" sz="1400"/>
                <a:t>東名通信工業</a:t>
              </a:r>
              <a:r>
                <a:rPr kumimoji="1" lang="en-US" altLang="ja-JP" sz="1400"/>
                <a:t>(</a:t>
              </a:r>
              <a:r>
                <a:rPr kumimoji="1" lang="ja-JP" altLang="en-US" sz="1400"/>
                <a:t>株</a:t>
              </a:r>
              <a:r>
                <a:rPr kumimoji="1" lang="en-US" altLang="ja-JP" sz="1400"/>
                <a:t>)</a:t>
              </a:r>
            </a:p>
            <a:p>
              <a:pPr algn="ctr"/>
              <a:r>
                <a:rPr kumimoji="1" lang="en-US" altLang="ja-JP" sz="1400"/>
                <a:t>5.5</a:t>
              </a:r>
              <a:r>
                <a:rPr kumimoji="1" lang="ja-JP" altLang="en-US" sz="1400"/>
                <a:t>百万円</a:t>
              </a:r>
            </a:p>
          </xdr:txBody>
        </xdr:sp>
        <xdr:sp macro="" textlink="">
          <xdr:nvSpPr>
            <xdr:cNvPr id="65" name="正方形/長方形 64"/>
            <xdr:cNvSpPr/>
          </xdr:nvSpPr>
          <xdr:spPr>
            <a:xfrm>
              <a:off x="2876550" y="37814250"/>
              <a:ext cx="3073935" cy="4572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一般競争契約（最低価格）、随意契約（少額）</a:t>
              </a:r>
              <a:r>
                <a:rPr kumimoji="1" lang="en-US" altLang="ja-JP" sz="1200">
                  <a:solidFill>
                    <a:sysClr val="windowText" lastClr="000000"/>
                  </a:solidFill>
                </a:rPr>
                <a:t>】</a:t>
              </a:r>
              <a:endParaRPr lang="ja-JP" altLang="ja-JP" sz="1200">
                <a:effectLst/>
              </a:endParaRPr>
            </a:p>
          </xdr:txBody>
        </xdr:sp>
      </xdr:grpSp>
      <xdr:grpSp>
        <xdr:nvGrpSpPr>
          <xdr:cNvPr id="61" name="グループ化 60"/>
          <xdr:cNvGrpSpPr/>
        </xdr:nvGrpSpPr>
        <xdr:grpSpPr>
          <a:xfrm>
            <a:off x="6516009" y="43001294"/>
            <a:ext cx="3398919" cy="794430"/>
            <a:chOff x="5487660" y="36838397"/>
            <a:chExt cx="3209326" cy="790802"/>
          </a:xfrm>
        </xdr:grpSpPr>
        <xdr:sp macro="" textlink="">
          <xdr:nvSpPr>
            <xdr:cNvPr id="62" name="テキスト ボックス 61"/>
            <xdr:cNvSpPr txBox="1"/>
          </xdr:nvSpPr>
          <xdr:spPr>
            <a:xfrm>
              <a:off x="5534734" y="36961039"/>
              <a:ext cx="3034393" cy="5587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情報収集端末機器の設定変更、保守、交換</a:t>
              </a:r>
              <a:endParaRPr kumimoji="1" lang="en-US" altLang="ja-JP" sz="1100"/>
            </a:p>
          </xdr:txBody>
        </xdr:sp>
        <xdr:sp macro="" textlink="">
          <xdr:nvSpPr>
            <xdr:cNvPr id="63" name="大かっこ 62"/>
            <xdr:cNvSpPr/>
          </xdr:nvSpPr>
          <xdr:spPr>
            <a:xfrm>
              <a:off x="5487660" y="36838397"/>
              <a:ext cx="3209326" cy="790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twoCellAnchor>
    <xdr:from>
      <xdr:col>15</xdr:col>
      <xdr:colOff>88900</xdr:colOff>
      <xdr:row>762</xdr:row>
      <xdr:rowOff>38100</xdr:rowOff>
    </xdr:from>
    <xdr:to>
      <xdr:col>49</xdr:col>
      <xdr:colOff>72426</xdr:colOff>
      <xdr:row>765</xdr:row>
      <xdr:rowOff>27612</xdr:rowOff>
    </xdr:to>
    <xdr:grpSp>
      <xdr:nvGrpSpPr>
        <xdr:cNvPr id="66" name="グループ化 65"/>
        <xdr:cNvGrpSpPr/>
      </xdr:nvGrpSpPr>
      <xdr:grpSpPr>
        <a:xfrm>
          <a:off x="2832100" y="46601380"/>
          <a:ext cx="6201446" cy="1056312"/>
          <a:chOff x="3022602" y="42739412"/>
          <a:chExt cx="6892326" cy="1056312"/>
        </a:xfrm>
      </xdr:grpSpPr>
      <xdr:grpSp>
        <xdr:nvGrpSpPr>
          <xdr:cNvPr id="67" name="グループ化 66"/>
          <xdr:cNvGrpSpPr/>
        </xdr:nvGrpSpPr>
        <xdr:grpSpPr>
          <a:xfrm>
            <a:off x="3022602" y="42739412"/>
            <a:ext cx="3305819" cy="973724"/>
            <a:chOff x="2876550" y="37814250"/>
            <a:chExt cx="3073935" cy="965559"/>
          </a:xfrm>
        </xdr:grpSpPr>
        <xdr:sp macro="" textlink="">
          <xdr:nvSpPr>
            <xdr:cNvPr id="71" name="テキスト ボックス 70"/>
            <xdr:cNvSpPr txBox="1"/>
          </xdr:nvSpPr>
          <xdr:spPr>
            <a:xfrm>
              <a:off x="3000374" y="38166675"/>
              <a:ext cx="2757613" cy="6131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t>F. </a:t>
              </a:r>
              <a:r>
                <a:rPr kumimoji="1" lang="ja-JP" altLang="en-US" sz="1400"/>
                <a:t>アスコープ</a:t>
              </a:r>
              <a:r>
                <a:rPr kumimoji="1" lang="en-US" altLang="ja-JP" sz="1400"/>
                <a:t>(</a:t>
              </a:r>
              <a:r>
                <a:rPr kumimoji="1" lang="ja-JP" altLang="en-US" sz="1400"/>
                <a:t>株</a:t>
              </a:r>
              <a:r>
                <a:rPr kumimoji="1" lang="en-US" altLang="ja-JP" sz="1400"/>
                <a:t>)</a:t>
              </a:r>
            </a:p>
            <a:p>
              <a:pPr algn="ctr"/>
              <a:r>
                <a:rPr kumimoji="1" lang="en-US" altLang="ja-JP" sz="1400"/>
                <a:t>0.8</a:t>
              </a:r>
              <a:r>
                <a:rPr kumimoji="1" lang="ja-JP" altLang="en-US" sz="1400"/>
                <a:t>百万円</a:t>
              </a:r>
            </a:p>
          </xdr:txBody>
        </xdr:sp>
        <xdr:sp macro="" textlink="">
          <xdr:nvSpPr>
            <xdr:cNvPr id="72" name="正方形/長方形 71"/>
            <xdr:cNvSpPr/>
          </xdr:nvSpPr>
          <xdr:spPr>
            <a:xfrm>
              <a:off x="2876550" y="37814250"/>
              <a:ext cx="3073935" cy="4572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lang="ja-JP" altLang="ja-JP" sz="1200">
                <a:effectLst/>
              </a:endParaRPr>
            </a:p>
          </xdr:txBody>
        </xdr:sp>
      </xdr:grpSp>
      <xdr:grpSp>
        <xdr:nvGrpSpPr>
          <xdr:cNvPr id="68" name="グループ化 67"/>
          <xdr:cNvGrpSpPr/>
        </xdr:nvGrpSpPr>
        <xdr:grpSpPr>
          <a:xfrm>
            <a:off x="6516009" y="43001294"/>
            <a:ext cx="3398919" cy="794430"/>
            <a:chOff x="5487660" y="36838397"/>
            <a:chExt cx="3209326" cy="790802"/>
          </a:xfrm>
        </xdr:grpSpPr>
        <xdr:sp macro="" textlink="">
          <xdr:nvSpPr>
            <xdr:cNvPr id="69" name="テキスト ボックス 68"/>
            <xdr:cNvSpPr txBox="1"/>
          </xdr:nvSpPr>
          <xdr:spPr>
            <a:xfrm>
              <a:off x="5534734" y="36961039"/>
              <a:ext cx="3034393" cy="5587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情報収集端末中継サーバの運用保守</a:t>
              </a:r>
              <a:endParaRPr kumimoji="1" lang="en-US" altLang="ja-JP" sz="1100"/>
            </a:p>
          </xdr:txBody>
        </xdr:sp>
        <xdr:sp macro="" textlink="">
          <xdr:nvSpPr>
            <xdr:cNvPr id="70" name="大かっこ 69"/>
            <xdr:cNvSpPr/>
          </xdr:nvSpPr>
          <xdr:spPr>
            <a:xfrm>
              <a:off x="5487660" y="36838397"/>
              <a:ext cx="3209326" cy="790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twoCellAnchor>
    <xdr:from>
      <xdr:col>15</xdr:col>
      <xdr:colOff>88900</xdr:colOff>
      <xdr:row>766</xdr:row>
      <xdr:rowOff>50800</xdr:rowOff>
    </xdr:from>
    <xdr:to>
      <xdr:col>49</xdr:col>
      <xdr:colOff>72426</xdr:colOff>
      <xdr:row>769</xdr:row>
      <xdr:rowOff>40312</xdr:rowOff>
    </xdr:to>
    <xdr:grpSp>
      <xdr:nvGrpSpPr>
        <xdr:cNvPr id="80" name="グループ化 79"/>
        <xdr:cNvGrpSpPr/>
      </xdr:nvGrpSpPr>
      <xdr:grpSpPr>
        <a:xfrm>
          <a:off x="2832100" y="48036480"/>
          <a:ext cx="6201446" cy="1056312"/>
          <a:chOff x="3022602" y="42739412"/>
          <a:chExt cx="6892326" cy="1056312"/>
        </a:xfrm>
      </xdr:grpSpPr>
      <xdr:grpSp>
        <xdr:nvGrpSpPr>
          <xdr:cNvPr id="81" name="グループ化 80"/>
          <xdr:cNvGrpSpPr/>
        </xdr:nvGrpSpPr>
        <xdr:grpSpPr>
          <a:xfrm>
            <a:off x="3022602" y="42739412"/>
            <a:ext cx="3305819" cy="973724"/>
            <a:chOff x="2876550" y="37814250"/>
            <a:chExt cx="3073935" cy="965559"/>
          </a:xfrm>
        </xdr:grpSpPr>
        <xdr:sp macro="" textlink="">
          <xdr:nvSpPr>
            <xdr:cNvPr id="85" name="テキスト ボックス 84"/>
            <xdr:cNvSpPr txBox="1"/>
          </xdr:nvSpPr>
          <xdr:spPr>
            <a:xfrm>
              <a:off x="3000374" y="38166675"/>
              <a:ext cx="2757613" cy="6131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t>G. </a:t>
              </a:r>
              <a:r>
                <a:rPr kumimoji="1" lang="ja-JP" altLang="en-US" sz="1400"/>
                <a:t>中央ＯＡサービス</a:t>
              </a:r>
              <a:r>
                <a:rPr kumimoji="1" lang="en-US" altLang="ja-JP" sz="1400"/>
                <a:t>(</a:t>
              </a:r>
              <a:r>
                <a:rPr kumimoji="1" lang="ja-JP" altLang="en-US" sz="1400"/>
                <a:t>株</a:t>
              </a:r>
              <a:r>
                <a:rPr kumimoji="1" lang="en-US" altLang="ja-JP" sz="1400"/>
                <a:t>)</a:t>
              </a:r>
            </a:p>
            <a:p>
              <a:pPr algn="ctr"/>
              <a:r>
                <a:rPr kumimoji="1" lang="en-US" altLang="ja-JP" sz="1400"/>
                <a:t>0.5</a:t>
              </a:r>
              <a:r>
                <a:rPr kumimoji="1" lang="ja-JP" altLang="en-US" sz="1400"/>
                <a:t>百万円</a:t>
              </a:r>
            </a:p>
          </xdr:txBody>
        </xdr:sp>
        <xdr:sp macro="" textlink="">
          <xdr:nvSpPr>
            <xdr:cNvPr id="86" name="正方形/長方形 85"/>
            <xdr:cNvSpPr/>
          </xdr:nvSpPr>
          <xdr:spPr>
            <a:xfrm>
              <a:off x="2876550" y="37814250"/>
              <a:ext cx="3073935" cy="4572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lang="ja-JP" altLang="ja-JP" sz="1200">
                <a:effectLst/>
              </a:endParaRPr>
            </a:p>
          </xdr:txBody>
        </xdr:sp>
      </xdr:grpSp>
      <xdr:grpSp>
        <xdr:nvGrpSpPr>
          <xdr:cNvPr id="82" name="グループ化 81"/>
          <xdr:cNvGrpSpPr/>
        </xdr:nvGrpSpPr>
        <xdr:grpSpPr>
          <a:xfrm>
            <a:off x="6516009" y="43001294"/>
            <a:ext cx="3398919" cy="794430"/>
            <a:chOff x="5487660" y="36838397"/>
            <a:chExt cx="3209326" cy="790802"/>
          </a:xfrm>
        </xdr:grpSpPr>
        <xdr:sp macro="" textlink="">
          <xdr:nvSpPr>
            <xdr:cNvPr id="83" name="テキスト ボックス 82"/>
            <xdr:cNvSpPr txBox="1"/>
          </xdr:nvSpPr>
          <xdr:spPr>
            <a:xfrm>
              <a:off x="5534734" y="36961039"/>
              <a:ext cx="3034393" cy="5587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大判プリンターのリース</a:t>
              </a:r>
              <a:endParaRPr kumimoji="1" lang="en-US" altLang="ja-JP" sz="1100"/>
            </a:p>
          </xdr:txBody>
        </xdr:sp>
        <xdr:sp macro="" textlink="">
          <xdr:nvSpPr>
            <xdr:cNvPr id="84" name="大かっこ 83"/>
            <xdr:cNvSpPr/>
          </xdr:nvSpPr>
          <xdr:spPr>
            <a:xfrm>
              <a:off x="5487660" y="36838397"/>
              <a:ext cx="3209326" cy="790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3" sqref="A3:AH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187</v>
      </c>
      <c r="AT2" s="940"/>
      <c r="AU2" s="940"/>
      <c r="AV2" s="52" t="str">
        <f>IF(AW2="", "", "-")</f>
        <v/>
      </c>
      <c r="AW2" s="911"/>
      <c r="AX2" s="911"/>
    </row>
    <row r="3" spans="1:50" ht="21" customHeight="1" thickBot="1" x14ac:dyDescent="0.25">
      <c r="A3" s="867" t="s">
        <v>537</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563</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564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169</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690</v>
      </c>
      <c r="AF5" s="699"/>
      <c r="AG5" s="699"/>
      <c r="AH5" s="699"/>
      <c r="AI5" s="699"/>
      <c r="AJ5" s="699"/>
      <c r="AK5" s="699"/>
      <c r="AL5" s="699"/>
      <c r="AM5" s="699"/>
      <c r="AN5" s="699"/>
      <c r="AO5" s="699"/>
      <c r="AP5" s="700"/>
      <c r="AQ5" s="701" t="s">
        <v>691</v>
      </c>
      <c r="AR5" s="702"/>
      <c r="AS5" s="702"/>
      <c r="AT5" s="702"/>
      <c r="AU5" s="702"/>
      <c r="AV5" s="702"/>
      <c r="AW5" s="702"/>
      <c r="AX5" s="703"/>
    </row>
    <row r="6" spans="1:50" ht="39" customHeight="1" x14ac:dyDescent="0.2">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566</v>
      </c>
      <c r="H7" s="499"/>
      <c r="I7" s="499"/>
      <c r="J7" s="499"/>
      <c r="K7" s="499"/>
      <c r="L7" s="499"/>
      <c r="M7" s="499"/>
      <c r="N7" s="499"/>
      <c r="O7" s="499"/>
      <c r="P7" s="499"/>
      <c r="Q7" s="499"/>
      <c r="R7" s="499"/>
      <c r="S7" s="499"/>
      <c r="T7" s="499"/>
      <c r="U7" s="499"/>
      <c r="V7" s="499"/>
      <c r="W7" s="499"/>
      <c r="X7" s="500"/>
      <c r="Y7" s="922" t="s">
        <v>509</v>
      </c>
      <c r="Z7" s="443"/>
      <c r="AA7" s="443"/>
      <c r="AB7" s="443"/>
      <c r="AC7" s="443"/>
      <c r="AD7" s="923"/>
      <c r="AE7" s="912" t="s">
        <v>567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2">
      <c r="A8" s="495" t="s">
        <v>377</v>
      </c>
      <c r="B8" s="496"/>
      <c r="C8" s="496"/>
      <c r="D8" s="496"/>
      <c r="E8" s="496"/>
      <c r="F8" s="497"/>
      <c r="G8" s="941" t="str">
        <f>入力規則等!A28</f>
        <v>ＩＴ戦略</v>
      </c>
      <c r="H8" s="720"/>
      <c r="I8" s="720"/>
      <c r="J8" s="720"/>
      <c r="K8" s="720"/>
      <c r="L8" s="720"/>
      <c r="M8" s="720"/>
      <c r="N8" s="720"/>
      <c r="O8" s="720"/>
      <c r="P8" s="720"/>
      <c r="Q8" s="720"/>
      <c r="R8" s="720"/>
      <c r="S8" s="720"/>
      <c r="T8" s="720"/>
      <c r="U8" s="720"/>
      <c r="V8" s="720"/>
      <c r="W8" s="720"/>
      <c r="X8" s="942"/>
      <c r="Y8" s="846" t="s">
        <v>378</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49" t="s">
        <v>23</v>
      </c>
      <c r="B9" s="850"/>
      <c r="C9" s="850"/>
      <c r="D9" s="850"/>
      <c r="E9" s="850"/>
      <c r="F9" s="850"/>
      <c r="G9" s="851" t="s">
        <v>569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2">
      <c r="A10" s="660" t="s">
        <v>30</v>
      </c>
      <c r="B10" s="661"/>
      <c r="C10" s="661"/>
      <c r="D10" s="661"/>
      <c r="E10" s="661"/>
      <c r="F10" s="661"/>
      <c r="G10" s="754" t="s">
        <v>570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3" t="s">
        <v>24</v>
      </c>
      <c r="B12" s="944"/>
      <c r="C12" s="944"/>
      <c r="D12" s="944"/>
      <c r="E12" s="944"/>
      <c r="F12" s="945"/>
      <c r="G12" s="760"/>
      <c r="H12" s="761"/>
      <c r="I12" s="761"/>
      <c r="J12" s="761"/>
      <c r="K12" s="761"/>
      <c r="L12" s="761"/>
      <c r="M12" s="761"/>
      <c r="N12" s="761"/>
      <c r="O12" s="761"/>
      <c r="P12" s="415" t="s">
        <v>528</v>
      </c>
      <c r="Q12" s="416"/>
      <c r="R12" s="416"/>
      <c r="S12" s="416"/>
      <c r="T12" s="416"/>
      <c r="U12" s="416"/>
      <c r="V12" s="417"/>
      <c r="W12" s="415" t="s">
        <v>525</v>
      </c>
      <c r="X12" s="416"/>
      <c r="Y12" s="416"/>
      <c r="Z12" s="416"/>
      <c r="AA12" s="416"/>
      <c r="AB12" s="416"/>
      <c r="AC12" s="417"/>
      <c r="AD12" s="415" t="s">
        <v>520</v>
      </c>
      <c r="AE12" s="416"/>
      <c r="AF12" s="416"/>
      <c r="AG12" s="416"/>
      <c r="AH12" s="416"/>
      <c r="AI12" s="416"/>
      <c r="AJ12" s="417"/>
      <c r="AK12" s="415" t="s">
        <v>513</v>
      </c>
      <c r="AL12" s="416"/>
      <c r="AM12" s="416"/>
      <c r="AN12" s="416"/>
      <c r="AO12" s="416"/>
      <c r="AP12" s="416"/>
      <c r="AQ12" s="417"/>
      <c r="AR12" s="415" t="s">
        <v>511</v>
      </c>
      <c r="AS12" s="416"/>
      <c r="AT12" s="416"/>
      <c r="AU12" s="416"/>
      <c r="AV12" s="416"/>
      <c r="AW12" s="416"/>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103</v>
      </c>
      <c r="Q13" s="658"/>
      <c r="R13" s="658"/>
      <c r="S13" s="658"/>
      <c r="T13" s="658"/>
      <c r="U13" s="658"/>
      <c r="V13" s="659"/>
      <c r="W13" s="657">
        <v>95</v>
      </c>
      <c r="X13" s="658"/>
      <c r="Y13" s="658"/>
      <c r="Z13" s="658"/>
      <c r="AA13" s="658"/>
      <c r="AB13" s="658"/>
      <c r="AC13" s="659"/>
      <c r="AD13" s="657">
        <v>97</v>
      </c>
      <c r="AE13" s="658"/>
      <c r="AF13" s="658"/>
      <c r="AG13" s="658"/>
      <c r="AH13" s="658"/>
      <c r="AI13" s="658"/>
      <c r="AJ13" s="659"/>
      <c r="AK13" s="657">
        <v>88</v>
      </c>
      <c r="AL13" s="658"/>
      <c r="AM13" s="658"/>
      <c r="AN13" s="658"/>
      <c r="AO13" s="658"/>
      <c r="AP13" s="658"/>
      <c r="AQ13" s="659"/>
      <c r="AR13" s="919"/>
      <c r="AS13" s="920"/>
      <c r="AT13" s="920"/>
      <c r="AU13" s="920"/>
      <c r="AV13" s="920"/>
      <c r="AW13" s="920"/>
      <c r="AX13" s="921"/>
    </row>
    <row r="14" spans="1:50" ht="21" customHeight="1" x14ac:dyDescent="0.2">
      <c r="A14" s="614"/>
      <c r="B14" s="615"/>
      <c r="C14" s="615"/>
      <c r="D14" s="615"/>
      <c r="E14" s="615"/>
      <c r="F14" s="616"/>
      <c r="G14" s="725"/>
      <c r="H14" s="726"/>
      <c r="I14" s="711" t="s">
        <v>8</v>
      </c>
      <c r="J14" s="762"/>
      <c r="K14" s="762"/>
      <c r="L14" s="762"/>
      <c r="M14" s="762"/>
      <c r="N14" s="762"/>
      <c r="O14" s="763"/>
      <c r="P14" s="657" t="s">
        <v>571</v>
      </c>
      <c r="Q14" s="658"/>
      <c r="R14" s="658"/>
      <c r="S14" s="658"/>
      <c r="T14" s="658"/>
      <c r="U14" s="658"/>
      <c r="V14" s="659"/>
      <c r="W14" s="657" t="s">
        <v>571</v>
      </c>
      <c r="X14" s="658"/>
      <c r="Y14" s="658"/>
      <c r="Z14" s="658"/>
      <c r="AA14" s="658"/>
      <c r="AB14" s="658"/>
      <c r="AC14" s="659"/>
      <c r="AD14" s="657" t="s">
        <v>571</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571</v>
      </c>
      <c r="Q15" s="658"/>
      <c r="R15" s="658"/>
      <c r="S15" s="658"/>
      <c r="T15" s="658"/>
      <c r="U15" s="658"/>
      <c r="V15" s="659"/>
      <c r="W15" s="657" t="s">
        <v>572</v>
      </c>
      <c r="X15" s="658"/>
      <c r="Y15" s="658"/>
      <c r="Z15" s="658"/>
      <c r="AA15" s="658"/>
      <c r="AB15" s="658"/>
      <c r="AC15" s="659"/>
      <c r="AD15" s="657" t="s">
        <v>573</v>
      </c>
      <c r="AE15" s="658"/>
      <c r="AF15" s="658"/>
      <c r="AG15" s="658"/>
      <c r="AH15" s="658"/>
      <c r="AI15" s="658"/>
      <c r="AJ15" s="659"/>
      <c r="AK15" s="657" t="s">
        <v>571</v>
      </c>
      <c r="AL15" s="658"/>
      <c r="AM15" s="658"/>
      <c r="AN15" s="658"/>
      <c r="AO15" s="658"/>
      <c r="AP15" s="658"/>
      <c r="AQ15" s="659"/>
      <c r="AR15" s="657"/>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571</v>
      </c>
      <c r="Q16" s="658"/>
      <c r="R16" s="658"/>
      <c r="S16" s="658"/>
      <c r="T16" s="658"/>
      <c r="U16" s="658"/>
      <c r="V16" s="659"/>
      <c r="W16" s="657" t="s">
        <v>571</v>
      </c>
      <c r="X16" s="658"/>
      <c r="Y16" s="658"/>
      <c r="Z16" s="658"/>
      <c r="AA16" s="658"/>
      <c r="AB16" s="658"/>
      <c r="AC16" s="659"/>
      <c r="AD16" s="657" t="s">
        <v>571</v>
      </c>
      <c r="AE16" s="658"/>
      <c r="AF16" s="658"/>
      <c r="AG16" s="658"/>
      <c r="AH16" s="658"/>
      <c r="AI16" s="658"/>
      <c r="AJ16" s="659"/>
      <c r="AK16" s="657" t="s">
        <v>571</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571</v>
      </c>
      <c r="Q17" s="658"/>
      <c r="R17" s="658"/>
      <c r="S17" s="658"/>
      <c r="T17" s="658"/>
      <c r="U17" s="658"/>
      <c r="V17" s="659"/>
      <c r="W17" s="657" t="s">
        <v>572</v>
      </c>
      <c r="X17" s="658"/>
      <c r="Y17" s="658"/>
      <c r="Z17" s="658"/>
      <c r="AA17" s="658"/>
      <c r="AB17" s="658"/>
      <c r="AC17" s="659"/>
      <c r="AD17" s="657" t="s">
        <v>572</v>
      </c>
      <c r="AE17" s="658"/>
      <c r="AF17" s="658"/>
      <c r="AG17" s="658"/>
      <c r="AH17" s="658"/>
      <c r="AI17" s="658"/>
      <c r="AJ17" s="659"/>
      <c r="AK17" s="657" t="s">
        <v>571</v>
      </c>
      <c r="AL17" s="658"/>
      <c r="AM17" s="658"/>
      <c r="AN17" s="658"/>
      <c r="AO17" s="658"/>
      <c r="AP17" s="658"/>
      <c r="AQ17" s="659"/>
      <c r="AR17" s="917"/>
      <c r="AS17" s="917"/>
      <c r="AT17" s="917"/>
      <c r="AU17" s="917"/>
      <c r="AV17" s="917"/>
      <c r="AW17" s="917"/>
      <c r="AX17" s="918"/>
    </row>
    <row r="18" spans="1:50" ht="24.75" customHeight="1" x14ac:dyDescent="0.2">
      <c r="A18" s="614"/>
      <c r="B18" s="615"/>
      <c r="C18" s="615"/>
      <c r="D18" s="615"/>
      <c r="E18" s="615"/>
      <c r="F18" s="616"/>
      <c r="G18" s="727"/>
      <c r="H18" s="728"/>
      <c r="I18" s="716" t="s">
        <v>20</v>
      </c>
      <c r="J18" s="717"/>
      <c r="K18" s="717"/>
      <c r="L18" s="717"/>
      <c r="M18" s="717"/>
      <c r="N18" s="717"/>
      <c r="O18" s="718"/>
      <c r="P18" s="878">
        <f>SUM(P13:V17)</f>
        <v>103</v>
      </c>
      <c r="Q18" s="879"/>
      <c r="R18" s="879"/>
      <c r="S18" s="879"/>
      <c r="T18" s="879"/>
      <c r="U18" s="879"/>
      <c r="V18" s="880"/>
      <c r="W18" s="878">
        <f>SUM(W13:AC17)</f>
        <v>95</v>
      </c>
      <c r="X18" s="879"/>
      <c r="Y18" s="879"/>
      <c r="Z18" s="879"/>
      <c r="AA18" s="879"/>
      <c r="AB18" s="879"/>
      <c r="AC18" s="880"/>
      <c r="AD18" s="878">
        <f>SUM(AD13:AJ17)</f>
        <v>97</v>
      </c>
      <c r="AE18" s="879"/>
      <c r="AF18" s="879"/>
      <c r="AG18" s="879"/>
      <c r="AH18" s="879"/>
      <c r="AI18" s="879"/>
      <c r="AJ18" s="880"/>
      <c r="AK18" s="878">
        <f>SUM(AK13:AQ17)</f>
        <v>88</v>
      </c>
      <c r="AL18" s="879"/>
      <c r="AM18" s="879"/>
      <c r="AN18" s="879"/>
      <c r="AO18" s="879"/>
      <c r="AP18" s="879"/>
      <c r="AQ18" s="880"/>
      <c r="AR18" s="878">
        <f>SUM(AR13:AX17)</f>
        <v>0</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v>98</v>
      </c>
      <c r="Q19" s="658"/>
      <c r="R19" s="658"/>
      <c r="S19" s="658"/>
      <c r="T19" s="658"/>
      <c r="U19" s="658"/>
      <c r="V19" s="659"/>
      <c r="W19" s="657">
        <v>95</v>
      </c>
      <c r="X19" s="658"/>
      <c r="Y19" s="658"/>
      <c r="Z19" s="658"/>
      <c r="AA19" s="658"/>
      <c r="AB19" s="658"/>
      <c r="AC19" s="659"/>
      <c r="AD19" s="657">
        <v>96</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2">
      <c r="A20" s="614"/>
      <c r="B20" s="615"/>
      <c r="C20" s="615"/>
      <c r="D20" s="615"/>
      <c r="E20" s="615"/>
      <c r="F20" s="616"/>
      <c r="G20" s="876" t="s">
        <v>10</v>
      </c>
      <c r="H20" s="877"/>
      <c r="I20" s="877"/>
      <c r="J20" s="877"/>
      <c r="K20" s="877"/>
      <c r="L20" s="877"/>
      <c r="M20" s="877"/>
      <c r="N20" s="877"/>
      <c r="O20" s="877"/>
      <c r="P20" s="318">
        <f>IF(P18=0, "-", SUM(P19)/P18)</f>
        <v>0.95145631067961167</v>
      </c>
      <c r="Q20" s="318"/>
      <c r="R20" s="318"/>
      <c r="S20" s="318"/>
      <c r="T20" s="318"/>
      <c r="U20" s="318"/>
      <c r="V20" s="318"/>
      <c r="W20" s="318">
        <f t="shared" ref="W20" si="0">IF(W18=0, "-", SUM(W19)/W18)</f>
        <v>1</v>
      </c>
      <c r="X20" s="318"/>
      <c r="Y20" s="318"/>
      <c r="Z20" s="318"/>
      <c r="AA20" s="318"/>
      <c r="AB20" s="318"/>
      <c r="AC20" s="318"/>
      <c r="AD20" s="318">
        <f t="shared" ref="AD20" si="1">IF(AD18=0, "-", SUM(AD19)/AD18)</f>
        <v>0.98969072164948457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49"/>
      <c r="B21" s="850"/>
      <c r="C21" s="850"/>
      <c r="D21" s="850"/>
      <c r="E21" s="850"/>
      <c r="F21" s="946"/>
      <c r="G21" s="316" t="s">
        <v>472</v>
      </c>
      <c r="H21" s="317"/>
      <c r="I21" s="317"/>
      <c r="J21" s="317"/>
      <c r="K21" s="317"/>
      <c r="L21" s="317"/>
      <c r="M21" s="317"/>
      <c r="N21" s="317"/>
      <c r="O21" s="317"/>
      <c r="P21" s="318">
        <f>IF(P19=0, "-", SUM(P19)/SUM(P13,P14))</f>
        <v>0.95145631067961167</v>
      </c>
      <c r="Q21" s="318"/>
      <c r="R21" s="318"/>
      <c r="S21" s="318"/>
      <c r="T21" s="318"/>
      <c r="U21" s="318"/>
      <c r="V21" s="318"/>
      <c r="W21" s="318">
        <f t="shared" ref="W21" si="2">IF(W19=0, "-", SUM(W19)/SUM(W13,W14))</f>
        <v>1</v>
      </c>
      <c r="X21" s="318"/>
      <c r="Y21" s="318"/>
      <c r="Z21" s="318"/>
      <c r="AA21" s="318"/>
      <c r="AB21" s="318"/>
      <c r="AC21" s="318"/>
      <c r="AD21" s="318">
        <f t="shared" ref="AD21" si="3">IF(AD19=0, "-", SUM(AD19)/SUM(AD13,AD14))</f>
        <v>0.98969072164948457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4" t="s">
        <v>553</v>
      </c>
      <c r="B22" s="965"/>
      <c r="C22" s="965"/>
      <c r="D22" s="965"/>
      <c r="E22" s="965"/>
      <c r="F22" s="966"/>
      <c r="G22" s="951" t="s">
        <v>451</v>
      </c>
      <c r="H22" s="222"/>
      <c r="I22" s="222"/>
      <c r="J22" s="222"/>
      <c r="K22" s="222"/>
      <c r="L22" s="222"/>
      <c r="M22" s="222"/>
      <c r="N22" s="222"/>
      <c r="O22" s="223"/>
      <c r="P22" s="936" t="s">
        <v>514</v>
      </c>
      <c r="Q22" s="222"/>
      <c r="R22" s="222"/>
      <c r="S22" s="222"/>
      <c r="T22" s="222"/>
      <c r="U22" s="222"/>
      <c r="V22" s="223"/>
      <c r="W22" s="936" t="s">
        <v>510</v>
      </c>
      <c r="X22" s="222"/>
      <c r="Y22" s="222"/>
      <c r="Z22" s="222"/>
      <c r="AA22" s="222"/>
      <c r="AB22" s="222"/>
      <c r="AC22" s="223"/>
      <c r="AD22" s="936" t="s">
        <v>450</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2">
      <c r="A23" s="967"/>
      <c r="B23" s="968"/>
      <c r="C23" s="968"/>
      <c r="D23" s="968"/>
      <c r="E23" s="968"/>
      <c r="F23" s="969"/>
      <c r="G23" s="952" t="s">
        <v>574</v>
      </c>
      <c r="H23" s="953"/>
      <c r="I23" s="953"/>
      <c r="J23" s="953"/>
      <c r="K23" s="953"/>
      <c r="L23" s="953"/>
      <c r="M23" s="953"/>
      <c r="N23" s="953"/>
      <c r="O23" s="954"/>
      <c r="P23" s="919">
        <v>88.5</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2">
      <c r="A24" s="967"/>
      <c r="B24" s="968"/>
      <c r="C24" s="968"/>
      <c r="D24" s="968"/>
      <c r="E24" s="968"/>
      <c r="F24" s="969"/>
      <c r="G24" s="955" t="s">
        <v>575</v>
      </c>
      <c r="H24" s="956"/>
      <c r="I24" s="956"/>
      <c r="J24" s="956"/>
      <c r="K24" s="956"/>
      <c r="L24" s="956"/>
      <c r="M24" s="956"/>
      <c r="N24" s="956"/>
      <c r="O24" s="957"/>
      <c r="P24" s="657">
        <v>0.5</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2">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2">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2">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2">
      <c r="A28" s="967"/>
      <c r="B28" s="968"/>
      <c r="C28" s="968"/>
      <c r="D28" s="968"/>
      <c r="E28" s="968"/>
      <c r="F28" s="969"/>
      <c r="G28" s="958" t="s">
        <v>455</v>
      </c>
      <c r="H28" s="959"/>
      <c r="I28" s="959"/>
      <c r="J28" s="959"/>
      <c r="K28" s="959"/>
      <c r="L28" s="959"/>
      <c r="M28" s="959"/>
      <c r="N28" s="959"/>
      <c r="O28" s="960"/>
      <c r="P28" s="878">
        <f>P29-SUM(P23:P27)</f>
        <v>-1</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5">
      <c r="A29" s="970"/>
      <c r="B29" s="971"/>
      <c r="C29" s="971"/>
      <c r="D29" s="971"/>
      <c r="E29" s="971"/>
      <c r="F29" s="972"/>
      <c r="G29" s="961" t="s">
        <v>452</v>
      </c>
      <c r="H29" s="962"/>
      <c r="I29" s="962"/>
      <c r="J29" s="962"/>
      <c r="K29" s="962"/>
      <c r="L29" s="962"/>
      <c r="M29" s="962"/>
      <c r="N29" s="962"/>
      <c r="O29" s="963"/>
      <c r="P29" s="933">
        <f>AK13</f>
        <v>88</v>
      </c>
      <c r="Q29" s="934"/>
      <c r="R29" s="934"/>
      <c r="S29" s="934"/>
      <c r="T29" s="934"/>
      <c r="U29" s="934"/>
      <c r="V29" s="935"/>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2">
      <c r="A30" s="861" t="s">
        <v>467</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529</v>
      </c>
      <c r="AF30" s="859"/>
      <c r="AG30" s="859"/>
      <c r="AH30" s="860"/>
      <c r="AI30" s="858" t="s">
        <v>526</v>
      </c>
      <c r="AJ30" s="859"/>
      <c r="AK30" s="859"/>
      <c r="AL30" s="860"/>
      <c r="AM30" s="915" t="s">
        <v>521</v>
      </c>
      <c r="AN30" s="915"/>
      <c r="AO30" s="915"/>
      <c r="AP30" s="858"/>
      <c r="AQ30" s="767" t="s">
        <v>353</v>
      </c>
      <c r="AR30" s="768"/>
      <c r="AS30" s="768"/>
      <c r="AT30" s="769"/>
      <c r="AU30" s="774" t="s">
        <v>253</v>
      </c>
      <c r="AV30" s="774"/>
      <c r="AW30" s="774"/>
      <c r="AX30" s="916"/>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571</v>
      </c>
      <c r="AR31" s="200"/>
      <c r="AS31" s="133" t="s">
        <v>354</v>
      </c>
      <c r="AT31" s="134"/>
      <c r="AU31" s="199">
        <v>31</v>
      </c>
      <c r="AV31" s="199"/>
      <c r="AW31" s="398" t="s">
        <v>300</v>
      </c>
      <c r="AX31" s="399"/>
    </row>
    <row r="32" spans="1:50" ht="23.25" customHeight="1" x14ac:dyDescent="0.2">
      <c r="A32" s="403"/>
      <c r="B32" s="401"/>
      <c r="C32" s="401"/>
      <c r="D32" s="401"/>
      <c r="E32" s="401"/>
      <c r="F32" s="402"/>
      <c r="G32" s="564" t="s">
        <v>582</v>
      </c>
      <c r="H32" s="565"/>
      <c r="I32" s="565"/>
      <c r="J32" s="565"/>
      <c r="K32" s="565"/>
      <c r="L32" s="565"/>
      <c r="M32" s="565"/>
      <c r="N32" s="565"/>
      <c r="O32" s="566"/>
      <c r="P32" s="105" t="s">
        <v>577</v>
      </c>
      <c r="Q32" s="105"/>
      <c r="R32" s="105"/>
      <c r="S32" s="105"/>
      <c r="T32" s="105"/>
      <c r="U32" s="105"/>
      <c r="V32" s="105"/>
      <c r="W32" s="105"/>
      <c r="X32" s="106"/>
      <c r="Y32" s="471" t="s">
        <v>12</v>
      </c>
      <c r="Z32" s="531"/>
      <c r="AA32" s="532"/>
      <c r="AB32" s="461" t="s">
        <v>578</v>
      </c>
      <c r="AC32" s="461"/>
      <c r="AD32" s="461"/>
      <c r="AE32" s="218">
        <v>927</v>
      </c>
      <c r="AF32" s="219"/>
      <c r="AG32" s="219"/>
      <c r="AH32" s="219"/>
      <c r="AI32" s="218">
        <v>1191</v>
      </c>
      <c r="AJ32" s="219"/>
      <c r="AK32" s="219"/>
      <c r="AL32" s="219"/>
      <c r="AM32" s="218">
        <v>1353</v>
      </c>
      <c r="AN32" s="219"/>
      <c r="AO32" s="219"/>
      <c r="AP32" s="219"/>
      <c r="AQ32" s="340" t="s">
        <v>571</v>
      </c>
      <c r="AR32" s="207"/>
      <c r="AS32" s="207"/>
      <c r="AT32" s="341"/>
      <c r="AU32" s="219" t="s">
        <v>581</v>
      </c>
      <c r="AV32" s="219"/>
      <c r="AW32" s="219"/>
      <c r="AX32" s="221"/>
    </row>
    <row r="33" spans="1:50" ht="23.2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578</v>
      </c>
      <c r="AC33" s="523"/>
      <c r="AD33" s="523"/>
      <c r="AE33" s="218">
        <v>700</v>
      </c>
      <c r="AF33" s="219"/>
      <c r="AG33" s="219"/>
      <c r="AH33" s="219"/>
      <c r="AI33" s="218">
        <v>1000</v>
      </c>
      <c r="AJ33" s="219"/>
      <c r="AK33" s="219"/>
      <c r="AL33" s="219"/>
      <c r="AM33" s="218">
        <v>1200</v>
      </c>
      <c r="AN33" s="219"/>
      <c r="AO33" s="219"/>
      <c r="AP33" s="219"/>
      <c r="AQ33" s="340" t="s">
        <v>571</v>
      </c>
      <c r="AR33" s="207"/>
      <c r="AS33" s="207"/>
      <c r="AT33" s="341"/>
      <c r="AU33" s="219">
        <v>1400</v>
      </c>
      <c r="AV33" s="219"/>
      <c r="AW33" s="219"/>
      <c r="AX33" s="221"/>
    </row>
    <row r="34" spans="1:50" ht="23.25"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f>AE32*100/AE33</f>
        <v>132.42857142857142</v>
      </c>
      <c r="AF34" s="219"/>
      <c r="AG34" s="219"/>
      <c r="AH34" s="219"/>
      <c r="AI34" s="218">
        <f t="shared" ref="AI34" si="4">AI32*100/AI33</f>
        <v>119.1</v>
      </c>
      <c r="AJ34" s="219"/>
      <c r="AK34" s="219"/>
      <c r="AL34" s="219"/>
      <c r="AM34" s="218">
        <f t="shared" ref="AM34" si="5">AM32*100/AM33</f>
        <v>112.75</v>
      </c>
      <c r="AN34" s="219"/>
      <c r="AO34" s="219"/>
      <c r="AP34" s="219"/>
      <c r="AQ34" s="340" t="s">
        <v>580</v>
      </c>
      <c r="AR34" s="207"/>
      <c r="AS34" s="207"/>
      <c r="AT34" s="341"/>
      <c r="AU34" s="219" t="s">
        <v>580</v>
      </c>
      <c r="AV34" s="219"/>
      <c r="AW34" s="219"/>
      <c r="AX34" s="221"/>
    </row>
    <row r="35" spans="1:50" ht="23.25" customHeight="1" x14ac:dyDescent="0.2">
      <c r="A35" s="226" t="s">
        <v>499</v>
      </c>
      <c r="B35" s="227"/>
      <c r="C35" s="227"/>
      <c r="D35" s="227"/>
      <c r="E35" s="227"/>
      <c r="F35" s="228"/>
      <c r="G35" s="232" t="s">
        <v>576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0" t="s">
        <v>467</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529</v>
      </c>
      <c r="AF37" s="245"/>
      <c r="AG37" s="245"/>
      <c r="AH37" s="246"/>
      <c r="AI37" s="244" t="s">
        <v>526</v>
      </c>
      <c r="AJ37" s="245"/>
      <c r="AK37" s="245"/>
      <c r="AL37" s="246"/>
      <c r="AM37" s="250" t="s">
        <v>521</v>
      </c>
      <c r="AN37" s="250"/>
      <c r="AO37" s="250"/>
      <c r="AP37" s="244"/>
      <c r="AQ37" s="151" t="s">
        <v>353</v>
      </c>
      <c r="AR37" s="152"/>
      <c r="AS37" s="152"/>
      <c r="AT37" s="153"/>
      <c r="AU37" s="411" t="s">
        <v>253</v>
      </c>
      <c r="AV37" s="411"/>
      <c r="AW37" s="411"/>
      <c r="AX37" s="910"/>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354</v>
      </c>
      <c r="AT38" s="134"/>
      <c r="AU38" s="199"/>
      <c r="AV38" s="199"/>
      <c r="AW38" s="398" t="s">
        <v>300</v>
      </c>
      <c r="AX38" s="399"/>
    </row>
    <row r="39" spans="1:50" ht="23.25" hidden="1" customHeight="1" x14ac:dyDescent="0.2">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0" t="s">
        <v>467</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529</v>
      </c>
      <c r="AF44" s="245"/>
      <c r="AG44" s="245"/>
      <c r="AH44" s="246"/>
      <c r="AI44" s="244" t="s">
        <v>526</v>
      </c>
      <c r="AJ44" s="245"/>
      <c r="AK44" s="245"/>
      <c r="AL44" s="246"/>
      <c r="AM44" s="250" t="s">
        <v>521</v>
      </c>
      <c r="AN44" s="250"/>
      <c r="AO44" s="250"/>
      <c r="AP44" s="244"/>
      <c r="AQ44" s="151" t="s">
        <v>353</v>
      </c>
      <c r="AR44" s="152"/>
      <c r="AS44" s="152"/>
      <c r="AT44" s="153"/>
      <c r="AU44" s="411" t="s">
        <v>253</v>
      </c>
      <c r="AV44" s="411"/>
      <c r="AW44" s="411"/>
      <c r="AX44" s="910"/>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354</v>
      </c>
      <c r="AT45" s="134"/>
      <c r="AU45" s="199"/>
      <c r="AV45" s="199"/>
      <c r="AW45" s="398" t="s">
        <v>300</v>
      </c>
      <c r="AX45" s="399"/>
    </row>
    <row r="46" spans="1:50" ht="23.25" hidden="1" customHeight="1" x14ac:dyDescent="0.2">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467</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529</v>
      </c>
      <c r="AF51" s="245"/>
      <c r="AG51" s="245"/>
      <c r="AH51" s="246"/>
      <c r="AI51" s="244" t="s">
        <v>526</v>
      </c>
      <c r="AJ51" s="245"/>
      <c r="AK51" s="245"/>
      <c r="AL51" s="246"/>
      <c r="AM51" s="250" t="s">
        <v>522</v>
      </c>
      <c r="AN51" s="250"/>
      <c r="AO51" s="250"/>
      <c r="AP51" s="244"/>
      <c r="AQ51" s="151" t="s">
        <v>353</v>
      </c>
      <c r="AR51" s="152"/>
      <c r="AS51" s="152"/>
      <c r="AT51" s="153"/>
      <c r="AU51" s="924" t="s">
        <v>253</v>
      </c>
      <c r="AV51" s="924"/>
      <c r="AW51" s="924"/>
      <c r="AX51" s="925"/>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354</v>
      </c>
      <c r="AT52" s="134"/>
      <c r="AU52" s="199"/>
      <c r="AV52" s="199"/>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467</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530</v>
      </c>
      <c r="AF58" s="245"/>
      <c r="AG58" s="245"/>
      <c r="AH58" s="246"/>
      <c r="AI58" s="244" t="s">
        <v>526</v>
      </c>
      <c r="AJ58" s="245"/>
      <c r="AK58" s="245"/>
      <c r="AL58" s="246"/>
      <c r="AM58" s="250" t="s">
        <v>521</v>
      </c>
      <c r="AN58" s="250"/>
      <c r="AO58" s="250"/>
      <c r="AP58" s="244"/>
      <c r="AQ58" s="151" t="s">
        <v>353</v>
      </c>
      <c r="AR58" s="152"/>
      <c r="AS58" s="152"/>
      <c r="AT58" s="153"/>
      <c r="AU58" s="924" t="s">
        <v>253</v>
      </c>
      <c r="AV58" s="924"/>
      <c r="AW58" s="924"/>
      <c r="AX58" s="925"/>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354</v>
      </c>
      <c r="AT59" s="134"/>
      <c r="AU59" s="199"/>
      <c r="AV59" s="199"/>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thickBot="1" x14ac:dyDescent="0.2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2" t="s">
        <v>468</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463</v>
      </c>
      <c r="X65" s="488"/>
      <c r="Y65" s="491"/>
      <c r="Z65" s="491"/>
      <c r="AA65" s="492"/>
      <c r="AB65" s="238" t="s">
        <v>11</v>
      </c>
      <c r="AC65" s="239"/>
      <c r="AD65" s="240"/>
      <c r="AE65" s="244" t="s">
        <v>529</v>
      </c>
      <c r="AF65" s="245"/>
      <c r="AG65" s="245"/>
      <c r="AH65" s="246"/>
      <c r="AI65" s="244" t="s">
        <v>526</v>
      </c>
      <c r="AJ65" s="245"/>
      <c r="AK65" s="245"/>
      <c r="AL65" s="246"/>
      <c r="AM65" s="250" t="s">
        <v>521</v>
      </c>
      <c r="AN65" s="250"/>
      <c r="AO65" s="250"/>
      <c r="AP65" s="244"/>
      <c r="AQ65" s="238" t="s">
        <v>353</v>
      </c>
      <c r="AR65" s="239"/>
      <c r="AS65" s="239"/>
      <c r="AT65" s="240"/>
      <c r="AU65" s="252" t="s">
        <v>253</v>
      </c>
      <c r="AV65" s="252"/>
      <c r="AW65" s="252"/>
      <c r="AX65" s="253"/>
    </row>
    <row r="66" spans="1:50" ht="18.75"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23.25" hidden="1" customHeight="1" x14ac:dyDescent="0.2">
      <c r="A67" s="475"/>
      <c r="B67" s="476"/>
      <c r="C67" s="476"/>
      <c r="D67" s="476"/>
      <c r="E67" s="476"/>
      <c r="F67" s="477"/>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5" t="s">
        <v>473</v>
      </c>
      <c r="B70" s="476"/>
      <c r="C70" s="476"/>
      <c r="D70" s="476"/>
      <c r="E70" s="476"/>
      <c r="F70" s="477"/>
      <c r="G70" s="256" t="s">
        <v>356</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6" t="s">
        <v>468</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529</v>
      </c>
      <c r="AF73" s="245"/>
      <c r="AG73" s="245"/>
      <c r="AH73" s="246"/>
      <c r="AI73" s="244" t="s">
        <v>526</v>
      </c>
      <c r="AJ73" s="245"/>
      <c r="AK73" s="245"/>
      <c r="AL73" s="246"/>
      <c r="AM73" s="250" t="s">
        <v>521</v>
      </c>
      <c r="AN73" s="250"/>
      <c r="AO73" s="250"/>
      <c r="AP73" s="244"/>
      <c r="AQ73" s="159" t="s">
        <v>353</v>
      </c>
      <c r="AR73" s="130"/>
      <c r="AS73" s="130"/>
      <c r="AT73" s="131"/>
      <c r="AU73" s="135" t="s">
        <v>253</v>
      </c>
      <c r="AV73" s="136"/>
      <c r="AW73" s="136"/>
      <c r="AX73" s="137"/>
    </row>
    <row r="74" spans="1:50" ht="18.75"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354</v>
      </c>
      <c r="AT74" s="134"/>
      <c r="AU74" s="590"/>
      <c r="AV74" s="200"/>
      <c r="AW74" s="133" t="s">
        <v>300</v>
      </c>
      <c r="AX74" s="195"/>
    </row>
    <row r="75" spans="1:50" ht="23.25" hidden="1" customHeight="1" x14ac:dyDescent="0.2">
      <c r="A75" s="509"/>
      <c r="B75" s="510"/>
      <c r="C75" s="510"/>
      <c r="D75" s="510"/>
      <c r="E75" s="510"/>
      <c r="F75" s="511"/>
      <c r="G75" s="609"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2">
      <c r="A78" s="335" t="s">
        <v>502</v>
      </c>
      <c r="B78" s="336"/>
      <c r="C78" s="336"/>
      <c r="D78" s="336"/>
      <c r="E78" s="333" t="s">
        <v>445</v>
      </c>
      <c r="F78" s="334"/>
      <c r="G78" s="57" t="s">
        <v>356</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462</v>
      </c>
      <c r="AP79" s="279"/>
      <c r="AQ79" s="279"/>
      <c r="AR79" s="81" t="s">
        <v>460</v>
      </c>
      <c r="AS79" s="278"/>
      <c r="AT79" s="279"/>
      <c r="AU79" s="279"/>
      <c r="AV79" s="279"/>
      <c r="AW79" s="279"/>
      <c r="AX79" s="947"/>
    </row>
    <row r="80" spans="1:50" ht="18.75" hidden="1" customHeight="1" x14ac:dyDescent="0.2">
      <c r="A80" s="864" t="s">
        <v>266</v>
      </c>
      <c r="B80" s="524" t="s">
        <v>459</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554</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2">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2">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2">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2">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529</v>
      </c>
      <c r="AF85" s="245"/>
      <c r="AG85" s="245"/>
      <c r="AH85" s="246"/>
      <c r="AI85" s="244" t="s">
        <v>526</v>
      </c>
      <c r="AJ85" s="245"/>
      <c r="AK85" s="245"/>
      <c r="AL85" s="246"/>
      <c r="AM85" s="250" t="s">
        <v>521</v>
      </c>
      <c r="AN85" s="250"/>
      <c r="AO85" s="250"/>
      <c r="AP85" s="244"/>
      <c r="AQ85" s="159" t="s">
        <v>353</v>
      </c>
      <c r="AR85" s="130"/>
      <c r="AS85" s="130"/>
      <c r="AT85" s="131"/>
      <c r="AU85" s="533" t="s">
        <v>253</v>
      </c>
      <c r="AV85" s="533"/>
      <c r="AW85" s="533"/>
      <c r="AX85" s="534"/>
      <c r="AY85" s="10"/>
      <c r="AZ85" s="10"/>
      <c r="BA85" s="10"/>
      <c r="BB85" s="10"/>
      <c r="BC85" s="10"/>
    </row>
    <row r="86" spans="1:60" ht="18.75" hidden="1" customHeight="1" x14ac:dyDescent="0.2">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300</v>
      </c>
      <c r="AX86" s="399"/>
      <c r="AY86" s="10"/>
      <c r="AZ86" s="10"/>
      <c r="BA86" s="10"/>
      <c r="BB86" s="10"/>
      <c r="BC86" s="10"/>
      <c r="BD86" s="10"/>
      <c r="BE86" s="10"/>
      <c r="BF86" s="10"/>
      <c r="BG86" s="10"/>
      <c r="BH86" s="10"/>
    </row>
    <row r="87" spans="1:60" ht="23.25" hidden="1" customHeight="1" x14ac:dyDescent="0.2">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529</v>
      </c>
      <c r="AF90" s="245"/>
      <c r="AG90" s="245"/>
      <c r="AH90" s="246"/>
      <c r="AI90" s="244" t="s">
        <v>526</v>
      </c>
      <c r="AJ90" s="245"/>
      <c r="AK90" s="245"/>
      <c r="AL90" s="246"/>
      <c r="AM90" s="250" t="s">
        <v>521</v>
      </c>
      <c r="AN90" s="250"/>
      <c r="AO90" s="250"/>
      <c r="AP90" s="244"/>
      <c r="AQ90" s="159" t="s">
        <v>353</v>
      </c>
      <c r="AR90" s="130"/>
      <c r="AS90" s="130"/>
      <c r="AT90" s="131"/>
      <c r="AU90" s="533" t="s">
        <v>253</v>
      </c>
      <c r="AV90" s="533"/>
      <c r="AW90" s="533"/>
      <c r="AX90" s="534"/>
    </row>
    <row r="91" spans="1:60" ht="18.75" hidden="1" customHeight="1" x14ac:dyDescent="0.2">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2">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529</v>
      </c>
      <c r="AF95" s="245"/>
      <c r="AG95" s="245"/>
      <c r="AH95" s="246"/>
      <c r="AI95" s="244" t="s">
        <v>526</v>
      </c>
      <c r="AJ95" s="245"/>
      <c r="AK95" s="245"/>
      <c r="AL95" s="246"/>
      <c r="AM95" s="250" t="s">
        <v>521</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2">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469</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529</v>
      </c>
      <c r="AF100" s="540"/>
      <c r="AG100" s="540"/>
      <c r="AH100" s="541"/>
      <c r="AI100" s="539" t="s">
        <v>526</v>
      </c>
      <c r="AJ100" s="540"/>
      <c r="AK100" s="540"/>
      <c r="AL100" s="541"/>
      <c r="AM100" s="539" t="s">
        <v>522</v>
      </c>
      <c r="AN100" s="540"/>
      <c r="AO100" s="540"/>
      <c r="AP100" s="541"/>
      <c r="AQ100" s="320" t="s">
        <v>515</v>
      </c>
      <c r="AR100" s="321"/>
      <c r="AS100" s="321"/>
      <c r="AT100" s="322"/>
      <c r="AU100" s="320" t="s">
        <v>512</v>
      </c>
      <c r="AV100" s="321"/>
      <c r="AW100" s="321"/>
      <c r="AX100" s="323"/>
    </row>
    <row r="101" spans="1:60" ht="23.25" customHeight="1" x14ac:dyDescent="0.2">
      <c r="A101" s="422"/>
      <c r="B101" s="423"/>
      <c r="C101" s="423"/>
      <c r="D101" s="423"/>
      <c r="E101" s="423"/>
      <c r="F101" s="424"/>
      <c r="G101" s="105" t="s">
        <v>579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583</v>
      </c>
      <c r="AC101" s="461"/>
      <c r="AD101" s="461"/>
      <c r="AE101" s="218">
        <v>92</v>
      </c>
      <c r="AF101" s="219"/>
      <c r="AG101" s="219"/>
      <c r="AH101" s="220"/>
      <c r="AI101" s="218">
        <v>100</v>
      </c>
      <c r="AJ101" s="219"/>
      <c r="AK101" s="219"/>
      <c r="AL101" s="220"/>
      <c r="AM101" s="218">
        <v>100</v>
      </c>
      <c r="AN101" s="219"/>
      <c r="AO101" s="219"/>
      <c r="AP101" s="220"/>
      <c r="AQ101" s="218">
        <v>99</v>
      </c>
      <c r="AR101" s="219"/>
      <c r="AS101" s="219"/>
      <c r="AT101" s="220"/>
      <c r="AU101" s="218">
        <v>99</v>
      </c>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584</v>
      </c>
      <c r="AC102" s="461"/>
      <c r="AD102" s="461"/>
      <c r="AE102" s="218">
        <v>99</v>
      </c>
      <c r="AF102" s="219"/>
      <c r="AG102" s="219"/>
      <c r="AH102" s="220"/>
      <c r="AI102" s="418">
        <v>99</v>
      </c>
      <c r="AJ102" s="418"/>
      <c r="AK102" s="418"/>
      <c r="AL102" s="418"/>
      <c r="AM102" s="418">
        <v>99</v>
      </c>
      <c r="AN102" s="418"/>
      <c r="AO102" s="418"/>
      <c r="AP102" s="418"/>
      <c r="AQ102" s="273">
        <v>99</v>
      </c>
      <c r="AR102" s="274"/>
      <c r="AS102" s="274"/>
      <c r="AT102" s="319"/>
      <c r="AU102" s="273">
        <v>99</v>
      </c>
      <c r="AV102" s="274"/>
      <c r="AW102" s="274"/>
      <c r="AX102" s="319"/>
    </row>
    <row r="103" spans="1:60" ht="31.5" hidden="1" customHeight="1" x14ac:dyDescent="0.2">
      <c r="A103" s="419" t="s">
        <v>469</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529</v>
      </c>
      <c r="AF103" s="416"/>
      <c r="AG103" s="416"/>
      <c r="AH103" s="417"/>
      <c r="AI103" s="415" t="s">
        <v>526</v>
      </c>
      <c r="AJ103" s="416"/>
      <c r="AK103" s="416"/>
      <c r="AL103" s="417"/>
      <c r="AM103" s="415" t="s">
        <v>522</v>
      </c>
      <c r="AN103" s="416"/>
      <c r="AO103" s="416"/>
      <c r="AP103" s="417"/>
      <c r="AQ103" s="284" t="s">
        <v>515</v>
      </c>
      <c r="AR103" s="285"/>
      <c r="AS103" s="285"/>
      <c r="AT103" s="324"/>
      <c r="AU103" s="284" t="s">
        <v>512</v>
      </c>
      <c r="AV103" s="285"/>
      <c r="AW103" s="285"/>
      <c r="AX103" s="286"/>
    </row>
    <row r="104" spans="1:60" ht="23.2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2">
      <c r="A106" s="419" t="s">
        <v>469</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529</v>
      </c>
      <c r="AF106" s="416"/>
      <c r="AG106" s="416"/>
      <c r="AH106" s="417"/>
      <c r="AI106" s="415" t="s">
        <v>526</v>
      </c>
      <c r="AJ106" s="416"/>
      <c r="AK106" s="416"/>
      <c r="AL106" s="417"/>
      <c r="AM106" s="415" t="s">
        <v>521</v>
      </c>
      <c r="AN106" s="416"/>
      <c r="AO106" s="416"/>
      <c r="AP106" s="417"/>
      <c r="AQ106" s="284" t="s">
        <v>515</v>
      </c>
      <c r="AR106" s="285"/>
      <c r="AS106" s="285"/>
      <c r="AT106" s="324"/>
      <c r="AU106" s="284" t="s">
        <v>512</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469</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529</v>
      </c>
      <c r="AF109" s="416"/>
      <c r="AG109" s="416"/>
      <c r="AH109" s="417"/>
      <c r="AI109" s="415" t="s">
        <v>526</v>
      </c>
      <c r="AJ109" s="416"/>
      <c r="AK109" s="416"/>
      <c r="AL109" s="417"/>
      <c r="AM109" s="415" t="s">
        <v>522</v>
      </c>
      <c r="AN109" s="416"/>
      <c r="AO109" s="416"/>
      <c r="AP109" s="417"/>
      <c r="AQ109" s="284" t="s">
        <v>515</v>
      </c>
      <c r="AR109" s="285"/>
      <c r="AS109" s="285"/>
      <c r="AT109" s="324"/>
      <c r="AU109" s="284" t="s">
        <v>512</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469</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529</v>
      </c>
      <c r="AF112" s="416"/>
      <c r="AG112" s="416"/>
      <c r="AH112" s="417"/>
      <c r="AI112" s="415" t="s">
        <v>526</v>
      </c>
      <c r="AJ112" s="416"/>
      <c r="AK112" s="416"/>
      <c r="AL112" s="417"/>
      <c r="AM112" s="415" t="s">
        <v>521</v>
      </c>
      <c r="AN112" s="416"/>
      <c r="AO112" s="416"/>
      <c r="AP112" s="417"/>
      <c r="AQ112" s="284" t="s">
        <v>515</v>
      </c>
      <c r="AR112" s="285"/>
      <c r="AS112" s="285"/>
      <c r="AT112" s="324"/>
      <c r="AU112" s="284" t="s">
        <v>512</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529</v>
      </c>
      <c r="AF115" s="416"/>
      <c r="AG115" s="416"/>
      <c r="AH115" s="417"/>
      <c r="AI115" s="415" t="s">
        <v>526</v>
      </c>
      <c r="AJ115" s="416"/>
      <c r="AK115" s="416"/>
      <c r="AL115" s="417"/>
      <c r="AM115" s="415" t="s">
        <v>521</v>
      </c>
      <c r="AN115" s="416"/>
      <c r="AO115" s="416"/>
      <c r="AP115" s="417"/>
      <c r="AQ115" s="591" t="s">
        <v>516</v>
      </c>
      <c r="AR115" s="592"/>
      <c r="AS115" s="592"/>
      <c r="AT115" s="592"/>
      <c r="AU115" s="592"/>
      <c r="AV115" s="592"/>
      <c r="AW115" s="592"/>
      <c r="AX115" s="593"/>
    </row>
    <row r="116" spans="1:50" ht="23.25" customHeight="1" x14ac:dyDescent="0.2">
      <c r="A116" s="439"/>
      <c r="B116" s="440"/>
      <c r="C116" s="440"/>
      <c r="D116" s="440"/>
      <c r="E116" s="440"/>
      <c r="F116" s="441"/>
      <c r="G116" s="393" t="s">
        <v>585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586</v>
      </c>
      <c r="AC116" s="463"/>
      <c r="AD116" s="464"/>
      <c r="AE116" s="418">
        <v>0.4</v>
      </c>
      <c r="AF116" s="418"/>
      <c r="AG116" s="418"/>
      <c r="AH116" s="418"/>
      <c r="AI116" s="418">
        <v>0.3</v>
      </c>
      <c r="AJ116" s="418"/>
      <c r="AK116" s="418"/>
      <c r="AL116" s="418"/>
      <c r="AM116" s="418">
        <v>0.2</v>
      </c>
      <c r="AN116" s="418"/>
      <c r="AO116" s="418"/>
      <c r="AP116" s="418"/>
      <c r="AQ116" s="218">
        <v>0.2</v>
      </c>
      <c r="AR116" s="219"/>
      <c r="AS116" s="219"/>
      <c r="AT116" s="219"/>
      <c r="AU116" s="219"/>
      <c r="AV116" s="219"/>
      <c r="AW116" s="219"/>
      <c r="AX116" s="221"/>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587</v>
      </c>
      <c r="AC117" s="473"/>
      <c r="AD117" s="474"/>
      <c r="AE117" s="551" t="s">
        <v>588</v>
      </c>
      <c r="AF117" s="551"/>
      <c r="AG117" s="551"/>
      <c r="AH117" s="551"/>
      <c r="AI117" s="551" t="s">
        <v>591</v>
      </c>
      <c r="AJ117" s="551"/>
      <c r="AK117" s="551"/>
      <c r="AL117" s="551"/>
      <c r="AM117" s="551" t="s">
        <v>589</v>
      </c>
      <c r="AN117" s="551"/>
      <c r="AO117" s="551"/>
      <c r="AP117" s="551"/>
      <c r="AQ117" s="551" t="s">
        <v>590</v>
      </c>
      <c r="AR117" s="551"/>
      <c r="AS117" s="551"/>
      <c r="AT117" s="551"/>
      <c r="AU117" s="551"/>
      <c r="AV117" s="551"/>
      <c r="AW117" s="551"/>
      <c r="AX117" s="552"/>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529</v>
      </c>
      <c r="AF118" s="416"/>
      <c r="AG118" s="416"/>
      <c r="AH118" s="417"/>
      <c r="AI118" s="415" t="s">
        <v>526</v>
      </c>
      <c r="AJ118" s="416"/>
      <c r="AK118" s="416"/>
      <c r="AL118" s="417"/>
      <c r="AM118" s="415" t="s">
        <v>521</v>
      </c>
      <c r="AN118" s="416"/>
      <c r="AO118" s="416"/>
      <c r="AP118" s="417"/>
      <c r="AQ118" s="591" t="s">
        <v>516</v>
      </c>
      <c r="AR118" s="592"/>
      <c r="AS118" s="592"/>
      <c r="AT118" s="592"/>
      <c r="AU118" s="592"/>
      <c r="AV118" s="592"/>
      <c r="AW118" s="592"/>
      <c r="AX118" s="593"/>
    </row>
    <row r="119" spans="1:50" ht="23.25" hidden="1" customHeight="1" x14ac:dyDescent="0.2">
      <c r="A119" s="439"/>
      <c r="B119" s="440"/>
      <c r="C119" s="440"/>
      <c r="D119" s="440"/>
      <c r="E119" s="440"/>
      <c r="F119" s="441"/>
      <c r="G119" s="393" t="s">
        <v>477</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476</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529</v>
      </c>
      <c r="AF121" s="416"/>
      <c r="AG121" s="416"/>
      <c r="AH121" s="417"/>
      <c r="AI121" s="415" t="s">
        <v>526</v>
      </c>
      <c r="AJ121" s="416"/>
      <c r="AK121" s="416"/>
      <c r="AL121" s="417"/>
      <c r="AM121" s="415" t="s">
        <v>521</v>
      </c>
      <c r="AN121" s="416"/>
      <c r="AO121" s="416"/>
      <c r="AP121" s="417"/>
      <c r="AQ121" s="591" t="s">
        <v>516</v>
      </c>
      <c r="AR121" s="592"/>
      <c r="AS121" s="592"/>
      <c r="AT121" s="592"/>
      <c r="AU121" s="592"/>
      <c r="AV121" s="592"/>
      <c r="AW121" s="592"/>
      <c r="AX121" s="593"/>
    </row>
    <row r="122" spans="1:50" ht="23.25" hidden="1" customHeight="1" x14ac:dyDescent="0.2">
      <c r="A122" s="439"/>
      <c r="B122" s="440"/>
      <c r="C122" s="440"/>
      <c r="D122" s="440"/>
      <c r="E122" s="440"/>
      <c r="F122" s="441"/>
      <c r="G122" s="393" t="s">
        <v>478</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479</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530</v>
      </c>
      <c r="AF124" s="416"/>
      <c r="AG124" s="416"/>
      <c r="AH124" s="417"/>
      <c r="AI124" s="415" t="s">
        <v>526</v>
      </c>
      <c r="AJ124" s="416"/>
      <c r="AK124" s="416"/>
      <c r="AL124" s="417"/>
      <c r="AM124" s="415" t="s">
        <v>521</v>
      </c>
      <c r="AN124" s="416"/>
      <c r="AO124" s="416"/>
      <c r="AP124" s="417"/>
      <c r="AQ124" s="591" t="s">
        <v>516</v>
      </c>
      <c r="AR124" s="592"/>
      <c r="AS124" s="592"/>
      <c r="AT124" s="592"/>
      <c r="AU124" s="592"/>
      <c r="AV124" s="592"/>
      <c r="AW124" s="592"/>
      <c r="AX124" s="593"/>
    </row>
    <row r="125" spans="1:50" ht="23.25" hidden="1" customHeight="1" x14ac:dyDescent="0.2">
      <c r="A125" s="439"/>
      <c r="B125" s="440"/>
      <c r="C125" s="440"/>
      <c r="D125" s="440"/>
      <c r="E125" s="440"/>
      <c r="F125" s="441"/>
      <c r="G125" s="393" t="s">
        <v>478</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476</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529</v>
      </c>
      <c r="AF127" s="416"/>
      <c r="AG127" s="416"/>
      <c r="AH127" s="417"/>
      <c r="AI127" s="415" t="s">
        <v>526</v>
      </c>
      <c r="AJ127" s="416"/>
      <c r="AK127" s="416"/>
      <c r="AL127" s="417"/>
      <c r="AM127" s="415" t="s">
        <v>521</v>
      </c>
      <c r="AN127" s="416"/>
      <c r="AO127" s="416"/>
      <c r="AP127" s="417"/>
      <c r="AQ127" s="591" t="s">
        <v>516</v>
      </c>
      <c r="AR127" s="592"/>
      <c r="AS127" s="592"/>
      <c r="AT127" s="592"/>
      <c r="AU127" s="592"/>
      <c r="AV127" s="592"/>
      <c r="AW127" s="592"/>
      <c r="AX127" s="593"/>
    </row>
    <row r="128" spans="1:50" ht="23.25" hidden="1" customHeight="1" x14ac:dyDescent="0.2">
      <c r="A128" s="439"/>
      <c r="B128" s="440"/>
      <c r="C128" s="440"/>
      <c r="D128" s="440"/>
      <c r="E128" s="440"/>
      <c r="F128" s="441"/>
      <c r="G128" s="393" t="s">
        <v>478</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476</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559</v>
      </c>
      <c r="B130" s="185"/>
      <c r="C130" s="184" t="s">
        <v>357</v>
      </c>
      <c r="D130" s="185"/>
      <c r="E130" s="169" t="s">
        <v>386</v>
      </c>
      <c r="F130" s="170"/>
      <c r="G130" s="171" t="s">
        <v>592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385</v>
      </c>
      <c r="F131" s="175"/>
      <c r="G131" s="110" t="s">
        <v>593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353</v>
      </c>
      <c r="AR132" s="152"/>
      <c r="AS132" s="152"/>
      <c r="AT132" s="153"/>
      <c r="AU132" s="196" t="s">
        <v>369</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598</v>
      </c>
      <c r="AR133" s="199"/>
      <c r="AS133" s="133" t="s">
        <v>354</v>
      </c>
      <c r="AT133" s="134"/>
      <c r="AU133" s="200">
        <v>32</v>
      </c>
      <c r="AV133" s="200"/>
      <c r="AW133" s="133" t="s">
        <v>300</v>
      </c>
      <c r="AX133" s="195"/>
    </row>
    <row r="134" spans="1:50" ht="39.75" customHeight="1" x14ac:dyDescent="0.2">
      <c r="A134" s="189"/>
      <c r="B134" s="186"/>
      <c r="C134" s="180"/>
      <c r="D134" s="186"/>
      <c r="E134" s="180"/>
      <c r="F134" s="181"/>
      <c r="G134" s="104" t="s">
        <v>594</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595</v>
      </c>
      <c r="AC134" s="205"/>
      <c r="AD134" s="205"/>
      <c r="AE134" s="206">
        <v>74</v>
      </c>
      <c r="AF134" s="207"/>
      <c r="AG134" s="207"/>
      <c r="AH134" s="207"/>
      <c r="AI134" s="206"/>
      <c r="AJ134" s="207"/>
      <c r="AK134" s="207"/>
      <c r="AL134" s="207"/>
      <c r="AM134" s="206"/>
      <c r="AN134" s="207"/>
      <c r="AO134" s="207"/>
      <c r="AP134" s="207"/>
      <c r="AQ134" s="206" t="s">
        <v>597</v>
      </c>
      <c r="AR134" s="207"/>
      <c r="AS134" s="207"/>
      <c r="AT134" s="207"/>
      <c r="AU134" s="206" t="s">
        <v>597</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596</v>
      </c>
      <c r="AC135" s="213"/>
      <c r="AD135" s="213"/>
      <c r="AE135" s="206" t="s">
        <v>597</v>
      </c>
      <c r="AF135" s="207"/>
      <c r="AG135" s="207"/>
      <c r="AH135" s="207"/>
      <c r="AI135" s="206" t="s">
        <v>597</v>
      </c>
      <c r="AJ135" s="207"/>
      <c r="AK135" s="207"/>
      <c r="AL135" s="207"/>
      <c r="AM135" s="206" t="s">
        <v>597</v>
      </c>
      <c r="AN135" s="207"/>
      <c r="AO135" s="207"/>
      <c r="AP135" s="207"/>
      <c r="AQ135" s="206" t="s">
        <v>597</v>
      </c>
      <c r="AR135" s="207"/>
      <c r="AS135" s="207"/>
      <c r="AT135" s="207"/>
      <c r="AU135" s="206">
        <v>100</v>
      </c>
      <c r="AV135" s="207"/>
      <c r="AW135" s="207"/>
      <c r="AX135" s="208"/>
    </row>
    <row r="136" spans="1:50" ht="18.75" hidden="1" customHeight="1" x14ac:dyDescent="0.2">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353</v>
      </c>
      <c r="AR136" s="152"/>
      <c r="AS136" s="152"/>
      <c r="AT136" s="153"/>
      <c r="AU136" s="196" t="s">
        <v>369</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353</v>
      </c>
      <c r="AR140" s="152"/>
      <c r="AS140" s="152"/>
      <c r="AT140" s="153"/>
      <c r="AU140" s="196" t="s">
        <v>369</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353</v>
      </c>
      <c r="AR144" s="152"/>
      <c r="AS144" s="152"/>
      <c r="AT144" s="153"/>
      <c r="AU144" s="196" t="s">
        <v>369</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353</v>
      </c>
      <c r="AR148" s="152"/>
      <c r="AS148" s="152"/>
      <c r="AT148" s="153"/>
      <c r="AU148" s="196" t="s">
        <v>369</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599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353</v>
      </c>
      <c r="AR192" s="152"/>
      <c r="AS192" s="152"/>
      <c r="AT192" s="153"/>
      <c r="AU192" s="196" t="s">
        <v>369</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353</v>
      </c>
      <c r="AR196" s="152"/>
      <c r="AS196" s="152"/>
      <c r="AT196" s="153"/>
      <c r="AU196" s="196" t="s">
        <v>369</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353</v>
      </c>
      <c r="AR200" s="152"/>
      <c r="AS200" s="152"/>
      <c r="AT200" s="153"/>
      <c r="AU200" s="196" t="s">
        <v>369</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353</v>
      </c>
      <c r="AR204" s="152"/>
      <c r="AS204" s="152"/>
      <c r="AT204" s="153"/>
      <c r="AU204" s="196" t="s">
        <v>369</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353</v>
      </c>
      <c r="AR208" s="152"/>
      <c r="AS208" s="152"/>
      <c r="AT208" s="153"/>
      <c r="AU208" s="196" t="s">
        <v>369</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353</v>
      </c>
      <c r="AR252" s="152"/>
      <c r="AS252" s="152"/>
      <c r="AT252" s="153"/>
      <c r="AU252" s="196" t="s">
        <v>369</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353</v>
      </c>
      <c r="AR256" s="152"/>
      <c r="AS256" s="152"/>
      <c r="AT256" s="153"/>
      <c r="AU256" s="196" t="s">
        <v>369</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353</v>
      </c>
      <c r="AR260" s="152"/>
      <c r="AS260" s="152"/>
      <c r="AT260" s="153"/>
      <c r="AU260" s="196" t="s">
        <v>369</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353</v>
      </c>
      <c r="AR264" s="130"/>
      <c r="AS264" s="130"/>
      <c r="AT264" s="131"/>
      <c r="AU264" s="136" t="s">
        <v>369</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353</v>
      </c>
      <c r="AR268" s="152"/>
      <c r="AS268" s="152"/>
      <c r="AT268" s="153"/>
      <c r="AU268" s="196" t="s">
        <v>369</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353</v>
      </c>
      <c r="AR312" s="152"/>
      <c r="AS312" s="152"/>
      <c r="AT312" s="153"/>
      <c r="AU312" s="196" t="s">
        <v>369</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353</v>
      </c>
      <c r="AR316" s="152"/>
      <c r="AS316" s="152"/>
      <c r="AT316" s="153"/>
      <c r="AU316" s="196" t="s">
        <v>369</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353</v>
      </c>
      <c r="AR320" s="152"/>
      <c r="AS320" s="152"/>
      <c r="AT320" s="153"/>
      <c r="AU320" s="196" t="s">
        <v>369</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353</v>
      </c>
      <c r="AR324" s="152"/>
      <c r="AS324" s="152"/>
      <c r="AT324" s="153"/>
      <c r="AU324" s="196" t="s">
        <v>369</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353</v>
      </c>
      <c r="AR328" s="152"/>
      <c r="AS328" s="152"/>
      <c r="AT328" s="153"/>
      <c r="AU328" s="196" t="s">
        <v>369</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353</v>
      </c>
      <c r="AR372" s="152"/>
      <c r="AS372" s="152"/>
      <c r="AT372" s="153"/>
      <c r="AU372" s="196" t="s">
        <v>369</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353</v>
      </c>
      <c r="AR376" s="152"/>
      <c r="AS376" s="152"/>
      <c r="AT376" s="153"/>
      <c r="AU376" s="196" t="s">
        <v>369</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353</v>
      </c>
      <c r="AR380" s="152"/>
      <c r="AS380" s="152"/>
      <c r="AT380" s="153"/>
      <c r="AU380" s="196" t="s">
        <v>369</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353</v>
      </c>
      <c r="AR384" s="152"/>
      <c r="AS384" s="152"/>
      <c r="AT384" s="153"/>
      <c r="AU384" s="196" t="s">
        <v>369</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353</v>
      </c>
      <c r="AR388" s="152"/>
      <c r="AS388" s="152"/>
      <c r="AT388" s="153"/>
      <c r="AU388" s="196" t="s">
        <v>369</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555</v>
      </c>
      <c r="D430" s="931"/>
      <c r="E430" s="174" t="s">
        <v>539</v>
      </c>
      <c r="F430" s="898"/>
      <c r="G430" s="899" t="s">
        <v>373</v>
      </c>
      <c r="H430" s="123"/>
      <c r="I430" s="123"/>
      <c r="J430" s="900" t="s">
        <v>597</v>
      </c>
      <c r="K430" s="901"/>
      <c r="L430" s="901"/>
      <c r="M430" s="901"/>
      <c r="N430" s="901"/>
      <c r="O430" s="901"/>
      <c r="P430" s="901"/>
      <c r="Q430" s="901"/>
      <c r="R430" s="901"/>
      <c r="S430" s="901"/>
      <c r="T430" s="902"/>
      <c r="U430" s="588" t="s">
        <v>597</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2">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522</v>
      </c>
      <c r="AJ431" s="217"/>
      <c r="AK431" s="217"/>
      <c r="AL431" s="159"/>
      <c r="AM431" s="217" t="s">
        <v>517</v>
      </c>
      <c r="AN431" s="217"/>
      <c r="AO431" s="217"/>
      <c r="AP431" s="159"/>
      <c r="AQ431" s="159" t="s">
        <v>353</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597</v>
      </c>
      <c r="AF432" s="200"/>
      <c r="AG432" s="133" t="s">
        <v>354</v>
      </c>
      <c r="AH432" s="134"/>
      <c r="AI432" s="156"/>
      <c r="AJ432" s="156"/>
      <c r="AK432" s="156"/>
      <c r="AL432" s="154"/>
      <c r="AM432" s="156"/>
      <c r="AN432" s="156"/>
      <c r="AO432" s="156"/>
      <c r="AP432" s="154"/>
      <c r="AQ432" s="590" t="s">
        <v>597</v>
      </c>
      <c r="AR432" s="200"/>
      <c r="AS432" s="133" t="s">
        <v>354</v>
      </c>
      <c r="AT432" s="134"/>
      <c r="AU432" s="200" t="s">
        <v>601</v>
      </c>
      <c r="AV432" s="200"/>
      <c r="AW432" s="133" t="s">
        <v>300</v>
      </c>
      <c r="AX432" s="195"/>
    </row>
    <row r="433" spans="1:50" ht="23.25" customHeight="1" x14ac:dyDescent="0.2">
      <c r="A433" s="189"/>
      <c r="B433" s="186"/>
      <c r="C433" s="180"/>
      <c r="D433" s="186"/>
      <c r="E433" s="342"/>
      <c r="F433" s="343"/>
      <c r="G433" s="104" t="s">
        <v>597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597</v>
      </c>
      <c r="AC433" s="213"/>
      <c r="AD433" s="213"/>
      <c r="AE433" s="340" t="s">
        <v>600</v>
      </c>
      <c r="AF433" s="207"/>
      <c r="AG433" s="207"/>
      <c r="AH433" s="207"/>
      <c r="AI433" s="340" t="s">
        <v>600</v>
      </c>
      <c r="AJ433" s="207"/>
      <c r="AK433" s="207"/>
      <c r="AL433" s="207"/>
      <c r="AM433" s="340" t="s">
        <v>600</v>
      </c>
      <c r="AN433" s="207"/>
      <c r="AO433" s="207"/>
      <c r="AP433" s="341"/>
      <c r="AQ433" s="340" t="s">
        <v>600</v>
      </c>
      <c r="AR433" s="207"/>
      <c r="AS433" s="207"/>
      <c r="AT433" s="341"/>
      <c r="AU433" s="207" t="s">
        <v>600</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600</v>
      </c>
      <c r="AC434" s="205"/>
      <c r="AD434" s="205"/>
      <c r="AE434" s="340" t="s">
        <v>600</v>
      </c>
      <c r="AF434" s="207"/>
      <c r="AG434" s="207"/>
      <c r="AH434" s="341"/>
      <c r="AI434" s="340" t="s">
        <v>597</v>
      </c>
      <c r="AJ434" s="207"/>
      <c r="AK434" s="207"/>
      <c r="AL434" s="207"/>
      <c r="AM434" s="340" t="s">
        <v>600</v>
      </c>
      <c r="AN434" s="207"/>
      <c r="AO434" s="207"/>
      <c r="AP434" s="341"/>
      <c r="AQ434" s="340" t="s">
        <v>600</v>
      </c>
      <c r="AR434" s="207"/>
      <c r="AS434" s="207"/>
      <c r="AT434" s="341"/>
      <c r="AU434" s="207" t="s">
        <v>600</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597</v>
      </c>
      <c r="AF435" s="207"/>
      <c r="AG435" s="207"/>
      <c r="AH435" s="341"/>
      <c r="AI435" s="340" t="s">
        <v>597</v>
      </c>
      <c r="AJ435" s="207"/>
      <c r="AK435" s="207"/>
      <c r="AL435" s="207"/>
      <c r="AM435" s="340" t="s">
        <v>597</v>
      </c>
      <c r="AN435" s="207"/>
      <c r="AO435" s="207"/>
      <c r="AP435" s="341"/>
      <c r="AQ435" s="340" t="s">
        <v>597</v>
      </c>
      <c r="AR435" s="207"/>
      <c r="AS435" s="207"/>
      <c r="AT435" s="341"/>
      <c r="AU435" s="207" t="s">
        <v>597</v>
      </c>
      <c r="AV435" s="207"/>
      <c r="AW435" s="207"/>
      <c r="AX435" s="208"/>
    </row>
    <row r="436" spans="1:50" ht="18.75" hidden="1" customHeight="1" x14ac:dyDescent="0.2">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521</v>
      </c>
      <c r="AJ436" s="217"/>
      <c r="AK436" s="217"/>
      <c r="AL436" s="159"/>
      <c r="AM436" s="217" t="s">
        <v>517</v>
      </c>
      <c r="AN436" s="217"/>
      <c r="AO436" s="217"/>
      <c r="AP436" s="159"/>
      <c r="AQ436" s="159" t="s">
        <v>353</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0"/>
      <c r="AR437" s="200"/>
      <c r="AS437" s="133" t="s">
        <v>354</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521</v>
      </c>
      <c r="AJ441" s="217"/>
      <c r="AK441" s="217"/>
      <c r="AL441" s="159"/>
      <c r="AM441" s="217" t="s">
        <v>513</v>
      </c>
      <c r="AN441" s="217"/>
      <c r="AO441" s="217"/>
      <c r="AP441" s="159"/>
      <c r="AQ441" s="159" t="s">
        <v>353</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0"/>
      <c r="AR442" s="200"/>
      <c r="AS442" s="133" t="s">
        <v>354</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521</v>
      </c>
      <c r="AJ446" s="217"/>
      <c r="AK446" s="217"/>
      <c r="AL446" s="159"/>
      <c r="AM446" s="217" t="s">
        <v>518</v>
      </c>
      <c r="AN446" s="217"/>
      <c r="AO446" s="217"/>
      <c r="AP446" s="159"/>
      <c r="AQ446" s="159" t="s">
        <v>353</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0"/>
      <c r="AR447" s="200"/>
      <c r="AS447" s="133" t="s">
        <v>354</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521</v>
      </c>
      <c r="AJ451" s="217"/>
      <c r="AK451" s="217"/>
      <c r="AL451" s="159"/>
      <c r="AM451" s="217" t="s">
        <v>517</v>
      </c>
      <c r="AN451" s="217"/>
      <c r="AO451" s="217"/>
      <c r="AP451" s="159"/>
      <c r="AQ451" s="159" t="s">
        <v>353</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0"/>
      <c r="AR452" s="200"/>
      <c r="AS452" s="133" t="s">
        <v>354</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521</v>
      </c>
      <c r="AJ456" s="217"/>
      <c r="AK456" s="217"/>
      <c r="AL456" s="159"/>
      <c r="AM456" s="217" t="s">
        <v>517</v>
      </c>
      <c r="AN456" s="217"/>
      <c r="AO456" s="217"/>
      <c r="AP456" s="159"/>
      <c r="AQ456" s="159" t="s">
        <v>353</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597</v>
      </c>
      <c r="AF457" s="200"/>
      <c r="AG457" s="133" t="s">
        <v>354</v>
      </c>
      <c r="AH457" s="134"/>
      <c r="AI457" s="156"/>
      <c r="AJ457" s="156"/>
      <c r="AK457" s="156"/>
      <c r="AL457" s="154"/>
      <c r="AM457" s="156"/>
      <c r="AN457" s="156"/>
      <c r="AO457" s="156"/>
      <c r="AP457" s="154"/>
      <c r="AQ457" s="590" t="s">
        <v>597</v>
      </c>
      <c r="AR457" s="200"/>
      <c r="AS457" s="133" t="s">
        <v>354</v>
      </c>
      <c r="AT457" s="134"/>
      <c r="AU457" s="200" t="s">
        <v>597</v>
      </c>
      <c r="AV457" s="200"/>
      <c r="AW457" s="133" t="s">
        <v>300</v>
      </c>
      <c r="AX457" s="195"/>
    </row>
    <row r="458" spans="1:50" ht="23.25" customHeight="1" x14ac:dyDescent="0.2">
      <c r="A458" s="189"/>
      <c r="B458" s="186"/>
      <c r="C458" s="180"/>
      <c r="D458" s="186"/>
      <c r="E458" s="342"/>
      <c r="F458" s="343"/>
      <c r="G458" s="104" t="s">
        <v>602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597</v>
      </c>
      <c r="AC458" s="213"/>
      <c r="AD458" s="213"/>
      <c r="AE458" s="340" t="s">
        <v>602</v>
      </c>
      <c r="AF458" s="207"/>
      <c r="AG458" s="207"/>
      <c r="AH458" s="207"/>
      <c r="AI458" s="340" t="s">
        <v>597</v>
      </c>
      <c r="AJ458" s="207"/>
      <c r="AK458" s="207"/>
      <c r="AL458" s="207"/>
      <c r="AM458" s="340" t="s">
        <v>597</v>
      </c>
      <c r="AN458" s="207"/>
      <c r="AO458" s="207"/>
      <c r="AP458" s="341"/>
      <c r="AQ458" s="340" t="s">
        <v>597</v>
      </c>
      <c r="AR458" s="207"/>
      <c r="AS458" s="207"/>
      <c r="AT458" s="341"/>
      <c r="AU458" s="207" t="s">
        <v>597</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597</v>
      </c>
      <c r="AC459" s="205"/>
      <c r="AD459" s="205"/>
      <c r="AE459" s="340" t="s">
        <v>597</v>
      </c>
      <c r="AF459" s="207"/>
      <c r="AG459" s="207"/>
      <c r="AH459" s="341"/>
      <c r="AI459" s="340" t="s">
        <v>600</v>
      </c>
      <c r="AJ459" s="207"/>
      <c r="AK459" s="207"/>
      <c r="AL459" s="207"/>
      <c r="AM459" s="340" t="s">
        <v>597</v>
      </c>
      <c r="AN459" s="207"/>
      <c r="AO459" s="207"/>
      <c r="AP459" s="341"/>
      <c r="AQ459" s="340" t="s">
        <v>597</v>
      </c>
      <c r="AR459" s="207"/>
      <c r="AS459" s="207"/>
      <c r="AT459" s="341"/>
      <c r="AU459" s="207" t="s">
        <v>597</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597</v>
      </c>
      <c r="AF460" s="207"/>
      <c r="AG460" s="207"/>
      <c r="AH460" s="341"/>
      <c r="AI460" s="340" t="s">
        <v>601</v>
      </c>
      <c r="AJ460" s="207"/>
      <c r="AK460" s="207"/>
      <c r="AL460" s="207"/>
      <c r="AM460" s="340" t="s">
        <v>601</v>
      </c>
      <c r="AN460" s="207"/>
      <c r="AO460" s="207"/>
      <c r="AP460" s="341"/>
      <c r="AQ460" s="340" t="s">
        <v>597</v>
      </c>
      <c r="AR460" s="207"/>
      <c r="AS460" s="207"/>
      <c r="AT460" s="341"/>
      <c r="AU460" s="207" t="s">
        <v>597</v>
      </c>
      <c r="AV460" s="207"/>
      <c r="AW460" s="207"/>
      <c r="AX460" s="208"/>
    </row>
    <row r="461" spans="1:50" ht="18.75" hidden="1" customHeight="1" x14ac:dyDescent="0.2">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521</v>
      </c>
      <c r="AJ461" s="217"/>
      <c r="AK461" s="217"/>
      <c r="AL461" s="159"/>
      <c r="AM461" s="217" t="s">
        <v>519</v>
      </c>
      <c r="AN461" s="217"/>
      <c r="AO461" s="217"/>
      <c r="AP461" s="159"/>
      <c r="AQ461" s="159" t="s">
        <v>353</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0"/>
      <c r="AR462" s="200"/>
      <c r="AS462" s="133" t="s">
        <v>354</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521</v>
      </c>
      <c r="AJ466" s="217"/>
      <c r="AK466" s="217"/>
      <c r="AL466" s="159"/>
      <c r="AM466" s="217" t="s">
        <v>517</v>
      </c>
      <c r="AN466" s="217"/>
      <c r="AO466" s="217"/>
      <c r="AP466" s="159"/>
      <c r="AQ466" s="159" t="s">
        <v>353</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0"/>
      <c r="AR467" s="200"/>
      <c r="AS467" s="133" t="s">
        <v>354</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521</v>
      </c>
      <c r="AJ471" s="217"/>
      <c r="AK471" s="217"/>
      <c r="AL471" s="159"/>
      <c r="AM471" s="217" t="s">
        <v>513</v>
      </c>
      <c r="AN471" s="217"/>
      <c r="AO471" s="217"/>
      <c r="AP471" s="159"/>
      <c r="AQ471" s="159" t="s">
        <v>353</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0"/>
      <c r="AR472" s="200"/>
      <c r="AS472" s="133" t="s">
        <v>354</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521</v>
      </c>
      <c r="AJ476" s="217"/>
      <c r="AK476" s="217"/>
      <c r="AL476" s="159"/>
      <c r="AM476" s="217" t="s">
        <v>517</v>
      </c>
      <c r="AN476" s="217"/>
      <c r="AO476" s="217"/>
      <c r="AP476" s="159"/>
      <c r="AQ476" s="159" t="s">
        <v>353</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0"/>
      <c r="AR477" s="200"/>
      <c r="AS477" s="133" t="s">
        <v>354</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2">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597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556</v>
      </c>
      <c r="F484" s="175"/>
      <c r="G484" s="899" t="s">
        <v>373</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2">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522</v>
      </c>
      <c r="AJ485" s="217"/>
      <c r="AK485" s="217"/>
      <c r="AL485" s="159"/>
      <c r="AM485" s="217" t="s">
        <v>519</v>
      </c>
      <c r="AN485" s="217"/>
      <c r="AO485" s="217"/>
      <c r="AP485" s="159"/>
      <c r="AQ485" s="159" t="s">
        <v>353</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0"/>
      <c r="AR486" s="200"/>
      <c r="AS486" s="133" t="s">
        <v>354</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521</v>
      </c>
      <c r="AJ490" s="217"/>
      <c r="AK490" s="217"/>
      <c r="AL490" s="159"/>
      <c r="AM490" s="217" t="s">
        <v>519</v>
      </c>
      <c r="AN490" s="217"/>
      <c r="AO490" s="217"/>
      <c r="AP490" s="159"/>
      <c r="AQ490" s="159" t="s">
        <v>353</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0"/>
      <c r="AR491" s="200"/>
      <c r="AS491" s="133" t="s">
        <v>354</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521</v>
      </c>
      <c r="AJ495" s="217"/>
      <c r="AK495" s="217"/>
      <c r="AL495" s="159"/>
      <c r="AM495" s="217" t="s">
        <v>517</v>
      </c>
      <c r="AN495" s="217"/>
      <c r="AO495" s="217"/>
      <c r="AP495" s="159"/>
      <c r="AQ495" s="159" t="s">
        <v>353</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0"/>
      <c r="AR496" s="200"/>
      <c r="AS496" s="133" t="s">
        <v>354</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521</v>
      </c>
      <c r="AJ500" s="217"/>
      <c r="AK500" s="217"/>
      <c r="AL500" s="159"/>
      <c r="AM500" s="217" t="s">
        <v>518</v>
      </c>
      <c r="AN500" s="217"/>
      <c r="AO500" s="217"/>
      <c r="AP500" s="159"/>
      <c r="AQ500" s="159" t="s">
        <v>353</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0"/>
      <c r="AR501" s="200"/>
      <c r="AS501" s="133" t="s">
        <v>354</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521</v>
      </c>
      <c r="AJ505" s="217"/>
      <c r="AK505" s="217"/>
      <c r="AL505" s="159"/>
      <c r="AM505" s="217" t="s">
        <v>519</v>
      </c>
      <c r="AN505" s="217"/>
      <c r="AO505" s="217"/>
      <c r="AP505" s="159"/>
      <c r="AQ505" s="159" t="s">
        <v>353</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0"/>
      <c r="AR506" s="200"/>
      <c r="AS506" s="133" t="s">
        <v>354</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521</v>
      </c>
      <c r="AJ510" s="217"/>
      <c r="AK510" s="217"/>
      <c r="AL510" s="159"/>
      <c r="AM510" s="217" t="s">
        <v>517</v>
      </c>
      <c r="AN510" s="217"/>
      <c r="AO510" s="217"/>
      <c r="AP510" s="159"/>
      <c r="AQ510" s="159" t="s">
        <v>353</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0"/>
      <c r="AR511" s="200"/>
      <c r="AS511" s="133" t="s">
        <v>354</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522</v>
      </c>
      <c r="AJ515" s="217"/>
      <c r="AK515" s="217"/>
      <c r="AL515" s="159"/>
      <c r="AM515" s="217" t="s">
        <v>517</v>
      </c>
      <c r="AN515" s="217"/>
      <c r="AO515" s="217"/>
      <c r="AP515" s="159"/>
      <c r="AQ515" s="159" t="s">
        <v>353</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0"/>
      <c r="AR516" s="200"/>
      <c r="AS516" s="133" t="s">
        <v>354</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522</v>
      </c>
      <c r="AJ520" s="217"/>
      <c r="AK520" s="217"/>
      <c r="AL520" s="159"/>
      <c r="AM520" s="217" t="s">
        <v>517</v>
      </c>
      <c r="AN520" s="217"/>
      <c r="AO520" s="217"/>
      <c r="AP520" s="159"/>
      <c r="AQ520" s="159" t="s">
        <v>353</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0"/>
      <c r="AR521" s="200"/>
      <c r="AS521" s="133" t="s">
        <v>354</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521</v>
      </c>
      <c r="AJ525" s="217"/>
      <c r="AK525" s="217"/>
      <c r="AL525" s="159"/>
      <c r="AM525" s="217" t="s">
        <v>513</v>
      </c>
      <c r="AN525" s="217"/>
      <c r="AO525" s="217"/>
      <c r="AP525" s="159"/>
      <c r="AQ525" s="159" t="s">
        <v>353</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0"/>
      <c r="AR526" s="200"/>
      <c r="AS526" s="133" t="s">
        <v>354</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521</v>
      </c>
      <c r="AJ530" s="217"/>
      <c r="AK530" s="217"/>
      <c r="AL530" s="159"/>
      <c r="AM530" s="217" t="s">
        <v>517</v>
      </c>
      <c r="AN530" s="217"/>
      <c r="AO530" s="217"/>
      <c r="AP530" s="159"/>
      <c r="AQ530" s="159" t="s">
        <v>353</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0"/>
      <c r="AR531" s="200"/>
      <c r="AS531" s="133" t="s">
        <v>354</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557</v>
      </c>
      <c r="F538" s="175"/>
      <c r="G538" s="899" t="s">
        <v>373</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2">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522</v>
      </c>
      <c r="AJ539" s="217"/>
      <c r="AK539" s="217"/>
      <c r="AL539" s="159"/>
      <c r="AM539" s="217" t="s">
        <v>517</v>
      </c>
      <c r="AN539" s="217"/>
      <c r="AO539" s="217"/>
      <c r="AP539" s="159"/>
      <c r="AQ539" s="159" t="s">
        <v>353</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0"/>
      <c r="AR540" s="200"/>
      <c r="AS540" s="133" t="s">
        <v>354</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521</v>
      </c>
      <c r="AJ544" s="217"/>
      <c r="AK544" s="217"/>
      <c r="AL544" s="159"/>
      <c r="AM544" s="217" t="s">
        <v>519</v>
      </c>
      <c r="AN544" s="217"/>
      <c r="AO544" s="217"/>
      <c r="AP544" s="159"/>
      <c r="AQ544" s="159" t="s">
        <v>353</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0"/>
      <c r="AR545" s="200"/>
      <c r="AS545" s="133" t="s">
        <v>354</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521</v>
      </c>
      <c r="AJ549" s="217"/>
      <c r="AK549" s="217"/>
      <c r="AL549" s="159"/>
      <c r="AM549" s="217" t="s">
        <v>513</v>
      </c>
      <c r="AN549" s="217"/>
      <c r="AO549" s="217"/>
      <c r="AP549" s="159"/>
      <c r="AQ549" s="159" t="s">
        <v>353</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0"/>
      <c r="AR550" s="200"/>
      <c r="AS550" s="133" t="s">
        <v>354</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521</v>
      </c>
      <c r="AJ554" s="217"/>
      <c r="AK554" s="217"/>
      <c r="AL554" s="159"/>
      <c r="AM554" s="217" t="s">
        <v>513</v>
      </c>
      <c r="AN554" s="217"/>
      <c r="AO554" s="217"/>
      <c r="AP554" s="159"/>
      <c r="AQ554" s="159" t="s">
        <v>353</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0"/>
      <c r="AR555" s="200"/>
      <c r="AS555" s="133" t="s">
        <v>354</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521</v>
      </c>
      <c r="AJ559" s="217"/>
      <c r="AK559" s="217"/>
      <c r="AL559" s="159"/>
      <c r="AM559" s="217" t="s">
        <v>517</v>
      </c>
      <c r="AN559" s="217"/>
      <c r="AO559" s="217"/>
      <c r="AP559" s="159"/>
      <c r="AQ559" s="159" t="s">
        <v>353</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0"/>
      <c r="AR560" s="200"/>
      <c r="AS560" s="133" t="s">
        <v>354</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521</v>
      </c>
      <c r="AJ564" s="217"/>
      <c r="AK564" s="217"/>
      <c r="AL564" s="159"/>
      <c r="AM564" s="217" t="s">
        <v>513</v>
      </c>
      <c r="AN564" s="217"/>
      <c r="AO564" s="217"/>
      <c r="AP564" s="159"/>
      <c r="AQ564" s="159" t="s">
        <v>353</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0"/>
      <c r="AR565" s="200"/>
      <c r="AS565" s="133" t="s">
        <v>354</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522</v>
      </c>
      <c r="AJ569" s="217"/>
      <c r="AK569" s="217"/>
      <c r="AL569" s="159"/>
      <c r="AM569" s="217" t="s">
        <v>513</v>
      </c>
      <c r="AN569" s="217"/>
      <c r="AO569" s="217"/>
      <c r="AP569" s="159"/>
      <c r="AQ569" s="159" t="s">
        <v>353</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0"/>
      <c r="AR570" s="200"/>
      <c r="AS570" s="133" t="s">
        <v>354</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521</v>
      </c>
      <c r="AJ574" s="217"/>
      <c r="AK574" s="217"/>
      <c r="AL574" s="159"/>
      <c r="AM574" s="217" t="s">
        <v>513</v>
      </c>
      <c r="AN574" s="217"/>
      <c r="AO574" s="217"/>
      <c r="AP574" s="159"/>
      <c r="AQ574" s="159" t="s">
        <v>353</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0"/>
      <c r="AR575" s="200"/>
      <c r="AS575" s="133" t="s">
        <v>354</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521</v>
      </c>
      <c r="AJ579" s="217"/>
      <c r="AK579" s="217"/>
      <c r="AL579" s="159"/>
      <c r="AM579" s="217" t="s">
        <v>513</v>
      </c>
      <c r="AN579" s="217"/>
      <c r="AO579" s="217"/>
      <c r="AP579" s="159"/>
      <c r="AQ579" s="159" t="s">
        <v>353</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0"/>
      <c r="AR580" s="200"/>
      <c r="AS580" s="133" t="s">
        <v>354</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521</v>
      </c>
      <c r="AJ584" s="217"/>
      <c r="AK584" s="217"/>
      <c r="AL584" s="159"/>
      <c r="AM584" s="217" t="s">
        <v>517</v>
      </c>
      <c r="AN584" s="217"/>
      <c r="AO584" s="217"/>
      <c r="AP584" s="159"/>
      <c r="AQ584" s="159" t="s">
        <v>353</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0"/>
      <c r="AR585" s="200"/>
      <c r="AS585" s="133" t="s">
        <v>354</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556</v>
      </c>
      <c r="F592" s="175"/>
      <c r="G592" s="899" t="s">
        <v>373</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2">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521</v>
      </c>
      <c r="AJ593" s="217"/>
      <c r="AK593" s="217"/>
      <c r="AL593" s="159"/>
      <c r="AM593" s="217" t="s">
        <v>513</v>
      </c>
      <c r="AN593" s="217"/>
      <c r="AO593" s="217"/>
      <c r="AP593" s="159"/>
      <c r="AQ593" s="159" t="s">
        <v>353</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0"/>
      <c r="AR594" s="200"/>
      <c r="AS594" s="133" t="s">
        <v>354</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522</v>
      </c>
      <c r="AJ598" s="217"/>
      <c r="AK598" s="217"/>
      <c r="AL598" s="159"/>
      <c r="AM598" s="217" t="s">
        <v>518</v>
      </c>
      <c r="AN598" s="217"/>
      <c r="AO598" s="217"/>
      <c r="AP598" s="159"/>
      <c r="AQ598" s="159" t="s">
        <v>353</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0"/>
      <c r="AR599" s="200"/>
      <c r="AS599" s="133" t="s">
        <v>354</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521</v>
      </c>
      <c r="AJ603" s="217"/>
      <c r="AK603" s="217"/>
      <c r="AL603" s="159"/>
      <c r="AM603" s="217" t="s">
        <v>513</v>
      </c>
      <c r="AN603" s="217"/>
      <c r="AO603" s="217"/>
      <c r="AP603" s="159"/>
      <c r="AQ603" s="159" t="s">
        <v>353</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0"/>
      <c r="AR604" s="200"/>
      <c r="AS604" s="133" t="s">
        <v>354</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521</v>
      </c>
      <c r="AJ608" s="217"/>
      <c r="AK608" s="217"/>
      <c r="AL608" s="159"/>
      <c r="AM608" s="217" t="s">
        <v>513</v>
      </c>
      <c r="AN608" s="217"/>
      <c r="AO608" s="217"/>
      <c r="AP608" s="159"/>
      <c r="AQ608" s="159" t="s">
        <v>353</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0"/>
      <c r="AR609" s="200"/>
      <c r="AS609" s="133" t="s">
        <v>354</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521</v>
      </c>
      <c r="AJ613" s="217"/>
      <c r="AK613" s="217"/>
      <c r="AL613" s="159"/>
      <c r="AM613" s="217" t="s">
        <v>517</v>
      </c>
      <c r="AN613" s="217"/>
      <c r="AO613" s="217"/>
      <c r="AP613" s="159"/>
      <c r="AQ613" s="159" t="s">
        <v>353</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0"/>
      <c r="AR614" s="200"/>
      <c r="AS614" s="133" t="s">
        <v>354</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521</v>
      </c>
      <c r="AJ618" s="217"/>
      <c r="AK618" s="217"/>
      <c r="AL618" s="159"/>
      <c r="AM618" s="217" t="s">
        <v>517</v>
      </c>
      <c r="AN618" s="217"/>
      <c r="AO618" s="217"/>
      <c r="AP618" s="159"/>
      <c r="AQ618" s="159" t="s">
        <v>353</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0"/>
      <c r="AR619" s="200"/>
      <c r="AS619" s="133" t="s">
        <v>354</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521</v>
      </c>
      <c r="AJ623" s="217"/>
      <c r="AK623" s="217"/>
      <c r="AL623" s="159"/>
      <c r="AM623" s="217" t="s">
        <v>518</v>
      </c>
      <c r="AN623" s="217"/>
      <c r="AO623" s="217"/>
      <c r="AP623" s="159"/>
      <c r="AQ623" s="159" t="s">
        <v>353</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0"/>
      <c r="AR624" s="200"/>
      <c r="AS624" s="133" t="s">
        <v>354</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521</v>
      </c>
      <c r="AJ628" s="217"/>
      <c r="AK628" s="217"/>
      <c r="AL628" s="159"/>
      <c r="AM628" s="217" t="s">
        <v>517</v>
      </c>
      <c r="AN628" s="217"/>
      <c r="AO628" s="217"/>
      <c r="AP628" s="159"/>
      <c r="AQ628" s="159" t="s">
        <v>353</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0"/>
      <c r="AR629" s="200"/>
      <c r="AS629" s="133" t="s">
        <v>354</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521</v>
      </c>
      <c r="AJ633" s="217"/>
      <c r="AK633" s="217"/>
      <c r="AL633" s="159"/>
      <c r="AM633" s="217" t="s">
        <v>513</v>
      </c>
      <c r="AN633" s="217"/>
      <c r="AO633" s="217"/>
      <c r="AP633" s="159"/>
      <c r="AQ633" s="159" t="s">
        <v>353</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0"/>
      <c r="AR634" s="200"/>
      <c r="AS634" s="133" t="s">
        <v>354</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521</v>
      </c>
      <c r="AJ638" s="217"/>
      <c r="AK638" s="217"/>
      <c r="AL638" s="159"/>
      <c r="AM638" s="217" t="s">
        <v>517</v>
      </c>
      <c r="AN638" s="217"/>
      <c r="AO638" s="217"/>
      <c r="AP638" s="159"/>
      <c r="AQ638" s="159" t="s">
        <v>353</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0"/>
      <c r="AR639" s="200"/>
      <c r="AS639" s="133" t="s">
        <v>354</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557</v>
      </c>
      <c r="F646" s="175"/>
      <c r="G646" s="899" t="s">
        <v>373</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2">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522</v>
      </c>
      <c r="AJ647" s="217"/>
      <c r="AK647" s="217"/>
      <c r="AL647" s="159"/>
      <c r="AM647" s="217" t="s">
        <v>513</v>
      </c>
      <c r="AN647" s="217"/>
      <c r="AO647" s="217"/>
      <c r="AP647" s="159"/>
      <c r="AQ647" s="159" t="s">
        <v>353</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0"/>
      <c r="AR648" s="200"/>
      <c r="AS648" s="133" t="s">
        <v>354</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521</v>
      </c>
      <c r="AJ652" s="217"/>
      <c r="AK652" s="217"/>
      <c r="AL652" s="159"/>
      <c r="AM652" s="217" t="s">
        <v>513</v>
      </c>
      <c r="AN652" s="217"/>
      <c r="AO652" s="217"/>
      <c r="AP652" s="159"/>
      <c r="AQ652" s="159" t="s">
        <v>353</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0"/>
      <c r="AR653" s="200"/>
      <c r="AS653" s="133" t="s">
        <v>354</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521</v>
      </c>
      <c r="AJ657" s="217"/>
      <c r="AK657" s="217"/>
      <c r="AL657" s="159"/>
      <c r="AM657" s="217" t="s">
        <v>517</v>
      </c>
      <c r="AN657" s="217"/>
      <c r="AO657" s="217"/>
      <c r="AP657" s="159"/>
      <c r="AQ657" s="159" t="s">
        <v>353</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0"/>
      <c r="AR658" s="200"/>
      <c r="AS658" s="133" t="s">
        <v>354</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521</v>
      </c>
      <c r="AJ662" s="217"/>
      <c r="AK662" s="217"/>
      <c r="AL662" s="159"/>
      <c r="AM662" s="217" t="s">
        <v>513</v>
      </c>
      <c r="AN662" s="217"/>
      <c r="AO662" s="217"/>
      <c r="AP662" s="159"/>
      <c r="AQ662" s="159" t="s">
        <v>353</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0"/>
      <c r="AR663" s="200"/>
      <c r="AS663" s="133" t="s">
        <v>354</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521</v>
      </c>
      <c r="AJ667" s="217"/>
      <c r="AK667" s="217"/>
      <c r="AL667" s="159"/>
      <c r="AM667" s="217" t="s">
        <v>513</v>
      </c>
      <c r="AN667" s="217"/>
      <c r="AO667" s="217"/>
      <c r="AP667" s="159"/>
      <c r="AQ667" s="159" t="s">
        <v>353</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0"/>
      <c r="AR668" s="200"/>
      <c r="AS668" s="133" t="s">
        <v>354</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522</v>
      </c>
      <c r="AJ672" s="217"/>
      <c r="AK672" s="217"/>
      <c r="AL672" s="159"/>
      <c r="AM672" s="217" t="s">
        <v>513</v>
      </c>
      <c r="AN672" s="217"/>
      <c r="AO672" s="217"/>
      <c r="AP672" s="159"/>
      <c r="AQ672" s="159" t="s">
        <v>353</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0"/>
      <c r="AR673" s="200"/>
      <c r="AS673" s="133" t="s">
        <v>354</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521</v>
      </c>
      <c r="AJ677" s="217"/>
      <c r="AK677" s="217"/>
      <c r="AL677" s="159"/>
      <c r="AM677" s="217" t="s">
        <v>519</v>
      </c>
      <c r="AN677" s="217"/>
      <c r="AO677" s="217"/>
      <c r="AP677" s="159"/>
      <c r="AQ677" s="159" t="s">
        <v>353</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0"/>
      <c r="AR678" s="200"/>
      <c r="AS678" s="133" t="s">
        <v>354</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522</v>
      </c>
      <c r="AJ682" s="217"/>
      <c r="AK682" s="217"/>
      <c r="AL682" s="159"/>
      <c r="AM682" s="217" t="s">
        <v>517</v>
      </c>
      <c r="AN682" s="217"/>
      <c r="AO682" s="217"/>
      <c r="AP682" s="159"/>
      <c r="AQ682" s="159" t="s">
        <v>353</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0"/>
      <c r="AR683" s="200"/>
      <c r="AS683" s="133" t="s">
        <v>354</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521</v>
      </c>
      <c r="AJ687" s="217"/>
      <c r="AK687" s="217"/>
      <c r="AL687" s="159"/>
      <c r="AM687" s="217" t="s">
        <v>513</v>
      </c>
      <c r="AN687" s="217"/>
      <c r="AO687" s="217"/>
      <c r="AP687" s="159"/>
      <c r="AQ687" s="159" t="s">
        <v>353</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0"/>
      <c r="AR688" s="200"/>
      <c r="AS688" s="133" t="s">
        <v>354</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521</v>
      </c>
      <c r="AJ692" s="217"/>
      <c r="AK692" s="217"/>
      <c r="AL692" s="159"/>
      <c r="AM692" s="217" t="s">
        <v>518</v>
      </c>
      <c r="AN692" s="217"/>
      <c r="AO692" s="217"/>
      <c r="AP692" s="159"/>
      <c r="AQ692" s="159" t="s">
        <v>353</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0"/>
      <c r="AR693" s="200"/>
      <c r="AS693" s="133" t="s">
        <v>354</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7.25" customHeight="1" x14ac:dyDescent="0.2">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568</v>
      </c>
      <c r="AE702" s="346"/>
      <c r="AF702" s="346"/>
      <c r="AG702" s="385" t="s">
        <v>614</v>
      </c>
      <c r="AH702" s="386"/>
      <c r="AI702" s="386"/>
      <c r="AJ702" s="386"/>
      <c r="AK702" s="386"/>
      <c r="AL702" s="386"/>
      <c r="AM702" s="386"/>
      <c r="AN702" s="386"/>
      <c r="AO702" s="386"/>
      <c r="AP702" s="386"/>
      <c r="AQ702" s="386"/>
      <c r="AR702" s="386"/>
      <c r="AS702" s="386"/>
      <c r="AT702" s="386"/>
      <c r="AU702" s="386"/>
      <c r="AV702" s="386"/>
      <c r="AW702" s="386"/>
      <c r="AX702" s="387"/>
    </row>
    <row r="703" spans="1:50" ht="48.75"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568</v>
      </c>
      <c r="AE703" s="329"/>
      <c r="AF703" s="329"/>
      <c r="AG703" s="101" t="s">
        <v>672</v>
      </c>
      <c r="AH703" s="102"/>
      <c r="AI703" s="102"/>
      <c r="AJ703" s="102"/>
      <c r="AK703" s="102"/>
      <c r="AL703" s="102"/>
      <c r="AM703" s="102"/>
      <c r="AN703" s="102"/>
      <c r="AO703" s="102"/>
      <c r="AP703" s="102"/>
      <c r="AQ703" s="102"/>
      <c r="AR703" s="102"/>
      <c r="AS703" s="102"/>
      <c r="AT703" s="102"/>
      <c r="AU703" s="102"/>
      <c r="AV703" s="102"/>
      <c r="AW703" s="102"/>
      <c r="AX703" s="103"/>
    </row>
    <row r="704" spans="1:50" ht="65.25"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568</v>
      </c>
      <c r="AE704" s="783"/>
      <c r="AF704" s="783"/>
      <c r="AG704" s="167" t="s">
        <v>603</v>
      </c>
      <c r="AH704" s="108"/>
      <c r="AI704" s="108"/>
      <c r="AJ704" s="108"/>
      <c r="AK704" s="108"/>
      <c r="AL704" s="108"/>
      <c r="AM704" s="108"/>
      <c r="AN704" s="108"/>
      <c r="AO704" s="108"/>
      <c r="AP704" s="108"/>
      <c r="AQ704" s="108"/>
      <c r="AR704" s="108"/>
      <c r="AS704" s="108"/>
      <c r="AT704" s="108"/>
      <c r="AU704" s="108"/>
      <c r="AV704" s="108"/>
      <c r="AW704" s="108"/>
      <c r="AX704" s="168"/>
    </row>
    <row r="705" spans="1:50" ht="33.75"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568</v>
      </c>
      <c r="AE705" s="715"/>
      <c r="AF705" s="715"/>
      <c r="AG705" s="125" t="s">
        <v>698</v>
      </c>
      <c r="AH705" s="105"/>
      <c r="AI705" s="105"/>
      <c r="AJ705" s="105"/>
      <c r="AK705" s="105"/>
      <c r="AL705" s="105"/>
      <c r="AM705" s="105"/>
      <c r="AN705" s="105"/>
      <c r="AO705" s="105"/>
      <c r="AP705" s="105"/>
      <c r="AQ705" s="105"/>
      <c r="AR705" s="105"/>
      <c r="AS705" s="105"/>
      <c r="AT705" s="105"/>
      <c r="AU705" s="105"/>
      <c r="AV705" s="105"/>
      <c r="AW705" s="105"/>
      <c r="AX705" s="126"/>
    </row>
    <row r="706" spans="1:50" ht="33.75" customHeight="1" x14ac:dyDescent="0.2">
      <c r="A706" s="642"/>
      <c r="B706" s="643"/>
      <c r="C706" s="794"/>
      <c r="D706" s="795"/>
      <c r="E706" s="730" t="s">
        <v>500</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604</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33.75" customHeight="1" x14ac:dyDescent="0.2">
      <c r="A707" s="642"/>
      <c r="B707" s="643"/>
      <c r="C707" s="796"/>
      <c r="D707" s="797"/>
      <c r="E707" s="733" t="s">
        <v>436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605</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606</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38.25" customHeight="1" x14ac:dyDescent="0.2">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568</v>
      </c>
      <c r="AE709" s="329"/>
      <c r="AF709" s="329"/>
      <c r="AG709" s="101" t="s">
        <v>607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606</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568</v>
      </c>
      <c r="AE711" s="329"/>
      <c r="AF711" s="329"/>
      <c r="AG711" s="101" t="s">
        <v>608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2"/>
      <c r="B712" s="644"/>
      <c r="C712" s="391" t="s">
        <v>464</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606</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2"/>
      <c r="B713" s="644"/>
      <c r="C713" s="948" t="s">
        <v>465</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606</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37.5" customHeight="1" x14ac:dyDescent="0.2">
      <c r="A714" s="645"/>
      <c r="B714" s="646"/>
      <c r="C714" s="647" t="s">
        <v>441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568</v>
      </c>
      <c r="AE714" s="808"/>
      <c r="AF714" s="809"/>
      <c r="AG714" s="736" t="s">
        <v>609</v>
      </c>
      <c r="AH714" s="737"/>
      <c r="AI714" s="737"/>
      <c r="AJ714" s="737"/>
      <c r="AK714" s="737"/>
      <c r="AL714" s="737"/>
      <c r="AM714" s="737"/>
      <c r="AN714" s="737"/>
      <c r="AO714" s="737"/>
      <c r="AP714" s="737"/>
      <c r="AQ714" s="737"/>
      <c r="AR714" s="737"/>
      <c r="AS714" s="737"/>
      <c r="AT714" s="737"/>
      <c r="AU714" s="737"/>
      <c r="AV714" s="737"/>
      <c r="AW714" s="737"/>
      <c r="AX714" s="738"/>
    </row>
    <row r="715" spans="1:50" ht="39" customHeight="1" x14ac:dyDescent="0.2">
      <c r="A715" s="640" t="s">
        <v>40</v>
      </c>
      <c r="B715" s="784"/>
      <c r="C715" s="785" t="s">
        <v>442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568</v>
      </c>
      <c r="AE715" s="605"/>
      <c r="AF715" s="656"/>
      <c r="AG715" s="742" t="s">
        <v>610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568</v>
      </c>
      <c r="AE716" s="627"/>
      <c r="AF716" s="627"/>
      <c r="AG716" s="101" t="s">
        <v>611</v>
      </c>
      <c r="AH716" s="102"/>
      <c r="AI716" s="102"/>
      <c r="AJ716" s="102"/>
      <c r="AK716" s="102"/>
      <c r="AL716" s="102"/>
      <c r="AM716" s="102"/>
      <c r="AN716" s="102"/>
      <c r="AO716" s="102"/>
      <c r="AP716" s="102"/>
      <c r="AQ716" s="102"/>
      <c r="AR716" s="102"/>
      <c r="AS716" s="102"/>
      <c r="AT716" s="102"/>
      <c r="AU716" s="102"/>
      <c r="AV716" s="102"/>
      <c r="AW716" s="102"/>
      <c r="AX716" s="103"/>
    </row>
    <row r="717" spans="1:50" ht="35.25" customHeight="1" x14ac:dyDescent="0.2">
      <c r="A717" s="642"/>
      <c r="B717" s="644"/>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568</v>
      </c>
      <c r="AE717" s="329"/>
      <c r="AF717" s="329"/>
      <c r="AG717" s="101" t="s">
        <v>612</v>
      </c>
      <c r="AH717" s="102"/>
      <c r="AI717" s="102"/>
      <c r="AJ717" s="102"/>
      <c r="AK717" s="102"/>
      <c r="AL717" s="102"/>
      <c r="AM717" s="102"/>
      <c r="AN717" s="102"/>
      <c r="AO717" s="102"/>
      <c r="AP717" s="102"/>
      <c r="AQ717" s="102"/>
      <c r="AR717" s="102"/>
      <c r="AS717" s="102"/>
      <c r="AT717" s="102"/>
      <c r="AU717" s="102"/>
      <c r="AV717" s="102"/>
      <c r="AW717" s="102"/>
      <c r="AX717" s="103"/>
    </row>
    <row r="718" spans="1:50" ht="36"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568</v>
      </c>
      <c r="AE718" s="329"/>
      <c r="AF718" s="329"/>
      <c r="AG718" s="127" t="s">
        <v>613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606</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649999999999999" customHeight="1" x14ac:dyDescent="0.2">
      <c r="A720" s="778"/>
      <c r="B720" s="779"/>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78"/>
      <c r="B722" s="779"/>
      <c r="C722" s="296"/>
      <c r="D722" s="297"/>
      <c r="E722" s="297"/>
      <c r="F722" s="298"/>
      <c r="G722" s="287"/>
      <c r="H722" s="288"/>
      <c r="I722" s="83" t="str">
        <f t="shared" ref="I722:I725" si="6">IF(OR(G722="　", G722=""), "", "-")</f>
        <v/>
      </c>
      <c r="J722" s="291"/>
      <c r="K722" s="291"/>
      <c r="L722" s="83" t="str">
        <f t="shared" ref="L722:L725" si="7">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78"/>
      <c r="B723" s="779"/>
      <c r="C723" s="296"/>
      <c r="D723" s="297"/>
      <c r="E723" s="297"/>
      <c r="F723" s="298"/>
      <c r="G723" s="287"/>
      <c r="H723" s="288"/>
      <c r="I723" s="83" t="str">
        <f t="shared" si="6"/>
        <v/>
      </c>
      <c r="J723" s="291"/>
      <c r="K723" s="291"/>
      <c r="L723" s="83" t="str">
        <f t="shared" si="7"/>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78"/>
      <c r="B724" s="779"/>
      <c r="C724" s="296"/>
      <c r="D724" s="297"/>
      <c r="E724" s="297"/>
      <c r="F724" s="298"/>
      <c r="G724" s="287"/>
      <c r="H724" s="288"/>
      <c r="I724" s="83" t="str">
        <f t="shared" si="6"/>
        <v/>
      </c>
      <c r="J724" s="291"/>
      <c r="K724" s="291"/>
      <c r="L724" s="83" t="str">
        <f t="shared" si="7"/>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0"/>
      <c r="B725" s="781"/>
      <c r="C725" s="325"/>
      <c r="D725" s="326"/>
      <c r="E725" s="326"/>
      <c r="F725" s="327"/>
      <c r="G725" s="289"/>
      <c r="H725" s="290"/>
      <c r="I725" s="85" t="str">
        <f t="shared" si="6"/>
        <v/>
      </c>
      <c r="J725" s="292"/>
      <c r="K725" s="292"/>
      <c r="L725" s="85" t="str">
        <f t="shared" si="7"/>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71.25" customHeight="1" x14ac:dyDescent="0.2">
      <c r="A726" s="640" t="s">
        <v>48</v>
      </c>
      <c r="B726" s="802"/>
      <c r="C726" s="815" t="s">
        <v>53</v>
      </c>
      <c r="D726" s="837"/>
      <c r="E726" s="837"/>
      <c r="F726" s="838"/>
      <c r="G726" s="577" t="s">
        <v>699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40.5" customHeight="1" thickBot="1" x14ac:dyDescent="0.25">
      <c r="A727" s="803"/>
      <c r="B727" s="804"/>
      <c r="C727" s="748" t="s">
        <v>57</v>
      </c>
      <c r="D727" s="749"/>
      <c r="E727" s="749"/>
      <c r="F727" s="750"/>
      <c r="G727" s="575" t="s">
        <v>700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5.25" customHeight="1" thickBot="1" x14ac:dyDescent="0.25">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9.75" customHeight="1" thickBot="1" x14ac:dyDescent="0.25">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9.75" customHeight="1" thickBot="1" x14ac:dyDescent="0.25">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4.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470</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1" t="s">
        <v>543</v>
      </c>
      <c r="B737" s="210"/>
      <c r="C737" s="210"/>
      <c r="D737" s="211"/>
      <c r="E737" s="990" t="s">
        <v>615</v>
      </c>
      <c r="F737" s="990"/>
      <c r="G737" s="990"/>
      <c r="H737" s="990"/>
      <c r="I737" s="990"/>
      <c r="J737" s="990"/>
      <c r="K737" s="990"/>
      <c r="L737" s="990"/>
      <c r="M737" s="990"/>
      <c r="N737" s="365" t="s">
        <v>536</v>
      </c>
      <c r="O737" s="365"/>
      <c r="P737" s="365"/>
      <c r="Q737" s="365"/>
      <c r="R737" s="990" t="s">
        <v>616</v>
      </c>
      <c r="S737" s="990"/>
      <c r="T737" s="990"/>
      <c r="U737" s="990"/>
      <c r="V737" s="990"/>
      <c r="W737" s="990"/>
      <c r="X737" s="990"/>
      <c r="Y737" s="990"/>
      <c r="Z737" s="990"/>
      <c r="AA737" s="365" t="s">
        <v>535</v>
      </c>
      <c r="AB737" s="365"/>
      <c r="AC737" s="365"/>
      <c r="AD737" s="365"/>
      <c r="AE737" s="990" t="s">
        <v>617</v>
      </c>
      <c r="AF737" s="990"/>
      <c r="AG737" s="990"/>
      <c r="AH737" s="990"/>
      <c r="AI737" s="990"/>
      <c r="AJ737" s="990"/>
      <c r="AK737" s="990"/>
      <c r="AL737" s="990"/>
      <c r="AM737" s="990"/>
      <c r="AN737" s="365" t="s">
        <v>534</v>
      </c>
      <c r="AO737" s="365"/>
      <c r="AP737" s="365"/>
      <c r="AQ737" s="365"/>
      <c r="AR737" s="982" t="s">
        <v>618</v>
      </c>
      <c r="AS737" s="983"/>
      <c r="AT737" s="983"/>
      <c r="AU737" s="983"/>
      <c r="AV737" s="983"/>
      <c r="AW737" s="983"/>
      <c r="AX737" s="984"/>
      <c r="AY737" s="89"/>
      <c r="AZ737" s="89"/>
    </row>
    <row r="738" spans="1:52" ht="24.75" customHeight="1" x14ac:dyDescent="0.2">
      <c r="A738" s="991" t="s">
        <v>533</v>
      </c>
      <c r="B738" s="210"/>
      <c r="C738" s="210"/>
      <c r="D738" s="211"/>
      <c r="E738" s="990" t="s">
        <v>619</v>
      </c>
      <c r="F738" s="990"/>
      <c r="G738" s="990"/>
      <c r="H738" s="990"/>
      <c r="I738" s="990"/>
      <c r="J738" s="990"/>
      <c r="K738" s="990"/>
      <c r="L738" s="990"/>
      <c r="M738" s="990"/>
      <c r="N738" s="365" t="s">
        <v>532</v>
      </c>
      <c r="O738" s="365"/>
      <c r="P738" s="365"/>
      <c r="Q738" s="365"/>
      <c r="R738" s="990" t="s">
        <v>620</v>
      </c>
      <c r="S738" s="990"/>
      <c r="T738" s="990"/>
      <c r="U738" s="990"/>
      <c r="V738" s="990"/>
      <c r="W738" s="990"/>
      <c r="X738" s="990"/>
      <c r="Y738" s="990"/>
      <c r="Z738" s="990"/>
      <c r="AA738" s="365" t="s">
        <v>531</v>
      </c>
      <c r="AB738" s="365"/>
      <c r="AC738" s="365"/>
      <c r="AD738" s="365"/>
      <c r="AE738" s="990" t="s">
        <v>621</v>
      </c>
      <c r="AF738" s="990"/>
      <c r="AG738" s="990"/>
      <c r="AH738" s="990"/>
      <c r="AI738" s="990"/>
      <c r="AJ738" s="990"/>
      <c r="AK738" s="990"/>
      <c r="AL738" s="990"/>
      <c r="AM738" s="990"/>
      <c r="AN738" s="365" t="s">
        <v>527</v>
      </c>
      <c r="AO738" s="365"/>
      <c r="AP738" s="365"/>
      <c r="AQ738" s="365"/>
      <c r="AR738" s="982" t="s">
        <v>618</v>
      </c>
      <c r="AS738" s="983"/>
      <c r="AT738" s="983"/>
      <c r="AU738" s="983"/>
      <c r="AV738" s="983"/>
      <c r="AW738" s="983"/>
      <c r="AX738" s="984"/>
    </row>
    <row r="739" spans="1:52" ht="24.75" customHeight="1" thickBot="1" x14ac:dyDescent="0.25">
      <c r="A739" s="992" t="s">
        <v>523</v>
      </c>
      <c r="B739" s="993"/>
      <c r="C739" s="993"/>
      <c r="D739" s="994"/>
      <c r="E739" s="995" t="s">
        <v>563</v>
      </c>
      <c r="F739" s="985"/>
      <c r="G739" s="985"/>
      <c r="H739" s="93" t="str">
        <f>IF(E739="", "", "(")</f>
        <v>(</v>
      </c>
      <c r="I739" s="985"/>
      <c r="J739" s="985"/>
      <c r="K739" s="93" t="str">
        <f>IF(OR(I739="　", I739=""), "", "-")</f>
        <v/>
      </c>
      <c r="L739" s="986">
        <v>195</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2">
      <c r="A740" s="614" t="s">
        <v>503</v>
      </c>
      <c r="B740" s="615"/>
      <c r="C740" s="615"/>
      <c r="D740" s="615"/>
      <c r="E740" s="615"/>
      <c r="F740" s="616"/>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35"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35"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35"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35"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35"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35"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8.35"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8.35"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8.35"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8.35"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8.35"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8.35"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8.35"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8.35"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8" t="s">
        <v>505</v>
      </c>
      <c r="B779" s="629"/>
      <c r="C779" s="629"/>
      <c r="D779" s="629"/>
      <c r="E779" s="629"/>
      <c r="F779" s="630"/>
      <c r="G779" s="595" t="s">
        <v>622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623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2">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2">
      <c r="A781" s="631"/>
      <c r="B781" s="632"/>
      <c r="C781" s="632"/>
      <c r="D781" s="632"/>
      <c r="E781" s="632"/>
      <c r="F781" s="633"/>
      <c r="G781" s="670" t="s">
        <v>655</v>
      </c>
      <c r="H781" s="671"/>
      <c r="I781" s="671"/>
      <c r="J781" s="671"/>
      <c r="K781" s="672"/>
      <c r="L781" s="664" t="s">
        <v>662</v>
      </c>
      <c r="M781" s="665"/>
      <c r="N781" s="665"/>
      <c r="O781" s="665"/>
      <c r="P781" s="665"/>
      <c r="Q781" s="665"/>
      <c r="R781" s="665"/>
      <c r="S781" s="665"/>
      <c r="T781" s="665"/>
      <c r="U781" s="665"/>
      <c r="V781" s="665"/>
      <c r="W781" s="665"/>
      <c r="X781" s="666"/>
      <c r="Y781" s="388">
        <v>27.4</v>
      </c>
      <c r="Z781" s="389"/>
      <c r="AA781" s="389"/>
      <c r="AB781" s="805"/>
      <c r="AC781" s="670" t="s">
        <v>677</v>
      </c>
      <c r="AD781" s="671"/>
      <c r="AE781" s="671"/>
      <c r="AF781" s="671"/>
      <c r="AG781" s="672"/>
      <c r="AH781" s="664" t="s">
        <v>678</v>
      </c>
      <c r="AI781" s="665"/>
      <c r="AJ781" s="665"/>
      <c r="AK781" s="665"/>
      <c r="AL781" s="665"/>
      <c r="AM781" s="665"/>
      <c r="AN781" s="665"/>
      <c r="AO781" s="665"/>
      <c r="AP781" s="665"/>
      <c r="AQ781" s="665"/>
      <c r="AR781" s="665"/>
      <c r="AS781" s="665"/>
      <c r="AT781" s="666"/>
      <c r="AU781" s="388">
        <v>4.9000000000000004</v>
      </c>
      <c r="AV781" s="389"/>
      <c r="AW781" s="389"/>
      <c r="AX781" s="390"/>
    </row>
    <row r="782" spans="1:50" ht="24.75" customHeight="1" x14ac:dyDescent="0.2">
      <c r="A782" s="631"/>
      <c r="B782" s="632"/>
      <c r="C782" s="632"/>
      <c r="D782" s="632"/>
      <c r="E782" s="632"/>
      <c r="F782" s="633"/>
      <c r="G782" s="606" t="s">
        <v>656</v>
      </c>
      <c r="H782" s="607"/>
      <c r="I782" s="607"/>
      <c r="J782" s="607"/>
      <c r="K782" s="608"/>
      <c r="L782" s="598" t="s">
        <v>661</v>
      </c>
      <c r="M782" s="599"/>
      <c r="N782" s="599"/>
      <c r="O782" s="599"/>
      <c r="P782" s="599"/>
      <c r="Q782" s="599"/>
      <c r="R782" s="599"/>
      <c r="S782" s="599"/>
      <c r="T782" s="599"/>
      <c r="U782" s="599"/>
      <c r="V782" s="599"/>
      <c r="W782" s="599"/>
      <c r="X782" s="600"/>
      <c r="Y782" s="601">
        <v>0.2</v>
      </c>
      <c r="Z782" s="602"/>
      <c r="AA782" s="602"/>
      <c r="AB782" s="612"/>
      <c r="AC782" s="606" t="s">
        <v>679</v>
      </c>
      <c r="AD782" s="607"/>
      <c r="AE782" s="607"/>
      <c r="AF782" s="607"/>
      <c r="AG782" s="608"/>
      <c r="AH782" s="598" t="s">
        <v>681</v>
      </c>
      <c r="AI782" s="599"/>
      <c r="AJ782" s="599"/>
      <c r="AK782" s="599"/>
      <c r="AL782" s="599"/>
      <c r="AM782" s="599"/>
      <c r="AN782" s="599"/>
      <c r="AO782" s="599"/>
      <c r="AP782" s="599"/>
      <c r="AQ782" s="599"/>
      <c r="AR782" s="599"/>
      <c r="AS782" s="599"/>
      <c r="AT782" s="600"/>
      <c r="AU782" s="601">
        <v>3.5</v>
      </c>
      <c r="AV782" s="602"/>
      <c r="AW782" s="602"/>
      <c r="AX782" s="603"/>
    </row>
    <row r="783" spans="1:50" ht="24.75" customHeight="1" x14ac:dyDescent="0.2">
      <c r="A783" s="631"/>
      <c r="B783" s="632"/>
      <c r="C783" s="632"/>
      <c r="D783" s="632"/>
      <c r="E783" s="632"/>
      <c r="F783" s="633"/>
      <c r="G783" s="606" t="s">
        <v>657</v>
      </c>
      <c r="H783" s="607"/>
      <c r="I783" s="607"/>
      <c r="J783" s="607"/>
      <c r="K783" s="608"/>
      <c r="L783" s="598" t="s">
        <v>660</v>
      </c>
      <c r="M783" s="599"/>
      <c r="N783" s="599"/>
      <c r="O783" s="599"/>
      <c r="P783" s="599"/>
      <c r="Q783" s="599"/>
      <c r="R783" s="599"/>
      <c r="S783" s="599"/>
      <c r="T783" s="599"/>
      <c r="U783" s="599"/>
      <c r="V783" s="599"/>
      <c r="W783" s="599"/>
      <c r="X783" s="600"/>
      <c r="Y783" s="601">
        <v>30.4</v>
      </c>
      <c r="Z783" s="602"/>
      <c r="AA783" s="602"/>
      <c r="AB783" s="612"/>
      <c r="AC783" s="606" t="s">
        <v>680</v>
      </c>
      <c r="AD783" s="607"/>
      <c r="AE783" s="607"/>
      <c r="AF783" s="607"/>
      <c r="AG783" s="608"/>
      <c r="AH783" s="598" t="s">
        <v>682</v>
      </c>
      <c r="AI783" s="599"/>
      <c r="AJ783" s="599"/>
      <c r="AK783" s="599"/>
      <c r="AL783" s="599"/>
      <c r="AM783" s="599"/>
      <c r="AN783" s="599"/>
      <c r="AO783" s="599"/>
      <c r="AP783" s="599"/>
      <c r="AQ783" s="599"/>
      <c r="AR783" s="599"/>
      <c r="AS783" s="599"/>
      <c r="AT783" s="600"/>
      <c r="AU783" s="601">
        <v>0.4</v>
      </c>
      <c r="AV783" s="602"/>
      <c r="AW783" s="602"/>
      <c r="AX783" s="603"/>
    </row>
    <row r="784" spans="1:50" ht="24.75" customHeight="1" x14ac:dyDescent="0.2">
      <c r="A784" s="631"/>
      <c r="B784" s="632"/>
      <c r="C784" s="632"/>
      <c r="D784" s="632"/>
      <c r="E784" s="632"/>
      <c r="F784" s="633"/>
      <c r="G784" s="606" t="s">
        <v>658</v>
      </c>
      <c r="H784" s="607"/>
      <c r="I784" s="607"/>
      <c r="J784" s="607"/>
      <c r="K784" s="608"/>
      <c r="L784" s="598" t="s">
        <v>659</v>
      </c>
      <c r="M784" s="599"/>
      <c r="N784" s="599"/>
      <c r="O784" s="599"/>
      <c r="P784" s="599"/>
      <c r="Q784" s="599"/>
      <c r="R784" s="599"/>
      <c r="S784" s="599"/>
      <c r="T784" s="599"/>
      <c r="U784" s="599"/>
      <c r="V784" s="599"/>
      <c r="W784" s="599"/>
      <c r="X784" s="600"/>
      <c r="Y784" s="601">
        <v>4.5999999999999996</v>
      </c>
      <c r="Z784" s="602"/>
      <c r="AA784" s="602"/>
      <c r="AB784" s="612"/>
      <c r="AC784" s="606" t="s">
        <v>675</v>
      </c>
      <c r="AD784" s="607"/>
      <c r="AE784" s="607"/>
      <c r="AF784" s="607"/>
      <c r="AG784" s="608"/>
      <c r="AH784" s="598" t="s">
        <v>683</v>
      </c>
      <c r="AI784" s="599"/>
      <c r="AJ784" s="599"/>
      <c r="AK784" s="599"/>
      <c r="AL784" s="599"/>
      <c r="AM784" s="599"/>
      <c r="AN784" s="599"/>
      <c r="AO784" s="599"/>
      <c r="AP784" s="599"/>
      <c r="AQ784" s="599"/>
      <c r="AR784" s="599"/>
      <c r="AS784" s="599"/>
      <c r="AT784" s="600"/>
      <c r="AU784" s="601">
        <v>3.5</v>
      </c>
      <c r="AV784" s="602"/>
      <c r="AW784" s="602"/>
      <c r="AX784" s="603"/>
    </row>
    <row r="785" spans="1:50" ht="24.75" customHeight="1" x14ac:dyDescent="0.2">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62.6</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12.3</v>
      </c>
      <c r="AV791" s="832"/>
      <c r="AW791" s="832"/>
      <c r="AX791" s="834"/>
    </row>
    <row r="792" spans="1:50" ht="24.75" customHeight="1" x14ac:dyDescent="0.2">
      <c r="A792" s="631"/>
      <c r="B792" s="632"/>
      <c r="C792" s="632"/>
      <c r="D792" s="632"/>
      <c r="E792" s="632"/>
      <c r="F792" s="633"/>
      <c r="G792" s="595" t="s">
        <v>624</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2">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2">
      <c r="A794" s="631"/>
      <c r="B794" s="632"/>
      <c r="C794" s="632"/>
      <c r="D794" s="632"/>
      <c r="E794" s="632"/>
      <c r="F794" s="633"/>
      <c r="G794" s="670" t="s">
        <v>673</v>
      </c>
      <c r="H794" s="671"/>
      <c r="I794" s="671"/>
      <c r="J794" s="671"/>
      <c r="K794" s="672"/>
      <c r="L794" s="664" t="s">
        <v>674</v>
      </c>
      <c r="M794" s="665"/>
      <c r="N794" s="665"/>
      <c r="O794" s="665"/>
      <c r="P794" s="665"/>
      <c r="Q794" s="665"/>
      <c r="R794" s="665"/>
      <c r="S794" s="665"/>
      <c r="T794" s="665"/>
      <c r="U794" s="665"/>
      <c r="V794" s="665"/>
      <c r="W794" s="665"/>
      <c r="X794" s="666"/>
      <c r="Y794" s="388">
        <v>6.7</v>
      </c>
      <c r="Z794" s="389"/>
      <c r="AA794" s="389"/>
      <c r="AB794" s="805"/>
      <c r="AC794" s="670" t="s">
        <v>684</v>
      </c>
      <c r="AD794" s="671"/>
      <c r="AE794" s="671"/>
      <c r="AF794" s="671"/>
      <c r="AG794" s="672"/>
      <c r="AH794" s="664" t="s">
        <v>685</v>
      </c>
      <c r="AI794" s="665"/>
      <c r="AJ794" s="665"/>
      <c r="AK794" s="665"/>
      <c r="AL794" s="665"/>
      <c r="AM794" s="665"/>
      <c r="AN794" s="665"/>
      <c r="AO794" s="665"/>
      <c r="AP794" s="665"/>
      <c r="AQ794" s="665"/>
      <c r="AR794" s="665"/>
      <c r="AS794" s="665"/>
      <c r="AT794" s="666"/>
      <c r="AU794" s="388">
        <v>6.3</v>
      </c>
      <c r="AV794" s="389"/>
      <c r="AW794" s="389"/>
      <c r="AX794" s="390"/>
    </row>
    <row r="795" spans="1:50" ht="24.75" customHeight="1" x14ac:dyDescent="0.2">
      <c r="A795" s="631"/>
      <c r="B795" s="632"/>
      <c r="C795" s="632"/>
      <c r="D795" s="632"/>
      <c r="E795" s="632"/>
      <c r="F795" s="633"/>
      <c r="G795" s="606" t="s">
        <v>675</v>
      </c>
      <c r="H795" s="607"/>
      <c r="I795" s="607"/>
      <c r="J795" s="607"/>
      <c r="K795" s="608"/>
      <c r="L795" s="598" t="s">
        <v>676</v>
      </c>
      <c r="M795" s="599"/>
      <c r="N795" s="599"/>
      <c r="O795" s="599"/>
      <c r="P795" s="599"/>
      <c r="Q795" s="599"/>
      <c r="R795" s="599"/>
      <c r="S795" s="599"/>
      <c r="T795" s="599"/>
      <c r="U795" s="599"/>
      <c r="V795" s="599"/>
      <c r="W795" s="599"/>
      <c r="X795" s="600"/>
      <c r="Y795" s="601">
        <v>0.5</v>
      </c>
      <c r="Z795" s="602"/>
      <c r="AA795" s="602"/>
      <c r="AB795" s="612"/>
      <c r="AC795" s="606" t="s">
        <v>680</v>
      </c>
      <c r="AD795" s="607"/>
      <c r="AE795" s="607"/>
      <c r="AF795" s="607"/>
      <c r="AG795" s="608"/>
      <c r="AH795" s="598" t="s">
        <v>686</v>
      </c>
      <c r="AI795" s="599"/>
      <c r="AJ795" s="599"/>
      <c r="AK795" s="599"/>
      <c r="AL795" s="599"/>
      <c r="AM795" s="599"/>
      <c r="AN795" s="599"/>
      <c r="AO795" s="599"/>
      <c r="AP795" s="599"/>
      <c r="AQ795" s="599"/>
      <c r="AR795" s="599"/>
      <c r="AS795" s="599"/>
      <c r="AT795" s="600"/>
      <c r="AU795" s="601">
        <v>0.1</v>
      </c>
      <c r="AV795" s="602"/>
      <c r="AW795" s="602"/>
      <c r="AX795" s="603"/>
    </row>
    <row r="796" spans="1:50" ht="24.75"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t="s">
        <v>687</v>
      </c>
      <c r="AD796" s="607"/>
      <c r="AE796" s="607"/>
      <c r="AF796" s="607"/>
      <c r="AG796" s="608"/>
      <c r="AH796" s="598" t="s">
        <v>688</v>
      </c>
      <c r="AI796" s="599"/>
      <c r="AJ796" s="599"/>
      <c r="AK796" s="599"/>
      <c r="AL796" s="599"/>
      <c r="AM796" s="599"/>
      <c r="AN796" s="599"/>
      <c r="AO796" s="599"/>
      <c r="AP796" s="599"/>
      <c r="AQ796" s="599"/>
      <c r="AR796" s="599"/>
      <c r="AS796" s="599"/>
      <c r="AT796" s="600"/>
      <c r="AU796" s="601">
        <v>0.5</v>
      </c>
      <c r="AV796" s="602"/>
      <c r="AW796" s="602"/>
      <c r="AX796" s="603"/>
    </row>
    <row r="797" spans="1:50" ht="24.75"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7.2</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6.8999999999999995</v>
      </c>
      <c r="AV804" s="832"/>
      <c r="AW804" s="832"/>
      <c r="AX804" s="834"/>
    </row>
    <row r="805" spans="1:50" ht="24.75" customHeight="1" x14ac:dyDescent="0.2">
      <c r="A805" s="631"/>
      <c r="B805" s="632"/>
      <c r="C805" s="632"/>
      <c r="D805" s="632"/>
      <c r="E805" s="632"/>
      <c r="F805" s="633"/>
      <c r="G805" s="595" t="s">
        <v>625</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626</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2">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2">
      <c r="A807" s="631"/>
      <c r="B807" s="632"/>
      <c r="C807" s="632"/>
      <c r="D807" s="632"/>
      <c r="E807" s="632"/>
      <c r="F807" s="633"/>
      <c r="G807" s="670" t="s">
        <v>655</v>
      </c>
      <c r="H807" s="671"/>
      <c r="I807" s="671"/>
      <c r="J807" s="671"/>
      <c r="K807" s="672"/>
      <c r="L807" s="664" t="s">
        <v>663</v>
      </c>
      <c r="M807" s="665"/>
      <c r="N807" s="665"/>
      <c r="O807" s="665"/>
      <c r="P807" s="665"/>
      <c r="Q807" s="665"/>
      <c r="R807" s="665"/>
      <c r="S807" s="665"/>
      <c r="T807" s="665"/>
      <c r="U807" s="665"/>
      <c r="V807" s="665"/>
      <c r="W807" s="665"/>
      <c r="X807" s="666"/>
      <c r="Y807" s="388">
        <v>2.8</v>
      </c>
      <c r="Z807" s="389"/>
      <c r="AA807" s="389"/>
      <c r="AB807" s="805"/>
      <c r="AC807" s="670" t="s">
        <v>692</v>
      </c>
      <c r="AD807" s="671"/>
      <c r="AE807" s="671"/>
      <c r="AF807" s="671"/>
      <c r="AG807" s="672"/>
      <c r="AH807" s="664" t="s">
        <v>695</v>
      </c>
      <c r="AI807" s="665"/>
      <c r="AJ807" s="665"/>
      <c r="AK807" s="665"/>
      <c r="AL807" s="665"/>
      <c r="AM807" s="665"/>
      <c r="AN807" s="665"/>
      <c r="AO807" s="665"/>
      <c r="AP807" s="665"/>
      <c r="AQ807" s="665"/>
      <c r="AR807" s="665"/>
      <c r="AS807" s="665"/>
      <c r="AT807" s="666"/>
      <c r="AU807" s="388">
        <v>0.4</v>
      </c>
      <c r="AV807" s="389"/>
      <c r="AW807" s="389"/>
      <c r="AX807" s="390"/>
    </row>
    <row r="808" spans="1:50" ht="24.75" customHeight="1" x14ac:dyDescent="0.2">
      <c r="A808" s="631"/>
      <c r="B808" s="632"/>
      <c r="C808" s="632"/>
      <c r="D808" s="632"/>
      <c r="E808" s="632"/>
      <c r="F808" s="633"/>
      <c r="G808" s="606" t="s">
        <v>656</v>
      </c>
      <c r="H808" s="607"/>
      <c r="I808" s="607"/>
      <c r="J808" s="607"/>
      <c r="K808" s="608"/>
      <c r="L808" s="598" t="s">
        <v>664</v>
      </c>
      <c r="M808" s="599"/>
      <c r="N808" s="599"/>
      <c r="O808" s="599"/>
      <c r="P808" s="599"/>
      <c r="Q808" s="599"/>
      <c r="R808" s="599"/>
      <c r="S808" s="599"/>
      <c r="T808" s="599"/>
      <c r="U808" s="599"/>
      <c r="V808" s="599"/>
      <c r="W808" s="599"/>
      <c r="X808" s="600"/>
      <c r="Y808" s="601">
        <v>0.8</v>
      </c>
      <c r="Z808" s="602"/>
      <c r="AA808" s="602"/>
      <c r="AB808" s="612"/>
      <c r="AC808" s="606" t="s">
        <v>693</v>
      </c>
      <c r="AD808" s="607"/>
      <c r="AE808" s="607"/>
      <c r="AF808" s="607"/>
      <c r="AG808" s="608"/>
      <c r="AH808" s="598" t="s">
        <v>696</v>
      </c>
      <c r="AI808" s="599"/>
      <c r="AJ808" s="599"/>
      <c r="AK808" s="599"/>
      <c r="AL808" s="599"/>
      <c r="AM808" s="599"/>
      <c r="AN808" s="599"/>
      <c r="AO808" s="599"/>
      <c r="AP808" s="599"/>
      <c r="AQ808" s="599"/>
      <c r="AR808" s="599"/>
      <c r="AS808" s="599"/>
      <c r="AT808" s="600"/>
      <c r="AU808" s="601">
        <v>0.2</v>
      </c>
      <c r="AV808" s="602"/>
      <c r="AW808" s="602"/>
      <c r="AX808" s="603"/>
    </row>
    <row r="809" spans="1:50" ht="24.75" customHeight="1" x14ac:dyDescent="0.2">
      <c r="A809" s="631"/>
      <c r="B809" s="632"/>
      <c r="C809" s="632"/>
      <c r="D809" s="632"/>
      <c r="E809" s="632"/>
      <c r="F809" s="633"/>
      <c r="G809" s="606" t="s">
        <v>665</v>
      </c>
      <c r="H809" s="607"/>
      <c r="I809" s="607"/>
      <c r="J809" s="607"/>
      <c r="K809" s="608"/>
      <c r="L809" s="598" t="s">
        <v>666</v>
      </c>
      <c r="M809" s="599"/>
      <c r="N809" s="599"/>
      <c r="O809" s="599"/>
      <c r="P809" s="599"/>
      <c r="Q809" s="599"/>
      <c r="R809" s="599"/>
      <c r="S809" s="599"/>
      <c r="T809" s="599"/>
      <c r="U809" s="599"/>
      <c r="V809" s="599"/>
      <c r="W809" s="599"/>
      <c r="X809" s="600"/>
      <c r="Y809" s="601">
        <v>0.4</v>
      </c>
      <c r="Z809" s="602"/>
      <c r="AA809" s="602"/>
      <c r="AB809" s="612"/>
      <c r="AC809" s="606" t="s">
        <v>694</v>
      </c>
      <c r="AD809" s="607"/>
      <c r="AE809" s="607"/>
      <c r="AF809" s="607"/>
      <c r="AG809" s="608"/>
      <c r="AH809" s="598" t="s">
        <v>697</v>
      </c>
      <c r="AI809" s="599"/>
      <c r="AJ809" s="599"/>
      <c r="AK809" s="599"/>
      <c r="AL809" s="599"/>
      <c r="AM809" s="599"/>
      <c r="AN809" s="599"/>
      <c r="AO809" s="599"/>
      <c r="AP809" s="599"/>
      <c r="AQ809" s="599"/>
      <c r="AR809" s="599"/>
      <c r="AS809" s="599"/>
      <c r="AT809" s="600"/>
      <c r="AU809" s="601">
        <v>0.2</v>
      </c>
      <c r="AV809" s="602"/>
      <c r="AW809" s="602"/>
      <c r="AX809" s="603"/>
    </row>
    <row r="810" spans="1:50" ht="24.75" customHeight="1" x14ac:dyDescent="0.2">
      <c r="A810" s="631"/>
      <c r="B810" s="632"/>
      <c r="C810" s="632"/>
      <c r="D810" s="632"/>
      <c r="E810" s="632"/>
      <c r="F810" s="633"/>
      <c r="G810" s="606" t="s">
        <v>667</v>
      </c>
      <c r="H810" s="607"/>
      <c r="I810" s="607"/>
      <c r="J810" s="607"/>
      <c r="K810" s="608"/>
      <c r="L810" s="598" t="s">
        <v>668</v>
      </c>
      <c r="M810" s="599"/>
      <c r="N810" s="599"/>
      <c r="O810" s="599"/>
      <c r="P810" s="599"/>
      <c r="Q810" s="599"/>
      <c r="R810" s="599"/>
      <c r="S810" s="599"/>
      <c r="T810" s="599"/>
      <c r="U810" s="599"/>
      <c r="V810" s="599"/>
      <c r="W810" s="599"/>
      <c r="X810" s="600"/>
      <c r="Y810" s="601">
        <v>0.3</v>
      </c>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x14ac:dyDescent="0.2">
      <c r="A811" s="631"/>
      <c r="B811" s="632"/>
      <c r="C811" s="632"/>
      <c r="D811" s="632"/>
      <c r="E811" s="632"/>
      <c r="F811" s="633"/>
      <c r="G811" s="606" t="s">
        <v>658</v>
      </c>
      <c r="H811" s="607"/>
      <c r="I811" s="607"/>
      <c r="J811" s="607"/>
      <c r="K811" s="608"/>
      <c r="L811" s="598" t="s">
        <v>669</v>
      </c>
      <c r="M811" s="599"/>
      <c r="N811" s="599"/>
      <c r="O811" s="599"/>
      <c r="P811" s="599"/>
      <c r="Q811" s="599"/>
      <c r="R811" s="599"/>
      <c r="S811" s="599"/>
      <c r="T811" s="599"/>
      <c r="U811" s="599"/>
      <c r="V811" s="599"/>
      <c r="W811" s="599"/>
      <c r="X811" s="600"/>
      <c r="Y811" s="601">
        <v>1.2</v>
      </c>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5.5</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0.8</v>
      </c>
      <c r="AV817" s="832"/>
      <c r="AW817" s="832"/>
      <c r="AX817" s="834"/>
    </row>
    <row r="818" spans="1:50" ht="24.75" customHeight="1" x14ac:dyDescent="0.2">
      <c r="A818" s="631"/>
      <c r="B818" s="632"/>
      <c r="C818" s="632"/>
      <c r="D818" s="632"/>
      <c r="E818" s="632"/>
      <c r="F818" s="633"/>
      <c r="G818" s="595" t="s">
        <v>627</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689</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customHeight="1" x14ac:dyDescent="0.2">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customHeight="1" x14ac:dyDescent="0.2">
      <c r="A820" s="631"/>
      <c r="B820" s="632"/>
      <c r="C820" s="632"/>
      <c r="D820" s="632"/>
      <c r="E820" s="632"/>
      <c r="F820" s="633"/>
      <c r="G820" s="670" t="s">
        <v>655</v>
      </c>
      <c r="H820" s="671"/>
      <c r="I820" s="671"/>
      <c r="J820" s="671"/>
      <c r="K820" s="672"/>
      <c r="L820" s="664" t="s">
        <v>671</v>
      </c>
      <c r="M820" s="665"/>
      <c r="N820" s="665"/>
      <c r="O820" s="665"/>
      <c r="P820" s="665"/>
      <c r="Q820" s="665"/>
      <c r="R820" s="665"/>
      <c r="S820" s="665"/>
      <c r="T820" s="665"/>
      <c r="U820" s="665"/>
      <c r="V820" s="665"/>
      <c r="W820" s="665"/>
      <c r="X820" s="666"/>
      <c r="Y820" s="388">
        <v>0.1</v>
      </c>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customHeight="1" x14ac:dyDescent="0.2">
      <c r="A821" s="631"/>
      <c r="B821" s="632"/>
      <c r="C821" s="632"/>
      <c r="D821" s="632"/>
      <c r="E821" s="632"/>
      <c r="F821" s="633"/>
      <c r="G821" s="606" t="s">
        <v>667</v>
      </c>
      <c r="H821" s="607"/>
      <c r="I821" s="607"/>
      <c r="J821" s="607"/>
      <c r="K821" s="608"/>
      <c r="L821" s="598" t="s">
        <v>670</v>
      </c>
      <c r="M821" s="599"/>
      <c r="N821" s="599"/>
      <c r="O821" s="599"/>
      <c r="P821" s="599"/>
      <c r="Q821" s="599"/>
      <c r="R821" s="599"/>
      <c r="S821" s="599"/>
      <c r="T821" s="599"/>
      <c r="U821" s="599"/>
      <c r="V821" s="599"/>
      <c r="W821" s="599"/>
      <c r="X821" s="600"/>
      <c r="Y821" s="601">
        <v>0.4</v>
      </c>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2">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0.5</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5">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462</v>
      </c>
      <c r="AM831" s="281"/>
      <c r="AN831" s="281"/>
      <c r="AO831" s="82" t="s">
        <v>460</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417</v>
      </c>
      <c r="K836" s="365"/>
      <c r="L836" s="365"/>
      <c r="M836" s="365"/>
      <c r="N836" s="365"/>
      <c r="O836" s="365"/>
      <c r="P836" s="366" t="s">
        <v>365</v>
      </c>
      <c r="Q836" s="366"/>
      <c r="R836" s="366"/>
      <c r="S836" s="366"/>
      <c r="T836" s="366"/>
      <c r="U836" s="366"/>
      <c r="V836" s="366"/>
      <c r="W836" s="366"/>
      <c r="X836" s="366"/>
      <c r="Y836" s="367" t="s">
        <v>415</v>
      </c>
      <c r="Z836" s="368"/>
      <c r="AA836" s="368"/>
      <c r="AB836" s="368"/>
      <c r="AC836" s="149" t="s">
        <v>456</v>
      </c>
      <c r="AD836" s="149"/>
      <c r="AE836" s="149"/>
      <c r="AF836" s="149"/>
      <c r="AG836" s="149"/>
      <c r="AH836" s="367" t="s">
        <v>486</v>
      </c>
      <c r="AI836" s="364"/>
      <c r="AJ836" s="364"/>
      <c r="AK836" s="364"/>
      <c r="AL836" s="364" t="s">
        <v>21</v>
      </c>
      <c r="AM836" s="364"/>
      <c r="AN836" s="364"/>
      <c r="AO836" s="369"/>
      <c r="AP836" s="370" t="s">
        <v>418</v>
      </c>
      <c r="AQ836" s="370"/>
      <c r="AR836" s="370"/>
      <c r="AS836" s="370"/>
      <c r="AT836" s="370"/>
      <c r="AU836" s="370"/>
      <c r="AV836" s="370"/>
      <c r="AW836" s="370"/>
      <c r="AX836" s="370"/>
    </row>
    <row r="837" spans="1:50" ht="30" customHeight="1" x14ac:dyDescent="0.2">
      <c r="A837" s="376">
        <v>1</v>
      </c>
      <c r="B837" s="376">
        <v>1</v>
      </c>
      <c r="C837" s="361" t="s">
        <v>628</v>
      </c>
      <c r="D837" s="347"/>
      <c r="E837" s="347"/>
      <c r="F837" s="347"/>
      <c r="G837" s="347"/>
      <c r="H837" s="347"/>
      <c r="I837" s="347"/>
      <c r="J837" s="348">
        <v>6010601024969</v>
      </c>
      <c r="K837" s="349"/>
      <c r="L837" s="349"/>
      <c r="M837" s="349"/>
      <c r="N837" s="349"/>
      <c r="O837" s="349"/>
      <c r="P837" s="362" t="s">
        <v>630</v>
      </c>
      <c r="Q837" s="350"/>
      <c r="R837" s="350"/>
      <c r="S837" s="350"/>
      <c r="T837" s="350"/>
      <c r="U837" s="350"/>
      <c r="V837" s="350"/>
      <c r="W837" s="350"/>
      <c r="X837" s="350"/>
      <c r="Y837" s="351">
        <v>53.1</v>
      </c>
      <c r="Z837" s="352"/>
      <c r="AA837" s="352"/>
      <c r="AB837" s="353"/>
      <c r="AC837" s="363" t="s">
        <v>632</v>
      </c>
      <c r="AD837" s="371"/>
      <c r="AE837" s="371"/>
      <c r="AF837" s="371"/>
      <c r="AG837" s="371"/>
      <c r="AH837" s="372" t="s">
        <v>601</v>
      </c>
      <c r="AI837" s="373"/>
      <c r="AJ837" s="373"/>
      <c r="AK837" s="373"/>
      <c r="AL837" s="357" t="s">
        <v>592</v>
      </c>
      <c r="AM837" s="358"/>
      <c r="AN837" s="358"/>
      <c r="AO837" s="359"/>
      <c r="AP837" s="360" t="s">
        <v>600</v>
      </c>
      <c r="AQ837" s="360"/>
      <c r="AR837" s="360"/>
      <c r="AS837" s="360"/>
      <c r="AT837" s="360"/>
      <c r="AU837" s="360"/>
      <c r="AV837" s="360"/>
      <c r="AW837" s="360"/>
      <c r="AX837" s="360"/>
    </row>
    <row r="838" spans="1:50" ht="30" customHeight="1" x14ac:dyDescent="0.2">
      <c r="A838" s="376">
        <v>2</v>
      </c>
      <c r="B838" s="376">
        <v>1</v>
      </c>
      <c r="C838" s="361" t="s">
        <v>629</v>
      </c>
      <c r="D838" s="347"/>
      <c r="E838" s="347"/>
      <c r="F838" s="347"/>
      <c r="G838" s="347"/>
      <c r="H838" s="347"/>
      <c r="I838" s="347"/>
      <c r="J838" s="348">
        <v>6010601024969</v>
      </c>
      <c r="K838" s="349"/>
      <c r="L838" s="349"/>
      <c r="M838" s="349"/>
      <c r="N838" s="349"/>
      <c r="O838" s="349"/>
      <c r="P838" s="362" t="s">
        <v>631</v>
      </c>
      <c r="Q838" s="350"/>
      <c r="R838" s="350"/>
      <c r="S838" s="350"/>
      <c r="T838" s="350"/>
      <c r="U838" s="350"/>
      <c r="V838" s="350"/>
      <c r="W838" s="350"/>
      <c r="X838" s="350"/>
      <c r="Y838" s="351">
        <v>9.5</v>
      </c>
      <c r="Z838" s="352"/>
      <c r="AA838" s="352"/>
      <c r="AB838" s="353"/>
      <c r="AC838" s="363" t="s">
        <v>491</v>
      </c>
      <c r="AD838" s="363"/>
      <c r="AE838" s="363"/>
      <c r="AF838" s="363"/>
      <c r="AG838" s="363"/>
      <c r="AH838" s="372">
        <v>1</v>
      </c>
      <c r="AI838" s="373"/>
      <c r="AJ838" s="373"/>
      <c r="AK838" s="373"/>
      <c r="AL838" s="357">
        <v>58</v>
      </c>
      <c r="AM838" s="358"/>
      <c r="AN838" s="358"/>
      <c r="AO838" s="359"/>
      <c r="AP838" s="360" t="s">
        <v>597</v>
      </c>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417</v>
      </c>
      <c r="K869" s="365"/>
      <c r="L869" s="365"/>
      <c r="M869" s="365"/>
      <c r="N869" s="365"/>
      <c r="O869" s="365"/>
      <c r="P869" s="366" t="s">
        <v>365</v>
      </c>
      <c r="Q869" s="366"/>
      <c r="R869" s="366"/>
      <c r="S869" s="366"/>
      <c r="T869" s="366"/>
      <c r="U869" s="366"/>
      <c r="V869" s="366"/>
      <c r="W869" s="366"/>
      <c r="X869" s="366"/>
      <c r="Y869" s="367" t="s">
        <v>415</v>
      </c>
      <c r="Z869" s="368"/>
      <c r="AA869" s="368"/>
      <c r="AB869" s="368"/>
      <c r="AC869" s="149" t="s">
        <v>456</v>
      </c>
      <c r="AD869" s="149"/>
      <c r="AE869" s="149"/>
      <c r="AF869" s="149"/>
      <c r="AG869" s="149"/>
      <c r="AH869" s="367" t="s">
        <v>486</v>
      </c>
      <c r="AI869" s="364"/>
      <c r="AJ869" s="364"/>
      <c r="AK869" s="364"/>
      <c r="AL869" s="364" t="s">
        <v>21</v>
      </c>
      <c r="AM869" s="364"/>
      <c r="AN869" s="364"/>
      <c r="AO869" s="369"/>
      <c r="AP869" s="370" t="s">
        <v>418</v>
      </c>
      <c r="AQ869" s="370"/>
      <c r="AR869" s="370"/>
      <c r="AS869" s="370"/>
      <c r="AT869" s="370"/>
      <c r="AU869" s="370"/>
      <c r="AV869" s="370"/>
      <c r="AW869" s="370"/>
      <c r="AX869" s="370"/>
    </row>
    <row r="870" spans="1:50" ht="30" customHeight="1" x14ac:dyDescent="0.2">
      <c r="A870" s="376">
        <v>1</v>
      </c>
      <c r="B870" s="376">
        <v>1</v>
      </c>
      <c r="C870" s="361" t="s">
        <v>633</v>
      </c>
      <c r="D870" s="347"/>
      <c r="E870" s="347"/>
      <c r="F870" s="347"/>
      <c r="G870" s="347"/>
      <c r="H870" s="347"/>
      <c r="I870" s="347"/>
      <c r="J870" s="348">
        <v>7011301004830</v>
      </c>
      <c r="K870" s="349"/>
      <c r="L870" s="349"/>
      <c r="M870" s="349"/>
      <c r="N870" s="349"/>
      <c r="O870" s="349"/>
      <c r="P870" s="362" t="s">
        <v>635</v>
      </c>
      <c r="Q870" s="350"/>
      <c r="R870" s="350"/>
      <c r="S870" s="350"/>
      <c r="T870" s="350"/>
      <c r="U870" s="350"/>
      <c r="V870" s="350"/>
      <c r="W870" s="350"/>
      <c r="X870" s="350"/>
      <c r="Y870" s="351">
        <v>8.5</v>
      </c>
      <c r="Z870" s="352"/>
      <c r="AA870" s="352"/>
      <c r="AB870" s="353"/>
      <c r="AC870" s="363" t="s">
        <v>491</v>
      </c>
      <c r="AD870" s="371"/>
      <c r="AE870" s="371"/>
      <c r="AF870" s="371"/>
      <c r="AG870" s="371"/>
      <c r="AH870" s="372">
        <v>1</v>
      </c>
      <c r="AI870" s="373"/>
      <c r="AJ870" s="373"/>
      <c r="AK870" s="373"/>
      <c r="AL870" s="357">
        <v>99.3</v>
      </c>
      <c r="AM870" s="358"/>
      <c r="AN870" s="358"/>
      <c r="AO870" s="359"/>
      <c r="AP870" s="360" t="s">
        <v>597</v>
      </c>
      <c r="AQ870" s="360"/>
      <c r="AR870" s="360"/>
      <c r="AS870" s="360"/>
      <c r="AT870" s="360"/>
      <c r="AU870" s="360"/>
      <c r="AV870" s="360"/>
      <c r="AW870" s="360"/>
      <c r="AX870" s="360"/>
    </row>
    <row r="871" spans="1:50" ht="30" customHeight="1" x14ac:dyDescent="0.2">
      <c r="A871" s="376">
        <v>2</v>
      </c>
      <c r="B871" s="376">
        <v>1</v>
      </c>
      <c r="C871" s="361" t="s">
        <v>633</v>
      </c>
      <c r="D871" s="347"/>
      <c r="E871" s="347"/>
      <c r="F871" s="347"/>
      <c r="G871" s="347"/>
      <c r="H871" s="347"/>
      <c r="I871" s="347"/>
      <c r="J871" s="348">
        <v>7011301004830</v>
      </c>
      <c r="K871" s="349"/>
      <c r="L871" s="349"/>
      <c r="M871" s="349"/>
      <c r="N871" s="349"/>
      <c r="O871" s="349"/>
      <c r="P871" s="362" t="s">
        <v>636</v>
      </c>
      <c r="Q871" s="350"/>
      <c r="R871" s="350"/>
      <c r="S871" s="350"/>
      <c r="T871" s="350"/>
      <c r="U871" s="350"/>
      <c r="V871" s="350"/>
      <c r="W871" s="350"/>
      <c r="X871" s="350"/>
      <c r="Y871" s="351">
        <v>3.2</v>
      </c>
      <c r="Z871" s="352"/>
      <c r="AA871" s="352"/>
      <c r="AB871" s="353"/>
      <c r="AC871" s="363" t="s">
        <v>491</v>
      </c>
      <c r="AD871" s="363"/>
      <c r="AE871" s="363"/>
      <c r="AF871" s="363"/>
      <c r="AG871" s="363"/>
      <c r="AH871" s="372">
        <v>1</v>
      </c>
      <c r="AI871" s="373"/>
      <c r="AJ871" s="373"/>
      <c r="AK871" s="373"/>
      <c r="AL871" s="357">
        <v>98.7</v>
      </c>
      <c r="AM871" s="358"/>
      <c r="AN871" s="358"/>
      <c r="AO871" s="359"/>
      <c r="AP871" s="360" t="s">
        <v>597</v>
      </c>
      <c r="AQ871" s="360"/>
      <c r="AR871" s="360"/>
      <c r="AS871" s="360"/>
      <c r="AT871" s="360"/>
      <c r="AU871" s="360"/>
      <c r="AV871" s="360"/>
      <c r="AW871" s="360"/>
      <c r="AX871" s="360"/>
    </row>
    <row r="872" spans="1:50" ht="30" customHeight="1" x14ac:dyDescent="0.2">
      <c r="A872" s="376">
        <v>3</v>
      </c>
      <c r="B872" s="376">
        <v>1</v>
      </c>
      <c r="C872" s="361" t="s">
        <v>633</v>
      </c>
      <c r="D872" s="347"/>
      <c r="E872" s="347"/>
      <c r="F872" s="347"/>
      <c r="G872" s="347"/>
      <c r="H872" s="347"/>
      <c r="I872" s="347"/>
      <c r="J872" s="348">
        <v>7011301004830</v>
      </c>
      <c r="K872" s="349"/>
      <c r="L872" s="349"/>
      <c r="M872" s="349"/>
      <c r="N872" s="349"/>
      <c r="O872" s="349"/>
      <c r="P872" s="362" t="s">
        <v>637</v>
      </c>
      <c r="Q872" s="350"/>
      <c r="R872" s="350"/>
      <c r="S872" s="350"/>
      <c r="T872" s="350"/>
      <c r="U872" s="350"/>
      <c r="V872" s="350"/>
      <c r="W872" s="350"/>
      <c r="X872" s="350"/>
      <c r="Y872" s="351">
        <v>0.6</v>
      </c>
      <c r="Z872" s="352"/>
      <c r="AA872" s="352"/>
      <c r="AB872" s="353"/>
      <c r="AC872" s="363" t="s">
        <v>497</v>
      </c>
      <c r="AD872" s="363"/>
      <c r="AE872" s="363"/>
      <c r="AF872" s="363"/>
      <c r="AG872" s="363"/>
      <c r="AH872" s="355" t="s">
        <v>597</v>
      </c>
      <c r="AI872" s="356"/>
      <c r="AJ872" s="356"/>
      <c r="AK872" s="356"/>
      <c r="AL872" s="357" t="s">
        <v>638</v>
      </c>
      <c r="AM872" s="358"/>
      <c r="AN872" s="358"/>
      <c r="AO872" s="359"/>
      <c r="AP872" s="360" t="s">
        <v>638</v>
      </c>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4"/>
      <c r="B902" s="364"/>
      <c r="C902" s="364" t="s">
        <v>26</v>
      </c>
      <c r="D902" s="364"/>
      <c r="E902" s="364"/>
      <c r="F902" s="364"/>
      <c r="G902" s="364"/>
      <c r="H902" s="364"/>
      <c r="I902" s="364"/>
      <c r="J902" s="149" t="s">
        <v>417</v>
      </c>
      <c r="K902" s="365"/>
      <c r="L902" s="365"/>
      <c r="M902" s="365"/>
      <c r="N902" s="365"/>
      <c r="O902" s="365"/>
      <c r="P902" s="366" t="s">
        <v>365</v>
      </c>
      <c r="Q902" s="366"/>
      <c r="R902" s="366"/>
      <c r="S902" s="366"/>
      <c r="T902" s="366"/>
      <c r="U902" s="366"/>
      <c r="V902" s="366"/>
      <c r="W902" s="366"/>
      <c r="X902" s="366"/>
      <c r="Y902" s="367" t="s">
        <v>415</v>
      </c>
      <c r="Z902" s="368"/>
      <c r="AA902" s="368"/>
      <c r="AB902" s="368"/>
      <c r="AC902" s="149" t="s">
        <v>456</v>
      </c>
      <c r="AD902" s="149"/>
      <c r="AE902" s="149"/>
      <c r="AF902" s="149"/>
      <c r="AG902" s="149"/>
      <c r="AH902" s="367" t="s">
        <v>486</v>
      </c>
      <c r="AI902" s="364"/>
      <c r="AJ902" s="364"/>
      <c r="AK902" s="364"/>
      <c r="AL902" s="364" t="s">
        <v>21</v>
      </c>
      <c r="AM902" s="364"/>
      <c r="AN902" s="364"/>
      <c r="AO902" s="369"/>
      <c r="AP902" s="370" t="s">
        <v>418</v>
      </c>
      <c r="AQ902" s="370"/>
      <c r="AR902" s="370"/>
      <c r="AS902" s="370"/>
      <c r="AT902" s="370"/>
      <c r="AU902" s="370"/>
      <c r="AV902" s="370"/>
      <c r="AW902" s="370"/>
      <c r="AX902" s="370"/>
    </row>
    <row r="903" spans="1:50" ht="30" customHeight="1" x14ac:dyDescent="0.2">
      <c r="A903" s="376">
        <v>1</v>
      </c>
      <c r="B903" s="376">
        <v>1</v>
      </c>
      <c r="C903" s="361" t="s">
        <v>639</v>
      </c>
      <c r="D903" s="347"/>
      <c r="E903" s="347"/>
      <c r="F903" s="347"/>
      <c r="G903" s="347"/>
      <c r="H903" s="347"/>
      <c r="I903" s="347"/>
      <c r="J903" s="348">
        <v>6010401015821</v>
      </c>
      <c r="K903" s="349"/>
      <c r="L903" s="349"/>
      <c r="M903" s="349"/>
      <c r="N903" s="349"/>
      <c r="O903" s="349"/>
      <c r="P903" s="362" t="s">
        <v>634</v>
      </c>
      <c r="Q903" s="350"/>
      <c r="R903" s="350"/>
      <c r="S903" s="350"/>
      <c r="T903" s="350"/>
      <c r="U903" s="350"/>
      <c r="V903" s="350"/>
      <c r="W903" s="350"/>
      <c r="X903" s="350"/>
      <c r="Y903" s="351">
        <v>7.2</v>
      </c>
      <c r="Z903" s="352"/>
      <c r="AA903" s="352"/>
      <c r="AB903" s="353"/>
      <c r="AC903" s="363" t="s">
        <v>632</v>
      </c>
      <c r="AD903" s="371"/>
      <c r="AE903" s="371"/>
      <c r="AF903" s="371"/>
      <c r="AG903" s="371"/>
      <c r="AH903" s="372" t="s">
        <v>597</v>
      </c>
      <c r="AI903" s="373"/>
      <c r="AJ903" s="373"/>
      <c r="AK903" s="373"/>
      <c r="AL903" s="357" t="s">
        <v>597</v>
      </c>
      <c r="AM903" s="358"/>
      <c r="AN903" s="358"/>
      <c r="AO903" s="359"/>
      <c r="AP903" s="360" t="s">
        <v>597</v>
      </c>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4"/>
      <c r="B935" s="364"/>
      <c r="C935" s="364" t="s">
        <v>26</v>
      </c>
      <c r="D935" s="364"/>
      <c r="E935" s="364"/>
      <c r="F935" s="364"/>
      <c r="G935" s="364"/>
      <c r="H935" s="364"/>
      <c r="I935" s="364"/>
      <c r="J935" s="149" t="s">
        <v>417</v>
      </c>
      <c r="K935" s="365"/>
      <c r="L935" s="365"/>
      <c r="M935" s="365"/>
      <c r="N935" s="365"/>
      <c r="O935" s="365"/>
      <c r="P935" s="366" t="s">
        <v>365</v>
      </c>
      <c r="Q935" s="366"/>
      <c r="R935" s="366"/>
      <c r="S935" s="366"/>
      <c r="T935" s="366"/>
      <c r="U935" s="366"/>
      <c r="V935" s="366"/>
      <c r="W935" s="366"/>
      <c r="X935" s="366"/>
      <c r="Y935" s="367" t="s">
        <v>415</v>
      </c>
      <c r="Z935" s="368"/>
      <c r="AA935" s="368"/>
      <c r="AB935" s="368"/>
      <c r="AC935" s="149" t="s">
        <v>456</v>
      </c>
      <c r="AD935" s="149"/>
      <c r="AE935" s="149"/>
      <c r="AF935" s="149"/>
      <c r="AG935" s="149"/>
      <c r="AH935" s="367" t="s">
        <v>486</v>
      </c>
      <c r="AI935" s="364"/>
      <c r="AJ935" s="364"/>
      <c r="AK935" s="364"/>
      <c r="AL935" s="364" t="s">
        <v>21</v>
      </c>
      <c r="AM935" s="364"/>
      <c r="AN935" s="364"/>
      <c r="AO935" s="369"/>
      <c r="AP935" s="370" t="s">
        <v>418</v>
      </c>
      <c r="AQ935" s="370"/>
      <c r="AR935" s="370"/>
      <c r="AS935" s="370"/>
      <c r="AT935" s="370"/>
      <c r="AU935" s="370"/>
      <c r="AV935" s="370"/>
      <c r="AW935" s="370"/>
      <c r="AX935" s="370"/>
    </row>
    <row r="936" spans="1:50" ht="30" customHeight="1" x14ac:dyDescent="0.2">
      <c r="A936" s="376">
        <v>1</v>
      </c>
      <c r="B936" s="376">
        <v>1</v>
      </c>
      <c r="C936" s="361" t="s">
        <v>641</v>
      </c>
      <c r="D936" s="347"/>
      <c r="E936" s="347"/>
      <c r="F936" s="347"/>
      <c r="G936" s="347"/>
      <c r="H936" s="347"/>
      <c r="I936" s="347"/>
      <c r="J936" s="348">
        <v>5011001036960</v>
      </c>
      <c r="K936" s="349"/>
      <c r="L936" s="349"/>
      <c r="M936" s="349"/>
      <c r="N936" s="349"/>
      <c r="O936" s="349"/>
      <c r="P936" s="362" t="s">
        <v>653</v>
      </c>
      <c r="Q936" s="350"/>
      <c r="R936" s="350"/>
      <c r="S936" s="350"/>
      <c r="T936" s="350"/>
      <c r="U936" s="350"/>
      <c r="V936" s="350"/>
      <c r="W936" s="350"/>
      <c r="X936" s="350"/>
      <c r="Y936" s="351">
        <v>3.9</v>
      </c>
      <c r="Z936" s="352"/>
      <c r="AA936" s="352"/>
      <c r="AB936" s="353"/>
      <c r="AC936" s="363" t="s">
        <v>491</v>
      </c>
      <c r="AD936" s="371"/>
      <c r="AE936" s="371"/>
      <c r="AF936" s="371"/>
      <c r="AG936" s="371"/>
      <c r="AH936" s="372">
        <v>1</v>
      </c>
      <c r="AI936" s="373"/>
      <c r="AJ936" s="373"/>
      <c r="AK936" s="373"/>
      <c r="AL936" s="357">
        <v>19.5</v>
      </c>
      <c r="AM936" s="358"/>
      <c r="AN936" s="358"/>
      <c r="AO936" s="359"/>
      <c r="AP936" s="360" t="s">
        <v>597</v>
      </c>
      <c r="AQ936" s="360"/>
      <c r="AR936" s="360"/>
      <c r="AS936" s="360"/>
      <c r="AT936" s="360"/>
      <c r="AU936" s="360"/>
      <c r="AV936" s="360"/>
      <c r="AW936" s="360"/>
      <c r="AX936" s="360"/>
    </row>
    <row r="937" spans="1:50" ht="30" customHeight="1" x14ac:dyDescent="0.2">
      <c r="A937" s="376">
        <v>2</v>
      </c>
      <c r="B937" s="376">
        <v>1</v>
      </c>
      <c r="C937" s="361" t="s">
        <v>642</v>
      </c>
      <c r="D937" s="347"/>
      <c r="E937" s="347"/>
      <c r="F937" s="347"/>
      <c r="G937" s="347"/>
      <c r="H937" s="347"/>
      <c r="I937" s="347"/>
      <c r="J937" s="348">
        <v>5011001036960</v>
      </c>
      <c r="K937" s="349"/>
      <c r="L937" s="349"/>
      <c r="M937" s="349"/>
      <c r="N937" s="349"/>
      <c r="O937" s="349"/>
      <c r="P937" s="362" t="s">
        <v>654</v>
      </c>
      <c r="Q937" s="350"/>
      <c r="R937" s="350"/>
      <c r="S937" s="350"/>
      <c r="T937" s="350"/>
      <c r="U937" s="350"/>
      <c r="V937" s="350"/>
      <c r="W937" s="350"/>
      <c r="X937" s="350"/>
      <c r="Y937" s="351">
        <v>3</v>
      </c>
      <c r="Z937" s="352"/>
      <c r="AA937" s="352"/>
      <c r="AB937" s="353"/>
      <c r="AC937" s="363" t="s">
        <v>491</v>
      </c>
      <c r="AD937" s="363"/>
      <c r="AE937" s="363"/>
      <c r="AF937" s="363"/>
      <c r="AG937" s="363"/>
      <c r="AH937" s="372">
        <v>1</v>
      </c>
      <c r="AI937" s="373"/>
      <c r="AJ937" s="373"/>
      <c r="AK937" s="373"/>
      <c r="AL937" s="357">
        <v>76.400000000000006</v>
      </c>
      <c r="AM937" s="358"/>
      <c r="AN937" s="358"/>
      <c r="AO937" s="359"/>
      <c r="AP937" s="360" t="s">
        <v>600</v>
      </c>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4"/>
      <c r="B968" s="364"/>
      <c r="C968" s="364" t="s">
        <v>26</v>
      </c>
      <c r="D968" s="364"/>
      <c r="E968" s="364"/>
      <c r="F968" s="364"/>
      <c r="G968" s="364"/>
      <c r="H968" s="364"/>
      <c r="I968" s="364"/>
      <c r="J968" s="149" t="s">
        <v>417</v>
      </c>
      <c r="K968" s="365"/>
      <c r="L968" s="365"/>
      <c r="M968" s="365"/>
      <c r="N968" s="365"/>
      <c r="O968" s="365"/>
      <c r="P968" s="366" t="s">
        <v>365</v>
      </c>
      <c r="Q968" s="366"/>
      <c r="R968" s="366"/>
      <c r="S968" s="366"/>
      <c r="T968" s="366"/>
      <c r="U968" s="366"/>
      <c r="V968" s="366"/>
      <c r="W968" s="366"/>
      <c r="X968" s="366"/>
      <c r="Y968" s="367" t="s">
        <v>415</v>
      </c>
      <c r="Z968" s="368"/>
      <c r="AA968" s="368"/>
      <c r="AB968" s="368"/>
      <c r="AC968" s="149" t="s">
        <v>456</v>
      </c>
      <c r="AD968" s="149"/>
      <c r="AE968" s="149"/>
      <c r="AF968" s="149"/>
      <c r="AG968" s="149"/>
      <c r="AH968" s="367" t="s">
        <v>486</v>
      </c>
      <c r="AI968" s="364"/>
      <c r="AJ968" s="364"/>
      <c r="AK968" s="364"/>
      <c r="AL968" s="364" t="s">
        <v>21</v>
      </c>
      <c r="AM968" s="364"/>
      <c r="AN968" s="364"/>
      <c r="AO968" s="369"/>
      <c r="AP968" s="370" t="s">
        <v>418</v>
      </c>
      <c r="AQ968" s="370"/>
      <c r="AR968" s="370"/>
      <c r="AS968" s="370"/>
      <c r="AT968" s="370"/>
      <c r="AU968" s="370"/>
      <c r="AV968" s="370"/>
      <c r="AW968" s="370"/>
      <c r="AX968" s="370"/>
    </row>
    <row r="969" spans="1:50" ht="30" customHeight="1" x14ac:dyDescent="0.2">
      <c r="A969" s="376">
        <v>1</v>
      </c>
      <c r="B969" s="376">
        <v>1</v>
      </c>
      <c r="C969" s="361" t="s">
        <v>643</v>
      </c>
      <c r="D969" s="347"/>
      <c r="E969" s="347"/>
      <c r="F969" s="347"/>
      <c r="G969" s="347"/>
      <c r="H969" s="347"/>
      <c r="I969" s="347"/>
      <c r="J969" s="348">
        <v>1180001086061</v>
      </c>
      <c r="K969" s="349"/>
      <c r="L969" s="349"/>
      <c r="M969" s="349"/>
      <c r="N969" s="349"/>
      <c r="O969" s="349"/>
      <c r="P969" s="362" t="s">
        <v>645</v>
      </c>
      <c r="Q969" s="350"/>
      <c r="R969" s="350"/>
      <c r="S969" s="350"/>
      <c r="T969" s="350"/>
      <c r="U969" s="350"/>
      <c r="V969" s="350"/>
      <c r="W969" s="350"/>
      <c r="X969" s="350"/>
      <c r="Y969" s="351">
        <v>4.5</v>
      </c>
      <c r="Z969" s="352"/>
      <c r="AA969" s="352"/>
      <c r="AB969" s="353"/>
      <c r="AC969" s="363" t="s">
        <v>491</v>
      </c>
      <c r="AD969" s="371"/>
      <c r="AE969" s="371"/>
      <c r="AF969" s="371"/>
      <c r="AG969" s="371"/>
      <c r="AH969" s="372">
        <v>1</v>
      </c>
      <c r="AI969" s="373"/>
      <c r="AJ969" s="373"/>
      <c r="AK969" s="373"/>
      <c r="AL969" s="357">
        <v>98.2</v>
      </c>
      <c r="AM969" s="358"/>
      <c r="AN969" s="358"/>
      <c r="AO969" s="359"/>
      <c r="AP969" s="360" t="s">
        <v>600</v>
      </c>
      <c r="AQ969" s="360"/>
      <c r="AR969" s="360"/>
      <c r="AS969" s="360"/>
      <c r="AT969" s="360"/>
      <c r="AU969" s="360"/>
      <c r="AV969" s="360"/>
      <c r="AW969" s="360"/>
      <c r="AX969" s="360"/>
    </row>
    <row r="970" spans="1:50" ht="30" customHeight="1" x14ac:dyDescent="0.2">
      <c r="A970" s="376">
        <v>2</v>
      </c>
      <c r="B970" s="376">
        <v>1</v>
      </c>
      <c r="C970" s="361" t="s">
        <v>644</v>
      </c>
      <c r="D970" s="347"/>
      <c r="E970" s="347"/>
      <c r="F970" s="347"/>
      <c r="G970" s="347"/>
      <c r="H970" s="347"/>
      <c r="I970" s="347"/>
      <c r="J970" s="348">
        <v>1180001086061</v>
      </c>
      <c r="K970" s="349"/>
      <c r="L970" s="349"/>
      <c r="M970" s="349"/>
      <c r="N970" s="349"/>
      <c r="O970" s="349"/>
      <c r="P970" s="362" t="s">
        <v>646</v>
      </c>
      <c r="Q970" s="350"/>
      <c r="R970" s="350"/>
      <c r="S970" s="350"/>
      <c r="T970" s="350"/>
      <c r="U970" s="350"/>
      <c r="V970" s="350"/>
      <c r="W970" s="350"/>
      <c r="X970" s="350"/>
      <c r="Y970" s="351">
        <v>0.5</v>
      </c>
      <c r="Z970" s="352"/>
      <c r="AA970" s="352"/>
      <c r="AB970" s="353"/>
      <c r="AC970" s="363" t="s">
        <v>496</v>
      </c>
      <c r="AD970" s="363"/>
      <c r="AE970" s="363"/>
      <c r="AF970" s="363"/>
      <c r="AG970" s="363"/>
      <c r="AH970" s="372" t="s">
        <v>597</v>
      </c>
      <c r="AI970" s="373"/>
      <c r="AJ970" s="373"/>
      <c r="AK970" s="373"/>
      <c r="AL970" s="357" t="s">
        <v>601</v>
      </c>
      <c r="AM970" s="358"/>
      <c r="AN970" s="358"/>
      <c r="AO970" s="359"/>
      <c r="AP970" s="360" t="s">
        <v>600</v>
      </c>
      <c r="AQ970" s="360"/>
      <c r="AR970" s="360"/>
      <c r="AS970" s="360"/>
      <c r="AT970" s="360"/>
      <c r="AU970" s="360"/>
      <c r="AV970" s="360"/>
      <c r="AW970" s="360"/>
      <c r="AX970" s="360"/>
    </row>
    <row r="971" spans="1:50" ht="30" customHeight="1" x14ac:dyDescent="0.2">
      <c r="A971" s="376">
        <v>3</v>
      </c>
      <c r="B971" s="376">
        <v>1</v>
      </c>
      <c r="C971" s="361" t="s">
        <v>643</v>
      </c>
      <c r="D971" s="347"/>
      <c r="E971" s="347"/>
      <c r="F971" s="347"/>
      <c r="G971" s="347"/>
      <c r="H971" s="347"/>
      <c r="I971" s="347"/>
      <c r="J971" s="348">
        <v>1180001086061</v>
      </c>
      <c r="K971" s="349"/>
      <c r="L971" s="349"/>
      <c r="M971" s="349"/>
      <c r="N971" s="349"/>
      <c r="O971" s="349"/>
      <c r="P971" s="362" t="s">
        <v>647</v>
      </c>
      <c r="Q971" s="350"/>
      <c r="R971" s="350"/>
      <c r="S971" s="350"/>
      <c r="T971" s="350"/>
      <c r="U971" s="350"/>
      <c r="V971" s="350"/>
      <c r="W971" s="350"/>
      <c r="X971" s="350"/>
      <c r="Y971" s="351">
        <v>0.5</v>
      </c>
      <c r="Z971" s="352"/>
      <c r="AA971" s="352"/>
      <c r="AB971" s="353"/>
      <c r="AC971" s="363" t="s">
        <v>497</v>
      </c>
      <c r="AD971" s="363"/>
      <c r="AE971" s="363"/>
      <c r="AF971" s="363"/>
      <c r="AG971" s="363"/>
      <c r="AH971" s="355" t="s">
        <v>597</v>
      </c>
      <c r="AI971" s="356"/>
      <c r="AJ971" s="356"/>
      <c r="AK971" s="356"/>
      <c r="AL971" s="357" t="s">
        <v>601</v>
      </c>
      <c r="AM971" s="358"/>
      <c r="AN971" s="358"/>
      <c r="AO971" s="359"/>
      <c r="AP971" s="360" t="s">
        <v>600</v>
      </c>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4"/>
      <c r="B1001" s="364"/>
      <c r="C1001" s="364" t="s">
        <v>26</v>
      </c>
      <c r="D1001" s="364"/>
      <c r="E1001" s="364"/>
      <c r="F1001" s="364"/>
      <c r="G1001" s="364"/>
      <c r="H1001" s="364"/>
      <c r="I1001" s="364"/>
      <c r="J1001" s="149" t="s">
        <v>417</v>
      </c>
      <c r="K1001" s="365"/>
      <c r="L1001" s="365"/>
      <c r="M1001" s="365"/>
      <c r="N1001" s="365"/>
      <c r="O1001" s="365"/>
      <c r="P1001" s="366" t="s">
        <v>365</v>
      </c>
      <c r="Q1001" s="366"/>
      <c r="R1001" s="366"/>
      <c r="S1001" s="366"/>
      <c r="T1001" s="366"/>
      <c r="U1001" s="366"/>
      <c r="V1001" s="366"/>
      <c r="W1001" s="366"/>
      <c r="X1001" s="366"/>
      <c r="Y1001" s="367" t="s">
        <v>415</v>
      </c>
      <c r="Z1001" s="368"/>
      <c r="AA1001" s="368"/>
      <c r="AB1001" s="368"/>
      <c r="AC1001" s="149" t="s">
        <v>456</v>
      </c>
      <c r="AD1001" s="149"/>
      <c r="AE1001" s="149"/>
      <c r="AF1001" s="149"/>
      <c r="AG1001" s="149"/>
      <c r="AH1001" s="367" t="s">
        <v>486</v>
      </c>
      <c r="AI1001" s="364"/>
      <c r="AJ1001" s="364"/>
      <c r="AK1001" s="364"/>
      <c r="AL1001" s="364" t="s">
        <v>21</v>
      </c>
      <c r="AM1001" s="364"/>
      <c r="AN1001" s="364"/>
      <c r="AO1001" s="369"/>
      <c r="AP1001" s="370" t="s">
        <v>418</v>
      </c>
      <c r="AQ1001" s="370"/>
      <c r="AR1001" s="370"/>
      <c r="AS1001" s="370"/>
      <c r="AT1001" s="370"/>
      <c r="AU1001" s="370"/>
      <c r="AV1001" s="370"/>
      <c r="AW1001" s="370"/>
      <c r="AX1001" s="370"/>
    </row>
    <row r="1002" spans="1:50" ht="30" customHeight="1" x14ac:dyDescent="0.2">
      <c r="A1002" s="376">
        <v>1</v>
      </c>
      <c r="B1002" s="376">
        <v>1</v>
      </c>
      <c r="C1002" s="361" t="s">
        <v>648</v>
      </c>
      <c r="D1002" s="347"/>
      <c r="E1002" s="347"/>
      <c r="F1002" s="347"/>
      <c r="G1002" s="347"/>
      <c r="H1002" s="347"/>
      <c r="I1002" s="347"/>
      <c r="J1002" s="348">
        <v>4010001086372</v>
      </c>
      <c r="K1002" s="349"/>
      <c r="L1002" s="349"/>
      <c r="M1002" s="349"/>
      <c r="N1002" s="349"/>
      <c r="O1002" s="349"/>
      <c r="P1002" s="362" t="s">
        <v>649</v>
      </c>
      <c r="Q1002" s="350"/>
      <c r="R1002" s="350"/>
      <c r="S1002" s="350"/>
      <c r="T1002" s="350"/>
      <c r="U1002" s="350"/>
      <c r="V1002" s="350"/>
      <c r="W1002" s="350"/>
      <c r="X1002" s="350"/>
      <c r="Y1002" s="351">
        <v>0.8</v>
      </c>
      <c r="Z1002" s="352"/>
      <c r="AA1002" s="352"/>
      <c r="AB1002" s="353"/>
      <c r="AC1002" s="363" t="s">
        <v>497</v>
      </c>
      <c r="AD1002" s="371"/>
      <c r="AE1002" s="371"/>
      <c r="AF1002" s="371"/>
      <c r="AG1002" s="371"/>
      <c r="AH1002" s="372" t="s">
        <v>597</v>
      </c>
      <c r="AI1002" s="373"/>
      <c r="AJ1002" s="373"/>
      <c r="AK1002" s="373"/>
      <c r="AL1002" s="357" t="s">
        <v>601</v>
      </c>
      <c r="AM1002" s="358"/>
      <c r="AN1002" s="358"/>
      <c r="AO1002" s="359"/>
      <c r="AP1002" s="360" t="s">
        <v>650</v>
      </c>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64"/>
      <c r="B1034" s="364"/>
      <c r="C1034" s="364" t="s">
        <v>26</v>
      </c>
      <c r="D1034" s="364"/>
      <c r="E1034" s="364"/>
      <c r="F1034" s="364"/>
      <c r="G1034" s="364"/>
      <c r="H1034" s="364"/>
      <c r="I1034" s="364"/>
      <c r="J1034" s="149" t="s">
        <v>417</v>
      </c>
      <c r="K1034" s="365"/>
      <c r="L1034" s="365"/>
      <c r="M1034" s="365"/>
      <c r="N1034" s="365"/>
      <c r="O1034" s="365"/>
      <c r="P1034" s="366" t="s">
        <v>365</v>
      </c>
      <c r="Q1034" s="366"/>
      <c r="R1034" s="366"/>
      <c r="S1034" s="366"/>
      <c r="T1034" s="366"/>
      <c r="U1034" s="366"/>
      <c r="V1034" s="366"/>
      <c r="W1034" s="366"/>
      <c r="X1034" s="366"/>
      <c r="Y1034" s="367" t="s">
        <v>415</v>
      </c>
      <c r="Z1034" s="368"/>
      <c r="AA1034" s="368"/>
      <c r="AB1034" s="368"/>
      <c r="AC1034" s="149" t="s">
        <v>456</v>
      </c>
      <c r="AD1034" s="149"/>
      <c r="AE1034" s="149"/>
      <c r="AF1034" s="149"/>
      <c r="AG1034" s="149"/>
      <c r="AH1034" s="367" t="s">
        <v>486</v>
      </c>
      <c r="AI1034" s="364"/>
      <c r="AJ1034" s="364"/>
      <c r="AK1034" s="364"/>
      <c r="AL1034" s="364" t="s">
        <v>21</v>
      </c>
      <c r="AM1034" s="364"/>
      <c r="AN1034" s="364"/>
      <c r="AO1034" s="369"/>
      <c r="AP1034" s="370" t="s">
        <v>418</v>
      </c>
      <c r="AQ1034" s="370"/>
      <c r="AR1034" s="370"/>
      <c r="AS1034" s="370"/>
      <c r="AT1034" s="370"/>
      <c r="AU1034" s="370"/>
      <c r="AV1034" s="370"/>
      <c r="AW1034" s="370"/>
      <c r="AX1034" s="370"/>
    </row>
    <row r="1035" spans="1:50" ht="30" customHeight="1" x14ac:dyDescent="0.2">
      <c r="A1035" s="376">
        <v>1</v>
      </c>
      <c r="B1035" s="376">
        <v>1</v>
      </c>
      <c r="C1035" s="361" t="s">
        <v>652</v>
      </c>
      <c r="D1035" s="347"/>
      <c r="E1035" s="347"/>
      <c r="F1035" s="347"/>
      <c r="G1035" s="347"/>
      <c r="H1035" s="347"/>
      <c r="I1035" s="347"/>
      <c r="J1035" s="348">
        <v>2090001004634</v>
      </c>
      <c r="K1035" s="349"/>
      <c r="L1035" s="349"/>
      <c r="M1035" s="349"/>
      <c r="N1035" s="349"/>
      <c r="O1035" s="349"/>
      <c r="P1035" s="362" t="s">
        <v>651</v>
      </c>
      <c r="Q1035" s="350"/>
      <c r="R1035" s="350"/>
      <c r="S1035" s="350"/>
      <c r="T1035" s="350"/>
      <c r="U1035" s="350"/>
      <c r="V1035" s="350"/>
      <c r="W1035" s="350"/>
      <c r="X1035" s="350"/>
      <c r="Y1035" s="351">
        <v>0.5</v>
      </c>
      <c r="Z1035" s="352"/>
      <c r="AA1035" s="352"/>
      <c r="AB1035" s="353"/>
      <c r="AC1035" s="363" t="s">
        <v>497</v>
      </c>
      <c r="AD1035" s="371"/>
      <c r="AE1035" s="371"/>
      <c r="AF1035" s="371"/>
      <c r="AG1035" s="371"/>
      <c r="AH1035" s="372" t="s">
        <v>601</v>
      </c>
      <c r="AI1035" s="373"/>
      <c r="AJ1035" s="373"/>
      <c r="AK1035" s="373"/>
      <c r="AL1035" s="357" t="s">
        <v>597</v>
      </c>
      <c r="AM1035" s="358"/>
      <c r="AN1035" s="358"/>
      <c r="AO1035" s="359"/>
      <c r="AP1035" s="360" t="s">
        <v>597</v>
      </c>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417</v>
      </c>
      <c r="K1067" s="365"/>
      <c r="L1067" s="365"/>
      <c r="M1067" s="365"/>
      <c r="N1067" s="365"/>
      <c r="O1067" s="365"/>
      <c r="P1067" s="366" t="s">
        <v>365</v>
      </c>
      <c r="Q1067" s="366"/>
      <c r="R1067" s="366"/>
      <c r="S1067" s="366"/>
      <c r="T1067" s="366"/>
      <c r="U1067" s="366"/>
      <c r="V1067" s="366"/>
      <c r="W1067" s="366"/>
      <c r="X1067" s="366"/>
      <c r="Y1067" s="367" t="s">
        <v>415</v>
      </c>
      <c r="Z1067" s="368"/>
      <c r="AA1067" s="368"/>
      <c r="AB1067" s="368"/>
      <c r="AC1067" s="149" t="s">
        <v>456</v>
      </c>
      <c r="AD1067" s="149"/>
      <c r="AE1067" s="149"/>
      <c r="AF1067" s="149"/>
      <c r="AG1067" s="149"/>
      <c r="AH1067" s="367" t="s">
        <v>486</v>
      </c>
      <c r="AI1067" s="364"/>
      <c r="AJ1067" s="364"/>
      <c r="AK1067" s="364"/>
      <c r="AL1067" s="364" t="s">
        <v>21</v>
      </c>
      <c r="AM1067" s="364"/>
      <c r="AN1067" s="364"/>
      <c r="AO1067" s="369"/>
      <c r="AP1067" s="370" t="s">
        <v>418</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377" t="s">
        <v>446</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462</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384</v>
      </c>
      <c r="D1101" s="380"/>
      <c r="E1101" s="149" t="s">
        <v>383</v>
      </c>
      <c r="F1101" s="380"/>
      <c r="G1101" s="380"/>
      <c r="H1101" s="380"/>
      <c r="I1101" s="380"/>
      <c r="J1101" s="149" t="s">
        <v>417</v>
      </c>
      <c r="K1101" s="149"/>
      <c r="L1101" s="149"/>
      <c r="M1101" s="149"/>
      <c r="N1101" s="149"/>
      <c r="O1101" s="149"/>
      <c r="P1101" s="367" t="s">
        <v>27</v>
      </c>
      <c r="Q1101" s="367"/>
      <c r="R1101" s="367"/>
      <c r="S1101" s="367"/>
      <c r="T1101" s="367"/>
      <c r="U1101" s="367"/>
      <c r="V1101" s="367"/>
      <c r="W1101" s="367"/>
      <c r="X1101" s="367"/>
      <c r="Y1101" s="149" t="s">
        <v>419</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447</v>
      </c>
      <c r="AQ1101" s="370"/>
      <c r="AR1101" s="370"/>
      <c r="AS1101" s="370"/>
      <c r="AT1101" s="370"/>
      <c r="AU1101" s="370"/>
      <c r="AV1101" s="370"/>
      <c r="AW1101" s="370"/>
      <c r="AX1101" s="370"/>
    </row>
    <row r="1102" spans="1:50" ht="30" customHeight="1" x14ac:dyDescent="0.2">
      <c r="A1102" s="376">
        <v>1</v>
      </c>
      <c r="B1102" s="376">
        <v>1</v>
      </c>
      <c r="C1102" s="374"/>
      <c r="D1102" s="374"/>
      <c r="E1102" s="147" t="s">
        <v>597</v>
      </c>
      <c r="F1102" s="375"/>
      <c r="G1102" s="375"/>
      <c r="H1102" s="375"/>
      <c r="I1102" s="375"/>
      <c r="J1102" s="348" t="s">
        <v>597</v>
      </c>
      <c r="K1102" s="349"/>
      <c r="L1102" s="349"/>
      <c r="M1102" s="349"/>
      <c r="N1102" s="349"/>
      <c r="O1102" s="349"/>
      <c r="P1102" s="362" t="s">
        <v>597</v>
      </c>
      <c r="Q1102" s="350"/>
      <c r="R1102" s="350"/>
      <c r="S1102" s="350"/>
      <c r="T1102" s="350"/>
      <c r="U1102" s="350"/>
      <c r="V1102" s="350"/>
      <c r="W1102" s="350"/>
      <c r="X1102" s="350"/>
      <c r="Y1102" s="351" t="s">
        <v>597</v>
      </c>
      <c r="Z1102" s="352"/>
      <c r="AA1102" s="352"/>
      <c r="AB1102" s="353"/>
      <c r="AC1102" s="354" t="s">
        <v>597</v>
      </c>
      <c r="AD1102" s="354"/>
      <c r="AE1102" s="354"/>
      <c r="AF1102" s="354"/>
      <c r="AG1102" s="354"/>
      <c r="AH1102" s="355" t="s">
        <v>597</v>
      </c>
      <c r="AI1102" s="356"/>
      <c r="AJ1102" s="356"/>
      <c r="AK1102" s="356"/>
      <c r="AL1102" s="357" t="s">
        <v>597</v>
      </c>
      <c r="AM1102" s="358"/>
      <c r="AN1102" s="358"/>
      <c r="AO1102" s="359"/>
      <c r="AP1102" s="360" t="s">
        <v>597</v>
      </c>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94" max="49" man="1"/>
    <brk id="699" max="49" man="1"/>
    <brk id="735" max="49" man="1"/>
    <brk id="778" max="49" man="1"/>
    <brk id="831" max="49" man="1"/>
    <brk id="833"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2">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491</v>
      </c>
      <c r="AI2" s="54" t="s">
        <v>560</v>
      </c>
      <c r="AK2" s="54" t="s">
        <v>381</v>
      </c>
      <c r="AM2" s="88"/>
      <c r="AN2" s="88"/>
      <c r="AP2" s="56" t="s">
        <v>491</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374</v>
      </c>
      <c r="AK3" s="54" t="str">
        <f>CHAR(CODE(AK2)+1)</f>
        <v>B</v>
      </c>
      <c r="AM3" s="88"/>
      <c r="AN3" s="88"/>
      <c r="AP3" s="56" t="s">
        <v>492</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538</v>
      </c>
      <c r="W4" s="32" t="s">
        <v>270</v>
      </c>
      <c r="Y4" s="32" t="s">
        <v>72</v>
      </c>
      <c r="Z4" s="30"/>
      <c r="AA4" s="32" t="s">
        <v>81</v>
      </c>
      <c r="AB4" s="31"/>
      <c r="AC4" s="32" t="s">
        <v>256</v>
      </c>
      <c r="AD4" s="28"/>
      <c r="AE4" s="45" t="s">
        <v>297</v>
      </c>
      <c r="AF4" s="30"/>
      <c r="AG4" s="56" t="s">
        <v>493</v>
      </c>
      <c r="AI4" s="54" t="s">
        <v>376</v>
      </c>
      <c r="AK4" s="54" t="str">
        <f t="shared" ref="AK4:AK49" si="7">CHAR(CODE(AK3)+1)</f>
        <v>C</v>
      </c>
      <c r="AM4" s="88"/>
      <c r="AN4" s="88"/>
      <c r="AP4" s="56" t="s">
        <v>493</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2">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2">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2">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t="s">
        <v>568</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ＩＴ戦略</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431</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432</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433</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434</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558</v>
      </c>
      <c r="B25" s="15"/>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449</v>
      </c>
    </row>
    <row r="96" spans="25:25" x14ac:dyDescent="0.2">
      <c r="Y96" s="32" t="s">
        <v>506</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467</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550</v>
      </c>
      <c r="AF2" s="1032"/>
      <c r="AG2" s="1032"/>
      <c r="AH2" s="1032"/>
      <c r="AI2" s="1032" t="s">
        <v>547</v>
      </c>
      <c r="AJ2" s="1032"/>
      <c r="AK2" s="1032"/>
      <c r="AL2" s="1032"/>
      <c r="AM2" s="1032" t="s">
        <v>521</v>
      </c>
      <c r="AN2" s="1032"/>
      <c r="AO2" s="1032"/>
      <c r="AP2" s="557"/>
      <c r="AQ2" s="159" t="s">
        <v>353</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354</v>
      </c>
      <c r="AT3" s="134"/>
      <c r="AU3" s="199"/>
      <c r="AV3" s="199"/>
      <c r="AW3" s="398" t="s">
        <v>300</v>
      </c>
      <c r="AX3" s="399"/>
    </row>
    <row r="4" spans="1:50" ht="22.5" customHeight="1" x14ac:dyDescent="0.2">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467</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551</v>
      </c>
      <c r="AF9" s="1032"/>
      <c r="AG9" s="1032"/>
      <c r="AH9" s="1032"/>
      <c r="AI9" s="1032" t="s">
        <v>547</v>
      </c>
      <c r="AJ9" s="1032"/>
      <c r="AK9" s="1032"/>
      <c r="AL9" s="1032"/>
      <c r="AM9" s="1032" t="s">
        <v>521</v>
      </c>
      <c r="AN9" s="1032"/>
      <c r="AO9" s="1032"/>
      <c r="AP9" s="557"/>
      <c r="AQ9" s="159" t="s">
        <v>353</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354</v>
      </c>
      <c r="AT10" s="134"/>
      <c r="AU10" s="199"/>
      <c r="AV10" s="199"/>
      <c r="AW10" s="398" t="s">
        <v>300</v>
      </c>
      <c r="AX10" s="399"/>
    </row>
    <row r="11" spans="1:50" ht="22.5" customHeight="1" x14ac:dyDescent="0.2">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467</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550</v>
      </c>
      <c r="AF16" s="1032"/>
      <c r="AG16" s="1032"/>
      <c r="AH16" s="1032"/>
      <c r="AI16" s="1032" t="s">
        <v>548</v>
      </c>
      <c r="AJ16" s="1032"/>
      <c r="AK16" s="1032"/>
      <c r="AL16" s="1032"/>
      <c r="AM16" s="1032" t="s">
        <v>521</v>
      </c>
      <c r="AN16" s="1032"/>
      <c r="AO16" s="1032"/>
      <c r="AP16" s="557"/>
      <c r="AQ16" s="159" t="s">
        <v>353</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354</v>
      </c>
      <c r="AT17" s="134"/>
      <c r="AU17" s="199"/>
      <c r="AV17" s="199"/>
      <c r="AW17" s="398" t="s">
        <v>300</v>
      </c>
      <c r="AX17" s="399"/>
    </row>
    <row r="18" spans="1:50" ht="22.5" customHeight="1" x14ac:dyDescent="0.2">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467</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552</v>
      </c>
      <c r="AF23" s="1032"/>
      <c r="AG23" s="1032"/>
      <c r="AH23" s="1032"/>
      <c r="AI23" s="1032" t="s">
        <v>547</v>
      </c>
      <c r="AJ23" s="1032"/>
      <c r="AK23" s="1032"/>
      <c r="AL23" s="1032"/>
      <c r="AM23" s="1032" t="s">
        <v>521</v>
      </c>
      <c r="AN23" s="1032"/>
      <c r="AO23" s="1032"/>
      <c r="AP23" s="557"/>
      <c r="AQ23" s="159" t="s">
        <v>353</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354</v>
      </c>
      <c r="AT24" s="134"/>
      <c r="AU24" s="199"/>
      <c r="AV24" s="199"/>
      <c r="AW24" s="398" t="s">
        <v>300</v>
      </c>
      <c r="AX24" s="399"/>
    </row>
    <row r="25" spans="1:50" ht="22.5" customHeight="1" x14ac:dyDescent="0.2">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467</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550</v>
      </c>
      <c r="AF30" s="1032"/>
      <c r="AG30" s="1032"/>
      <c r="AH30" s="1032"/>
      <c r="AI30" s="1032" t="s">
        <v>547</v>
      </c>
      <c r="AJ30" s="1032"/>
      <c r="AK30" s="1032"/>
      <c r="AL30" s="1032"/>
      <c r="AM30" s="1032" t="s">
        <v>545</v>
      </c>
      <c r="AN30" s="1032"/>
      <c r="AO30" s="1032"/>
      <c r="AP30" s="557"/>
      <c r="AQ30" s="159" t="s">
        <v>353</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354</v>
      </c>
      <c r="AT31" s="134"/>
      <c r="AU31" s="199"/>
      <c r="AV31" s="199"/>
      <c r="AW31" s="398" t="s">
        <v>300</v>
      </c>
      <c r="AX31" s="399"/>
    </row>
    <row r="32" spans="1:50" ht="22.5" customHeight="1" x14ac:dyDescent="0.2">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467</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552</v>
      </c>
      <c r="AF37" s="1032"/>
      <c r="AG37" s="1032"/>
      <c r="AH37" s="1032"/>
      <c r="AI37" s="1032" t="s">
        <v>549</v>
      </c>
      <c r="AJ37" s="1032"/>
      <c r="AK37" s="1032"/>
      <c r="AL37" s="1032"/>
      <c r="AM37" s="1032" t="s">
        <v>546</v>
      </c>
      <c r="AN37" s="1032"/>
      <c r="AO37" s="1032"/>
      <c r="AP37" s="557"/>
      <c r="AQ37" s="159" t="s">
        <v>353</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354</v>
      </c>
      <c r="AT38" s="134"/>
      <c r="AU38" s="199"/>
      <c r="AV38" s="199"/>
      <c r="AW38" s="398" t="s">
        <v>300</v>
      </c>
      <c r="AX38" s="399"/>
    </row>
    <row r="39" spans="1:50" ht="22.5" customHeight="1" x14ac:dyDescent="0.2">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467</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550</v>
      </c>
      <c r="AF44" s="1032"/>
      <c r="AG44" s="1032"/>
      <c r="AH44" s="1032"/>
      <c r="AI44" s="1032" t="s">
        <v>547</v>
      </c>
      <c r="AJ44" s="1032"/>
      <c r="AK44" s="1032"/>
      <c r="AL44" s="1032"/>
      <c r="AM44" s="1032" t="s">
        <v>521</v>
      </c>
      <c r="AN44" s="1032"/>
      <c r="AO44" s="1032"/>
      <c r="AP44" s="557"/>
      <c r="AQ44" s="159" t="s">
        <v>353</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354</v>
      </c>
      <c r="AT45" s="134"/>
      <c r="AU45" s="199"/>
      <c r="AV45" s="199"/>
      <c r="AW45" s="398" t="s">
        <v>300</v>
      </c>
      <c r="AX45" s="399"/>
    </row>
    <row r="46" spans="1:50" ht="22.5" customHeight="1" x14ac:dyDescent="0.2">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467</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550</v>
      </c>
      <c r="AF51" s="1032"/>
      <c r="AG51" s="1032"/>
      <c r="AH51" s="1032"/>
      <c r="AI51" s="1032" t="s">
        <v>547</v>
      </c>
      <c r="AJ51" s="1032"/>
      <c r="AK51" s="1032"/>
      <c r="AL51" s="1032"/>
      <c r="AM51" s="1032" t="s">
        <v>521</v>
      </c>
      <c r="AN51" s="1032"/>
      <c r="AO51" s="1032"/>
      <c r="AP51" s="557"/>
      <c r="AQ51" s="159" t="s">
        <v>353</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354</v>
      </c>
      <c r="AT52" s="134"/>
      <c r="AU52" s="199"/>
      <c r="AV52" s="199"/>
      <c r="AW52" s="398" t="s">
        <v>300</v>
      </c>
      <c r="AX52" s="399"/>
    </row>
    <row r="53" spans="1:50" ht="22.5" customHeight="1" x14ac:dyDescent="0.2">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467</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550</v>
      </c>
      <c r="AF58" s="1032"/>
      <c r="AG58" s="1032"/>
      <c r="AH58" s="1032"/>
      <c r="AI58" s="1032" t="s">
        <v>547</v>
      </c>
      <c r="AJ58" s="1032"/>
      <c r="AK58" s="1032"/>
      <c r="AL58" s="1032"/>
      <c r="AM58" s="1032" t="s">
        <v>521</v>
      </c>
      <c r="AN58" s="1032"/>
      <c r="AO58" s="1032"/>
      <c r="AP58" s="557"/>
      <c r="AQ58" s="159" t="s">
        <v>353</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354</v>
      </c>
      <c r="AT59" s="134"/>
      <c r="AU59" s="199"/>
      <c r="AV59" s="199"/>
      <c r="AW59" s="398" t="s">
        <v>300</v>
      </c>
      <c r="AX59" s="399"/>
    </row>
    <row r="60" spans="1:50" ht="22.5" customHeight="1" x14ac:dyDescent="0.2">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467</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550</v>
      </c>
      <c r="AF65" s="1032"/>
      <c r="AG65" s="1032"/>
      <c r="AH65" s="1032"/>
      <c r="AI65" s="1032" t="s">
        <v>547</v>
      </c>
      <c r="AJ65" s="1032"/>
      <c r="AK65" s="1032"/>
      <c r="AL65" s="1032"/>
      <c r="AM65" s="1032" t="s">
        <v>521</v>
      </c>
      <c r="AN65" s="1032"/>
      <c r="AO65" s="1032"/>
      <c r="AP65" s="557"/>
      <c r="AQ65" s="159" t="s">
        <v>353</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354</v>
      </c>
      <c r="AT66" s="134"/>
      <c r="AU66" s="199"/>
      <c r="AV66" s="199"/>
      <c r="AW66" s="398" t="s">
        <v>300</v>
      </c>
      <c r="AX66" s="399"/>
    </row>
    <row r="67" spans="1:50" ht="22.5" customHeight="1" x14ac:dyDescent="0.2">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1" t="s">
        <v>28</v>
      </c>
      <c r="B2" s="1052"/>
      <c r="C2" s="1052"/>
      <c r="D2" s="1052"/>
      <c r="E2" s="1052"/>
      <c r="F2" s="1053"/>
      <c r="G2" s="595" t="s">
        <v>485</v>
      </c>
      <c r="H2" s="596"/>
      <c r="I2" s="596"/>
      <c r="J2" s="596"/>
      <c r="K2" s="596"/>
      <c r="L2" s="596"/>
      <c r="M2" s="596"/>
      <c r="N2" s="596"/>
      <c r="O2" s="596"/>
      <c r="P2" s="596"/>
      <c r="Q2" s="596"/>
      <c r="R2" s="596"/>
      <c r="S2" s="596"/>
      <c r="T2" s="596"/>
      <c r="U2" s="596"/>
      <c r="V2" s="596"/>
      <c r="W2" s="596"/>
      <c r="X2" s="596"/>
      <c r="Y2" s="596"/>
      <c r="Z2" s="596"/>
      <c r="AA2" s="596"/>
      <c r="AB2" s="597"/>
      <c r="AC2" s="595" t="s">
        <v>487</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2">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2">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5"/>
      <c r="B15" s="1046"/>
      <c r="C15" s="1046"/>
      <c r="D15" s="1046"/>
      <c r="E15" s="1046"/>
      <c r="F15" s="1047"/>
      <c r="G15" s="595" t="s">
        <v>388</v>
      </c>
      <c r="H15" s="596"/>
      <c r="I15" s="596"/>
      <c r="J15" s="596"/>
      <c r="K15" s="596"/>
      <c r="L15" s="596"/>
      <c r="M15" s="596"/>
      <c r="N15" s="596"/>
      <c r="O15" s="596"/>
      <c r="P15" s="596"/>
      <c r="Q15" s="596"/>
      <c r="R15" s="596"/>
      <c r="S15" s="596"/>
      <c r="T15" s="596"/>
      <c r="U15" s="596"/>
      <c r="V15" s="596"/>
      <c r="W15" s="596"/>
      <c r="X15" s="596"/>
      <c r="Y15" s="596"/>
      <c r="Z15" s="596"/>
      <c r="AA15" s="596"/>
      <c r="AB15" s="597"/>
      <c r="AC15" s="595" t="s">
        <v>389</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2">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2">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5"/>
      <c r="B28" s="1046"/>
      <c r="C28" s="1046"/>
      <c r="D28" s="1046"/>
      <c r="E28" s="1046"/>
      <c r="F28" s="1047"/>
      <c r="G28" s="595" t="s">
        <v>387</v>
      </c>
      <c r="H28" s="596"/>
      <c r="I28" s="596"/>
      <c r="J28" s="596"/>
      <c r="K28" s="596"/>
      <c r="L28" s="596"/>
      <c r="M28" s="596"/>
      <c r="N28" s="596"/>
      <c r="O28" s="596"/>
      <c r="P28" s="596"/>
      <c r="Q28" s="596"/>
      <c r="R28" s="596"/>
      <c r="S28" s="596"/>
      <c r="T28" s="596"/>
      <c r="U28" s="596"/>
      <c r="V28" s="596"/>
      <c r="W28" s="596"/>
      <c r="X28" s="596"/>
      <c r="Y28" s="596"/>
      <c r="Z28" s="596"/>
      <c r="AA28" s="596"/>
      <c r="AB28" s="597"/>
      <c r="AC28" s="595" t="s">
        <v>390</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2">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5"/>
      <c r="B41" s="1046"/>
      <c r="C41" s="1046"/>
      <c r="D41" s="1046"/>
      <c r="E41" s="1046"/>
      <c r="F41" s="1047"/>
      <c r="G41" s="595" t="s">
        <v>435</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2">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2">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5"/>
    <row r="55" spans="1:50" ht="30" customHeight="1" x14ac:dyDescent="0.2">
      <c r="A55" s="1051" t="s">
        <v>28</v>
      </c>
      <c r="B55" s="1052"/>
      <c r="C55" s="1052"/>
      <c r="D55" s="1052"/>
      <c r="E55" s="1052"/>
      <c r="F55" s="1053"/>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391</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2">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2">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5"/>
      <c r="B68" s="1046"/>
      <c r="C68" s="1046"/>
      <c r="D68" s="1046"/>
      <c r="E68" s="1046"/>
      <c r="F68" s="1047"/>
      <c r="G68" s="595" t="s">
        <v>392</v>
      </c>
      <c r="H68" s="596"/>
      <c r="I68" s="596"/>
      <c r="J68" s="596"/>
      <c r="K68" s="596"/>
      <c r="L68" s="596"/>
      <c r="M68" s="596"/>
      <c r="N68" s="596"/>
      <c r="O68" s="596"/>
      <c r="P68" s="596"/>
      <c r="Q68" s="596"/>
      <c r="R68" s="596"/>
      <c r="S68" s="596"/>
      <c r="T68" s="596"/>
      <c r="U68" s="596"/>
      <c r="V68" s="596"/>
      <c r="W68" s="596"/>
      <c r="X68" s="596"/>
      <c r="Y68" s="596"/>
      <c r="Z68" s="596"/>
      <c r="AA68" s="596"/>
      <c r="AB68" s="597"/>
      <c r="AC68" s="595" t="s">
        <v>393</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2">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2">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5"/>
      <c r="B81" s="1046"/>
      <c r="C81" s="1046"/>
      <c r="D81" s="1046"/>
      <c r="E81" s="1046"/>
      <c r="F81" s="1047"/>
      <c r="G81" s="595" t="s">
        <v>394</v>
      </c>
      <c r="H81" s="596"/>
      <c r="I81" s="596"/>
      <c r="J81" s="596"/>
      <c r="K81" s="596"/>
      <c r="L81" s="596"/>
      <c r="M81" s="596"/>
      <c r="N81" s="596"/>
      <c r="O81" s="596"/>
      <c r="P81" s="596"/>
      <c r="Q81" s="596"/>
      <c r="R81" s="596"/>
      <c r="S81" s="596"/>
      <c r="T81" s="596"/>
      <c r="U81" s="596"/>
      <c r="V81" s="596"/>
      <c r="W81" s="596"/>
      <c r="X81" s="596"/>
      <c r="Y81" s="596"/>
      <c r="Z81" s="596"/>
      <c r="AA81" s="596"/>
      <c r="AB81" s="597"/>
      <c r="AC81" s="595" t="s">
        <v>395</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2">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2">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5"/>
      <c r="B94" s="1046"/>
      <c r="C94" s="1046"/>
      <c r="D94" s="1046"/>
      <c r="E94" s="1046"/>
      <c r="F94" s="1047"/>
      <c r="G94" s="595" t="s">
        <v>396</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2">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2">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5"/>
    <row r="108" spans="1:50" ht="30" customHeight="1" x14ac:dyDescent="0.2">
      <c r="A108" s="1051" t="s">
        <v>28</v>
      </c>
      <c r="B108" s="1052"/>
      <c r="C108" s="1052"/>
      <c r="D108" s="1052"/>
      <c r="E108" s="1052"/>
      <c r="F108" s="1053"/>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2">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2">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5"/>
      <c r="B121" s="1046"/>
      <c r="C121" s="1046"/>
      <c r="D121" s="1046"/>
      <c r="E121" s="1046"/>
      <c r="F121" s="1047"/>
      <c r="G121" s="595" t="s">
        <v>398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399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2">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2">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5"/>
      <c r="B134" s="1046"/>
      <c r="C134" s="1046"/>
      <c r="D134" s="1046"/>
      <c r="E134" s="1046"/>
      <c r="F134" s="1047"/>
      <c r="G134" s="595" t="s">
        <v>400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2">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2">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5"/>
      <c r="B147" s="1046"/>
      <c r="C147" s="1046"/>
      <c r="D147" s="1046"/>
      <c r="E147" s="1046"/>
      <c r="F147" s="1047"/>
      <c r="G147" s="595" t="s">
        <v>402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2">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2">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5"/>
    <row r="161" spans="1:50" ht="30" customHeight="1" x14ac:dyDescent="0.2">
      <c r="A161" s="1051" t="s">
        <v>28</v>
      </c>
      <c r="B161" s="1052"/>
      <c r="C161" s="1052"/>
      <c r="D161" s="1052"/>
      <c r="E161" s="1052"/>
      <c r="F161" s="1053"/>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2">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2">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5"/>
      <c r="B174" s="1046"/>
      <c r="C174" s="1046"/>
      <c r="D174" s="1046"/>
      <c r="E174" s="1046"/>
      <c r="F174" s="1047"/>
      <c r="G174" s="595" t="s">
        <v>404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2">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2">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5"/>
      <c r="B187" s="1046"/>
      <c r="C187" s="1046"/>
      <c r="D187" s="1046"/>
      <c r="E187" s="1046"/>
      <c r="F187" s="1047"/>
      <c r="G187" s="595" t="s">
        <v>407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2">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2">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5"/>
      <c r="B200" s="1046"/>
      <c r="C200" s="1046"/>
      <c r="D200" s="1046"/>
      <c r="E200" s="1046"/>
      <c r="F200" s="1047"/>
      <c r="G200" s="595" t="s">
        <v>408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2">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2">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5"/>
    <row r="214" spans="1:50" ht="30" customHeight="1" x14ac:dyDescent="0.2">
      <c r="A214" s="1042" t="s">
        <v>28</v>
      </c>
      <c r="B214" s="1043"/>
      <c r="C214" s="1043"/>
      <c r="D214" s="1043"/>
      <c r="E214" s="1043"/>
      <c r="F214" s="1044"/>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409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2">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2">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5"/>
      <c r="B227" s="1046"/>
      <c r="C227" s="1046"/>
      <c r="D227" s="1046"/>
      <c r="E227" s="1046"/>
      <c r="F227" s="1047"/>
      <c r="G227" s="595" t="s">
        <v>410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2">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2">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5"/>
      <c r="B240" s="1046"/>
      <c r="C240" s="1046"/>
      <c r="D240" s="1046"/>
      <c r="E240" s="1046"/>
      <c r="F240" s="1047"/>
      <c r="G240" s="595" t="s">
        <v>412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2">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2">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5"/>
      <c r="B253" s="1046"/>
      <c r="C253" s="1046"/>
      <c r="D253" s="1046"/>
      <c r="E253" s="1046"/>
      <c r="F253" s="1047"/>
      <c r="G253" s="595" t="s">
        <v>414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2">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2">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417</v>
      </c>
      <c r="K3" s="365"/>
      <c r="L3" s="365"/>
      <c r="M3" s="365"/>
      <c r="N3" s="365"/>
      <c r="O3" s="365"/>
      <c r="P3" s="366" t="s">
        <v>27</v>
      </c>
      <c r="Q3" s="366"/>
      <c r="R3" s="366"/>
      <c r="S3" s="366"/>
      <c r="T3" s="366"/>
      <c r="U3" s="366"/>
      <c r="V3" s="366"/>
      <c r="W3" s="366"/>
      <c r="X3" s="366"/>
      <c r="Y3" s="367" t="s">
        <v>471</v>
      </c>
      <c r="Z3" s="368"/>
      <c r="AA3" s="368"/>
      <c r="AB3" s="368"/>
      <c r="AC3" s="149" t="s">
        <v>456</v>
      </c>
      <c r="AD3" s="149"/>
      <c r="AE3" s="149"/>
      <c r="AF3" s="149"/>
      <c r="AG3" s="149"/>
      <c r="AH3" s="367" t="s">
        <v>379</v>
      </c>
      <c r="AI3" s="364"/>
      <c r="AJ3" s="364"/>
      <c r="AK3" s="364"/>
      <c r="AL3" s="364" t="s">
        <v>21</v>
      </c>
      <c r="AM3" s="364"/>
      <c r="AN3" s="364"/>
      <c r="AO3" s="369"/>
      <c r="AP3" s="370" t="s">
        <v>418</v>
      </c>
      <c r="AQ3" s="370"/>
      <c r="AR3" s="370"/>
      <c r="AS3" s="370"/>
      <c r="AT3" s="370"/>
      <c r="AU3" s="370"/>
      <c r="AV3" s="370"/>
      <c r="AW3" s="370"/>
      <c r="AX3" s="370"/>
    </row>
    <row r="4" spans="1:50" ht="26.25" customHeight="1" x14ac:dyDescent="0.2">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417</v>
      </c>
      <c r="K36" s="365"/>
      <c r="L36" s="365"/>
      <c r="M36" s="365"/>
      <c r="N36" s="365"/>
      <c r="O36" s="365"/>
      <c r="P36" s="366" t="s">
        <v>27</v>
      </c>
      <c r="Q36" s="366"/>
      <c r="R36" s="366"/>
      <c r="S36" s="366"/>
      <c r="T36" s="366"/>
      <c r="U36" s="366"/>
      <c r="V36" s="366"/>
      <c r="W36" s="366"/>
      <c r="X36" s="366"/>
      <c r="Y36" s="367" t="s">
        <v>471</v>
      </c>
      <c r="Z36" s="368"/>
      <c r="AA36" s="368"/>
      <c r="AB36" s="368"/>
      <c r="AC36" s="149" t="s">
        <v>456</v>
      </c>
      <c r="AD36" s="149"/>
      <c r="AE36" s="149"/>
      <c r="AF36" s="149"/>
      <c r="AG36" s="149"/>
      <c r="AH36" s="367" t="s">
        <v>379</v>
      </c>
      <c r="AI36" s="364"/>
      <c r="AJ36" s="364"/>
      <c r="AK36" s="364"/>
      <c r="AL36" s="364" t="s">
        <v>21</v>
      </c>
      <c r="AM36" s="364"/>
      <c r="AN36" s="364"/>
      <c r="AO36" s="369"/>
      <c r="AP36" s="370" t="s">
        <v>418</v>
      </c>
      <c r="AQ36" s="370"/>
      <c r="AR36" s="370"/>
      <c r="AS36" s="370"/>
      <c r="AT36" s="370"/>
      <c r="AU36" s="370"/>
      <c r="AV36" s="370"/>
      <c r="AW36" s="370"/>
      <c r="AX36" s="370"/>
    </row>
    <row r="37" spans="1:50" ht="26.25" customHeight="1" x14ac:dyDescent="0.2">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417</v>
      </c>
      <c r="K69" s="365"/>
      <c r="L69" s="365"/>
      <c r="M69" s="365"/>
      <c r="N69" s="365"/>
      <c r="O69" s="365"/>
      <c r="P69" s="366" t="s">
        <v>27</v>
      </c>
      <c r="Q69" s="366"/>
      <c r="R69" s="366"/>
      <c r="S69" s="366"/>
      <c r="T69" s="366"/>
      <c r="U69" s="366"/>
      <c r="V69" s="366"/>
      <c r="W69" s="366"/>
      <c r="X69" s="366"/>
      <c r="Y69" s="367" t="s">
        <v>471</v>
      </c>
      <c r="Z69" s="368"/>
      <c r="AA69" s="368"/>
      <c r="AB69" s="368"/>
      <c r="AC69" s="149" t="s">
        <v>456</v>
      </c>
      <c r="AD69" s="149"/>
      <c r="AE69" s="149"/>
      <c r="AF69" s="149"/>
      <c r="AG69" s="149"/>
      <c r="AH69" s="367" t="s">
        <v>379</v>
      </c>
      <c r="AI69" s="364"/>
      <c r="AJ69" s="364"/>
      <c r="AK69" s="364"/>
      <c r="AL69" s="364" t="s">
        <v>21</v>
      </c>
      <c r="AM69" s="364"/>
      <c r="AN69" s="364"/>
      <c r="AO69" s="369"/>
      <c r="AP69" s="370" t="s">
        <v>418</v>
      </c>
      <c r="AQ69" s="370"/>
      <c r="AR69" s="370"/>
      <c r="AS69" s="370"/>
      <c r="AT69" s="370"/>
      <c r="AU69" s="370"/>
      <c r="AV69" s="370"/>
      <c r="AW69" s="370"/>
      <c r="AX69" s="370"/>
    </row>
    <row r="70" spans="1:50" ht="26.25" customHeight="1" x14ac:dyDescent="0.2">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417</v>
      </c>
      <c r="K102" s="365"/>
      <c r="L102" s="365"/>
      <c r="M102" s="365"/>
      <c r="N102" s="365"/>
      <c r="O102" s="365"/>
      <c r="P102" s="366" t="s">
        <v>27</v>
      </c>
      <c r="Q102" s="366"/>
      <c r="R102" s="366"/>
      <c r="S102" s="366"/>
      <c r="T102" s="366"/>
      <c r="U102" s="366"/>
      <c r="V102" s="366"/>
      <c r="W102" s="366"/>
      <c r="X102" s="366"/>
      <c r="Y102" s="367" t="s">
        <v>471</v>
      </c>
      <c r="Z102" s="368"/>
      <c r="AA102" s="368"/>
      <c r="AB102" s="368"/>
      <c r="AC102" s="149" t="s">
        <v>456</v>
      </c>
      <c r="AD102" s="149"/>
      <c r="AE102" s="149"/>
      <c r="AF102" s="149"/>
      <c r="AG102" s="149"/>
      <c r="AH102" s="367" t="s">
        <v>379</v>
      </c>
      <c r="AI102" s="364"/>
      <c r="AJ102" s="364"/>
      <c r="AK102" s="364"/>
      <c r="AL102" s="364" t="s">
        <v>21</v>
      </c>
      <c r="AM102" s="364"/>
      <c r="AN102" s="364"/>
      <c r="AO102" s="369"/>
      <c r="AP102" s="370" t="s">
        <v>418</v>
      </c>
      <c r="AQ102" s="370"/>
      <c r="AR102" s="370"/>
      <c r="AS102" s="370"/>
      <c r="AT102" s="370"/>
      <c r="AU102" s="370"/>
      <c r="AV102" s="370"/>
      <c r="AW102" s="370"/>
      <c r="AX102" s="370"/>
    </row>
    <row r="103" spans="1:50" ht="26.25" customHeight="1" x14ac:dyDescent="0.2">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417</v>
      </c>
      <c r="K135" s="365"/>
      <c r="L135" s="365"/>
      <c r="M135" s="365"/>
      <c r="N135" s="365"/>
      <c r="O135" s="365"/>
      <c r="P135" s="366" t="s">
        <v>27</v>
      </c>
      <c r="Q135" s="366"/>
      <c r="R135" s="366"/>
      <c r="S135" s="366"/>
      <c r="T135" s="366"/>
      <c r="U135" s="366"/>
      <c r="V135" s="366"/>
      <c r="W135" s="366"/>
      <c r="X135" s="366"/>
      <c r="Y135" s="367" t="s">
        <v>471</v>
      </c>
      <c r="Z135" s="368"/>
      <c r="AA135" s="368"/>
      <c r="AB135" s="368"/>
      <c r="AC135" s="149" t="s">
        <v>456</v>
      </c>
      <c r="AD135" s="149"/>
      <c r="AE135" s="149"/>
      <c r="AF135" s="149"/>
      <c r="AG135" s="149"/>
      <c r="AH135" s="367" t="s">
        <v>379</v>
      </c>
      <c r="AI135" s="364"/>
      <c r="AJ135" s="364"/>
      <c r="AK135" s="364"/>
      <c r="AL135" s="364" t="s">
        <v>21</v>
      </c>
      <c r="AM135" s="364"/>
      <c r="AN135" s="364"/>
      <c r="AO135" s="369"/>
      <c r="AP135" s="370" t="s">
        <v>418</v>
      </c>
      <c r="AQ135" s="370"/>
      <c r="AR135" s="370"/>
      <c r="AS135" s="370"/>
      <c r="AT135" s="370"/>
      <c r="AU135" s="370"/>
      <c r="AV135" s="370"/>
      <c r="AW135" s="370"/>
      <c r="AX135" s="370"/>
    </row>
    <row r="136" spans="1:50" ht="26.25" customHeight="1" x14ac:dyDescent="0.2">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417</v>
      </c>
      <c r="K168" s="365"/>
      <c r="L168" s="365"/>
      <c r="M168" s="365"/>
      <c r="N168" s="365"/>
      <c r="O168" s="365"/>
      <c r="P168" s="366" t="s">
        <v>27</v>
      </c>
      <c r="Q168" s="366"/>
      <c r="R168" s="366"/>
      <c r="S168" s="366"/>
      <c r="T168" s="366"/>
      <c r="U168" s="366"/>
      <c r="V168" s="366"/>
      <c r="W168" s="366"/>
      <c r="X168" s="366"/>
      <c r="Y168" s="367" t="s">
        <v>471</v>
      </c>
      <c r="Z168" s="368"/>
      <c r="AA168" s="368"/>
      <c r="AB168" s="368"/>
      <c r="AC168" s="149" t="s">
        <v>456</v>
      </c>
      <c r="AD168" s="149"/>
      <c r="AE168" s="149"/>
      <c r="AF168" s="149"/>
      <c r="AG168" s="149"/>
      <c r="AH168" s="367" t="s">
        <v>379</v>
      </c>
      <c r="AI168" s="364"/>
      <c r="AJ168" s="364"/>
      <c r="AK168" s="364"/>
      <c r="AL168" s="364" t="s">
        <v>21</v>
      </c>
      <c r="AM168" s="364"/>
      <c r="AN168" s="364"/>
      <c r="AO168" s="369"/>
      <c r="AP168" s="370" t="s">
        <v>418</v>
      </c>
      <c r="AQ168" s="370"/>
      <c r="AR168" s="370"/>
      <c r="AS168" s="370"/>
      <c r="AT168" s="370"/>
      <c r="AU168" s="370"/>
      <c r="AV168" s="370"/>
      <c r="AW168" s="370"/>
      <c r="AX168" s="370"/>
    </row>
    <row r="169" spans="1:50" ht="26.25" customHeight="1" x14ac:dyDescent="0.2">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417</v>
      </c>
      <c r="K201" s="365"/>
      <c r="L201" s="365"/>
      <c r="M201" s="365"/>
      <c r="N201" s="365"/>
      <c r="O201" s="365"/>
      <c r="P201" s="366" t="s">
        <v>27</v>
      </c>
      <c r="Q201" s="366"/>
      <c r="R201" s="366"/>
      <c r="S201" s="366"/>
      <c r="T201" s="366"/>
      <c r="U201" s="366"/>
      <c r="V201" s="366"/>
      <c r="W201" s="366"/>
      <c r="X201" s="366"/>
      <c r="Y201" s="367" t="s">
        <v>471</v>
      </c>
      <c r="Z201" s="368"/>
      <c r="AA201" s="368"/>
      <c r="AB201" s="368"/>
      <c r="AC201" s="149" t="s">
        <v>456</v>
      </c>
      <c r="AD201" s="149"/>
      <c r="AE201" s="149"/>
      <c r="AF201" s="149"/>
      <c r="AG201" s="149"/>
      <c r="AH201" s="367" t="s">
        <v>379</v>
      </c>
      <c r="AI201" s="364"/>
      <c r="AJ201" s="364"/>
      <c r="AK201" s="364"/>
      <c r="AL201" s="364" t="s">
        <v>21</v>
      </c>
      <c r="AM201" s="364"/>
      <c r="AN201" s="364"/>
      <c r="AO201" s="369"/>
      <c r="AP201" s="370" t="s">
        <v>418</v>
      </c>
      <c r="AQ201" s="370"/>
      <c r="AR201" s="370"/>
      <c r="AS201" s="370"/>
      <c r="AT201" s="370"/>
      <c r="AU201" s="370"/>
      <c r="AV201" s="370"/>
      <c r="AW201" s="370"/>
      <c r="AX201" s="370"/>
    </row>
    <row r="202" spans="1:50" ht="26.25" customHeight="1" x14ac:dyDescent="0.2">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417</v>
      </c>
      <c r="K234" s="365"/>
      <c r="L234" s="365"/>
      <c r="M234" s="365"/>
      <c r="N234" s="365"/>
      <c r="O234" s="365"/>
      <c r="P234" s="366" t="s">
        <v>27</v>
      </c>
      <c r="Q234" s="366"/>
      <c r="R234" s="366"/>
      <c r="S234" s="366"/>
      <c r="T234" s="366"/>
      <c r="U234" s="366"/>
      <c r="V234" s="366"/>
      <c r="W234" s="366"/>
      <c r="X234" s="366"/>
      <c r="Y234" s="367" t="s">
        <v>471</v>
      </c>
      <c r="Z234" s="368"/>
      <c r="AA234" s="368"/>
      <c r="AB234" s="368"/>
      <c r="AC234" s="149" t="s">
        <v>456</v>
      </c>
      <c r="AD234" s="149"/>
      <c r="AE234" s="149"/>
      <c r="AF234" s="149"/>
      <c r="AG234" s="149"/>
      <c r="AH234" s="367" t="s">
        <v>379</v>
      </c>
      <c r="AI234" s="364"/>
      <c r="AJ234" s="364"/>
      <c r="AK234" s="364"/>
      <c r="AL234" s="364" t="s">
        <v>21</v>
      </c>
      <c r="AM234" s="364"/>
      <c r="AN234" s="364"/>
      <c r="AO234" s="369"/>
      <c r="AP234" s="370" t="s">
        <v>418</v>
      </c>
      <c r="AQ234" s="370"/>
      <c r="AR234" s="370"/>
      <c r="AS234" s="370"/>
      <c r="AT234" s="370"/>
      <c r="AU234" s="370"/>
      <c r="AV234" s="370"/>
      <c r="AW234" s="370"/>
      <c r="AX234" s="370"/>
    </row>
    <row r="235" spans="1:50" ht="26.25" customHeight="1" x14ac:dyDescent="0.2">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417</v>
      </c>
      <c r="K267" s="365"/>
      <c r="L267" s="365"/>
      <c r="M267" s="365"/>
      <c r="N267" s="365"/>
      <c r="O267" s="365"/>
      <c r="P267" s="366" t="s">
        <v>27</v>
      </c>
      <c r="Q267" s="366"/>
      <c r="R267" s="366"/>
      <c r="S267" s="366"/>
      <c r="T267" s="366"/>
      <c r="U267" s="366"/>
      <c r="V267" s="366"/>
      <c r="W267" s="366"/>
      <c r="X267" s="366"/>
      <c r="Y267" s="367" t="s">
        <v>471</v>
      </c>
      <c r="Z267" s="368"/>
      <c r="AA267" s="368"/>
      <c r="AB267" s="368"/>
      <c r="AC267" s="149" t="s">
        <v>456</v>
      </c>
      <c r="AD267" s="149"/>
      <c r="AE267" s="149"/>
      <c r="AF267" s="149"/>
      <c r="AG267" s="149"/>
      <c r="AH267" s="367" t="s">
        <v>379</v>
      </c>
      <c r="AI267" s="364"/>
      <c r="AJ267" s="364"/>
      <c r="AK267" s="364"/>
      <c r="AL267" s="364" t="s">
        <v>21</v>
      </c>
      <c r="AM267" s="364"/>
      <c r="AN267" s="364"/>
      <c r="AO267" s="369"/>
      <c r="AP267" s="370" t="s">
        <v>418</v>
      </c>
      <c r="AQ267" s="370"/>
      <c r="AR267" s="370"/>
      <c r="AS267" s="370"/>
      <c r="AT267" s="370"/>
      <c r="AU267" s="370"/>
      <c r="AV267" s="370"/>
      <c r="AW267" s="370"/>
      <c r="AX267" s="370"/>
    </row>
    <row r="268" spans="1:50" ht="26.25" customHeight="1" x14ac:dyDescent="0.2">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417</v>
      </c>
      <c r="K300" s="365"/>
      <c r="L300" s="365"/>
      <c r="M300" s="365"/>
      <c r="N300" s="365"/>
      <c r="O300" s="365"/>
      <c r="P300" s="366" t="s">
        <v>27</v>
      </c>
      <c r="Q300" s="366"/>
      <c r="R300" s="366"/>
      <c r="S300" s="366"/>
      <c r="T300" s="366"/>
      <c r="U300" s="366"/>
      <c r="V300" s="366"/>
      <c r="W300" s="366"/>
      <c r="X300" s="366"/>
      <c r="Y300" s="367" t="s">
        <v>471</v>
      </c>
      <c r="Z300" s="368"/>
      <c r="AA300" s="368"/>
      <c r="AB300" s="368"/>
      <c r="AC300" s="149" t="s">
        <v>456</v>
      </c>
      <c r="AD300" s="149"/>
      <c r="AE300" s="149"/>
      <c r="AF300" s="149"/>
      <c r="AG300" s="149"/>
      <c r="AH300" s="367" t="s">
        <v>379</v>
      </c>
      <c r="AI300" s="364"/>
      <c r="AJ300" s="364"/>
      <c r="AK300" s="364"/>
      <c r="AL300" s="364" t="s">
        <v>21</v>
      </c>
      <c r="AM300" s="364"/>
      <c r="AN300" s="364"/>
      <c r="AO300" s="369"/>
      <c r="AP300" s="370" t="s">
        <v>418</v>
      </c>
      <c r="AQ300" s="370"/>
      <c r="AR300" s="370"/>
      <c r="AS300" s="370"/>
      <c r="AT300" s="370"/>
      <c r="AU300" s="370"/>
      <c r="AV300" s="370"/>
      <c r="AW300" s="370"/>
      <c r="AX300" s="370"/>
    </row>
    <row r="301" spans="1:50" ht="26.25" customHeight="1" x14ac:dyDescent="0.2">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417</v>
      </c>
      <c r="K333" s="365"/>
      <c r="L333" s="365"/>
      <c r="M333" s="365"/>
      <c r="N333" s="365"/>
      <c r="O333" s="365"/>
      <c r="P333" s="366" t="s">
        <v>27</v>
      </c>
      <c r="Q333" s="366"/>
      <c r="R333" s="366"/>
      <c r="S333" s="366"/>
      <c r="T333" s="366"/>
      <c r="U333" s="366"/>
      <c r="V333" s="366"/>
      <c r="W333" s="366"/>
      <c r="X333" s="366"/>
      <c r="Y333" s="367" t="s">
        <v>471</v>
      </c>
      <c r="Z333" s="368"/>
      <c r="AA333" s="368"/>
      <c r="AB333" s="368"/>
      <c r="AC333" s="149" t="s">
        <v>456</v>
      </c>
      <c r="AD333" s="149"/>
      <c r="AE333" s="149"/>
      <c r="AF333" s="149"/>
      <c r="AG333" s="149"/>
      <c r="AH333" s="367" t="s">
        <v>379</v>
      </c>
      <c r="AI333" s="364"/>
      <c r="AJ333" s="364"/>
      <c r="AK333" s="364"/>
      <c r="AL333" s="364" t="s">
        <v>21</v>
      </c>
      <c r="AM333" s="364"/>
      <c r="AN333" s="364"/>
      <c r="AO333" s="369"/>
      <c r="AP333" s="370" t="s">
        <v>418</v>
      </c>
      <c r="AQ333" s="370"/>
      <c r="AR333" s="370"/>
      <c r="AS333" s="370"/>
      <c r="AT333" s="370"/>
      <c r="AU333" s="370"/>
      <c r="AV333" s="370"/>
      <c r="AW333" s="370"/>
      <c r="AX333" s="370"/>
    </row>
    <row r="334" spans="1:50" ht="26.25" customHeight="1" x14ac:dyDescent="0.2">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417</v>
      </c>
      <c r="K366" s="365"/>
      <c r="L366" s="365"/>
      <c r="M366" s="365"/>
      <c r="N366" s="365"/>
      <c r="O366" s="365"/>
      <c r="P366" s="366" t="s">
        <v>27</v>
      </c>
      <c r="Q366" s="366"/>
      <c r="R366" s="366"/>
      <c r="S366" s="366"/>
      <c r="T366" s="366"/>
      <c r="U366" s="366"/>
      <c r="V366" s="366"/>
      <c r="W366" s="366"/>
      <c r="X366" s="366"/>
      <c r="Y366" s="367" t="s">
        <v>471</v>
      </c>
      <c r="Z366" s="368"/>
      <c r="AA366" s="368"/>
      <c r="AB366" s="368"/>
      <c r="AC366" s="149" t="s">
        <v>456</v>
      </c>
      <c r="AD366" s="149"/>
      <c r="AE366" s="149"/>
      <c r="AF366" s="149"/>
      <c r="AG366" s="149"/>
      <c r="AH366" s="367" t="s">
        <v>379</v>
      </c>
      <c r="AI366" s="364"/>
      <c r="AJ366" s="364"/>
      <c r="AK366" s="364"/>
      <c r="AL366" s="364" t="s">
        <v>21</v>
      </c>
      <c r="AM366" s="364"/>
      <c r="AN366" s="364"/>
      <c r="AO366" s="369"/>
      <c r="AP366" s="370" t="s">
        <v>418</v>
      </c>
      <c r="AQ366" s="370"/>
      <c r="AR366" s="370"/>
      <c r="AS366" s="370"/>
      <c r="AT366" s="370"/>
      <c r="AU366" s="370"/>
      <c r="AV366" s="370"/>
      <c r="AW366" s="370"/>
      <c r="AX366" s="370"/>
    </row>
    <row r="367" spans="1:50" ht="26.25" customHeight="1" x14ac:dyDescent="0.2">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417</v>
      </c>
      <c r="K399" s="365"/>
      <c r="L399" s="365"/>
      <c r="M399" s="365"/>
      <c r="N399" s="365"/>
      <c r="O399" s="365"/>
      <c r="P399" s="366" t="s">
        <v>27</v>
      </c>
      <c r="Q399" s="366"/>
      <c r="R399" s="366"/>
      <c r="S399" s="366"/>
      <c r="T399" s="366"/>
      <c r="U399" s="366"/>
      <c r="V399" s="366"/>
      <c r="W399" s="366"/>
      <c r="X399" s="366"/>
      <c r="Y399" s="367" t="s">
        <v>471</v>
      </c>
      <c r="Z399" s="368"/>
      <c r="AA399" s="368"/>
      <c r="AB399" s="368"/>
      <c r="AC399" s="149" t="s">
        <v>456</v>
      </c>
      <c r="AD399" s="149"/>
      <c r="AE399" s="149"/>
      <c r="AF399" s="149"/>
      <c r="AG399" s="149"/>
      <c r="AH399" s="367" t="s">
        <v>379</v>
      </c>
      <c r="AI399" s="364"/>
      <c r="AJ399" s="364"/>
      <c r="AK399" s="364"/>
      <c r="AL399" s="364" t="s">
        <v>21</v>
      </c>
      <c r="AM399" s="364"/>
      <c r="AN399" s="364"/>
      <c r="AO399" s="369"/>
      <c r="AP399" s="370" t="s">
        <v>418</v>
      </c>
      <c r="AQ399" s="370"/>
      <c r="AR399" s="370"/>
      <c r="AS399" s="370"/>
      <c r="AT399" s="370"/>
      <c r="AU399" s="370"/>
      <c r="AV399" s="370"/>
      <c r="AW399" s="370"/>
      <c r="AX399" s="370"/>
    </row>
    <row r="400" spans="1:50" ht="26.25" customHeight="1" x14ac:dyDescent="0.2">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417</v>
      </c>
      <c r="K432" s="365"/>
      <c r="L432" s="365"/>
      <c r="M432" s="365"/>
      <c r="N432" s="365"/>
      <c r="O432" s="365"/>
      <c r="P432" s="366" t="s">
        <v>27</v>
      </c>
      <c r="Q432" s="366"/>
      <c r="R432" s="366"/>
      <c r="S432" s="366"/>
      <c r="T432" s="366"/>
      <c r="U432" s="366"/>
      <c r="V432" s="366"/>
      <c r="W432" s="366"/>
      <c r="X432" s="366"/>
      <c r="Y432" s="367" t="s">
        <v>471</v>
      </c>
      <c r="Z432" s="368"/>
      <c r="AA432" s="368"/>
      <c r="AB432" s="368"/>
      <c r="AC432" s="149" t="s">
        <v>456</v>
      </c>
      <c r="AD432" s="149"/>
      <c r="AE432" s="149"/>
      <c r="AF432" s="149"/>
      <c r="AG432" s="149"/>
      <c r="AH432" s="367" t="s">
        <v>379</v>
      </c>
      <c r="AI432" s="364"/>
      <c r="AJ432" s="364"/>
      <c r="AK432" s="364"/>
      <c r="AL432" s="364" t="s">
        <v>21</v>
      </c>
      <c r="AM432" s="364"/>
      <c r="AN432" s="364"/>
      <c r="AO432" s="369"/>
      <c r="AP432" s="370" t="s">
        <v>418</v>
      </c>
      <c r="AQ432" s="370"/>
      <c r="AR432" s="370"/>
      <c r="AS432" s="370"/>
      <c r="AT432" s="370"/>
      <c r="AU432" s="370"/>
      <c r="AV432" s="370"/>
      <c r="AW432" s="370"/>
      <c r="AX432" s="370"/>
    </row>
    <row r="433" spans="1:50" ht="26.25" customHeight="1" x14ac:dyDescent="0.2">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417</v>
      </c>
      <c r="K465" s="365"/>
      <c r="L465" s="365"/>
      <c r="M465" s="365"/>
      <c r="N465" s="365"/>
      <c r="O465" s="365"/>
      <c r="P465" s="366" t="s">
        <v>27</v>
      </c>
      <c r="Q465" s="366"/>
      <c r="R465" s="366"/>
      <c r="S465" s="366"/>
      <c r="T465" s="366"/>
      <c r="U465" s="366"/>
      <c r="V465" s="366"/>
      <c r="W465" s="366"/>
      <c r="X465" s="366"/>
      <c r="Y465" s="367" t="s">
        <v>471</v>
      </c>
      <c r="Z465" s="368"/>
      <c r="AA465" s="368"/>
      <c r="AB465" s="368"/>
      <c r="AC465" s="149" t="s">
        <v>456</v>
      </c>
      <c r="AD465" s="149"/>
      <c r="AE465" s="149"/>
      <c r="AF465" s="149"/>
      <c r="AG465" s="149"/>
      <c r="AH465" s="367" t="s">
        <v>379</v>
      </c>
      <c r="AI465" s="364"/>
      <c r="AJ465" s="364"/>
      <c r="AK465" s="364"/>
      <c r="AL465" s="364" t="s">
        <v>21</v>
      </c>
      <c r="AM465" s="364"/>
      <c r="AN465" s="364"/>
      <c r="AO465" s="369"/>
      <c r="AP465" s="370" t="s">
        <v>418</v>
      </c>
      <c r="AQ465" s="370"/>
      <c r="AR465" s="370"/>
      <c r="AS465" s="370"/>
      <c r="AT465" s="370"/>
      <c r="AU465" s="370"/>
      <c r="AV465" s="370"/>
      <c r="AW465" s="370"/>
      <c r="AX465" s="370"/>
    </row>
    <row r="466" spans="1:50" ht="26.25" customHeight="1" x14ac:dyDescent="0.2">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417</v>
      </c>
      <c r="K498" s="365"/>
      <c r="L498" s="365"/>
      <c r="M498" s="365"/>
      <c r="N498" s="365"/>
      <c r="O498" s="365"/>
      <c r="P498" s="366" t="s">
        <v>27</v>
      </c>
      <c r="Q498" s="366"/>
      <c r="R498" s="366"/>
      <c r="S498" s="366"/>
      <c r="T498" s="366"/>
      <c r="U498" s="366"/>
      <c r="V498" s="366"/>
      <c r="W498" s="366"/>
      <c r="X498" s="366"/>
      <c r="Y498" s="367" t="s">
        <v>471</v>
      </c>
      <c r="Z498" s="368"/>
      <c r="AA498" s="368"/>
      <c r="AB498" s="368"/>
      <c r="AC498" s="149" t="s">
        <v>456</v>
      </c>
      <c r="AD498" s="149"/>
      <c r="AE498" s="149"/>
      <c r="AF498" s="149"/>
      <c r="AG498" s="149"/>
      <c r="AH498" s="367" t="s">
        <v>379</v>
      </c>
      <c r="AI498" s="364"/>
      <c r="AJ498" s="364"/>
      <c r="AK498" s="364"/>
      <c r="AL498" s="364" t="s">
        <v>21</v>
      </c>
      <c r="AM498" s="364"/>
      <c r="AN498" s="364"/>
      <c r="AO498" s="369"/>
      <c r="AP498" s="370" t="s">
        <v>418</v>
      </c>
      <c r="AQ498" s="370"/>
      <c r="AR498" s="370"/>
      <c r="AS498" s="370"/>
      <c r="AT498" s="370"/>
      <c r="AU498" s="370"/>
      <c r="AV498" s="370"/>
      <c r="AW498" s="370"/>
      <c r="AX498" s="370"/>
    </row>
    <row r="499" spans="1:50" ht="26.25" customHeight="1" x14ac:dyDescent="0.2">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417</v>
      </c>
      <c r="K531" s="365"/>
      <c r="L531" s="365"/>
      <c r="M531" s="365"/>
      <c r="N531" s="365"/>
      <c r="O531" s="365"/>
      <c r="P531" s="366" t="s">
        <v>27</v>
      </c>
      <c r="Q531" s="366"/>
      <c r="R531" s="366"/>
      <c r="S531" s="366"/>
      <c r="T531" s="366"/>
      <c r="U531" s="366"/>
      <c r="V531" s="366"/>
      <c r="W531" s="366"/>
      <c r="X531" s="366"/>
      <c r="Y531" s="367" t="s">
        <v>471</v>
      </c>
      <c r="Z531" s="368"/>
      <c r="AA531" s="368"/>
      <c r="AB531" s="368"/>
      <c r="AC531" s="149" t="s">
        <v>456</v>
      </c>
      <c r="AD531" s="149"/>
      <c r="AE531" s="149"/>
      <c r="AF531" s="149"/>
      <c r="AG531" s="149"/>
      <c r="AH531" s="367" t="s">
        <v>379</v>
      </c>
      <c r="AI531" s="364"/>
      <c r="AJ531" s="364"/>
      <c r="AK531" s="364"/>
      <c r="AL531" s="364" t="s">
        <v>21</v>
      </c>
      <c r="AM531" s="364"/>
      <c r="AN531" s="364"/>
      <c r="AO531" s="369"/>
      <c r="AP531" s="370" t="s">
        <v>418</v>
      </c>
      <c r="AQ531" s="370"/>
      <c r="AR531" s="370"/>
      <c r="AS531" s="370"/>
      <c r="AT531" s="370"/>
      <c r="AU531" s="370"/>
      <c r="AV531" s="370"/>
      <c r="AW531" s="370"/>
      <c r="AX531" s="370"/>
    </row>
    <row r="532" spans="1:50" ht="26.25" customHeight="1" x14ac:dyDescent="0.2">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417</v>
      </c>
      <c r="K564" s="365"/>
      <c r="L564" s="365"/>
      <c r="M564" s="365"/>
      <c r="N564" s="365"/>
      <c r="O564" s="365"/>
      <c r="P564" s="366" t="s">
        <v>27</v>
      </c>
      <c r="Q564" s="366"/>
      <c r="R564" s="366"/>
      <c r="S564" s="366"/>
      <c r="T564" s="366"/>
      <c r="U564" s="366"/>
      <c r="V564" s="366"/>
      <c r="W564" s="366"/>
      <c r="X564" s="366"/>
      <c r="Y564" s="367" t="s">
        <v>471</v>
      </c>
      <c r="Z564" s="368"/>
      <c r="AA564" s="368"/>
      <c r="AB564" s="368"/>
      <c r="AC564" s="149" t="s">
        <v>456</v>
      </c>
      <c r="AD564" s="149"/>
      <c r="AE564" s="149"/>
      <c r="AF564" s="149"/>
      <c r="AG564" s="149"/>
      <c r="AH564" s="367" t="s">
        <v>379</v>
      </c>
      <c r="AI564" s="364"/>
      <c r="AJ564" s="364"/>
      <c r="AK564" s="364"/>
      <c r="AL564" s="364" t="s">
        <v>21</v>
      </c>
      <c r="AM564" s="364"/>
      <c r="AN564" s="364"/>
      <c r="AO564" s="369"/>
      <c r="AP564" s="370" t="s">
        <v>418</v>
      </c>
      <c r="AQ564" s="370"/>
      <c r="AR564" s="370"/>
      <c r="AS564" s="370"/>
      <c r="AT564" s="370"/>
      <c r="AU564" s="370"/>
      <c r="AV564" s="370"/>
      <c r="AW564" s="370"/>
      <c r="AX564" s="370"/>
    </row>
    <row r="565" spans="1:50" ht="26.25" customHeight="1" x14ac:dyDescent="0.2">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417</v>
      </c>
      <c r="K597" s="365"/>
      <c r="L597" s="365"/>
      <c r="M597" s="365"/>
      <c r="N597" s="365"/>
      <c r="O597" s="365"/>
      <c r="P597" s="366" t="s">
        <v>27</v>
      </c>
      <c r="Q597" s="366"/>
      <c r="R597" s="366"/>
      <c r="S597" s="366"/>
      <c r="T597" s="366"/>
      <c r="U597" s="366"/>
      <c r="V597" s="366"/>
      <c r="W597" s="366"/>
      <c r="X597" s="366"/>
      <c r="Y597" s="367" t="s">
        <v>471</v>
      </c>
      <c r="Z597" s="368"/>
      <c r="AA597" s="368"/>
      <c r="AB597" s="368"/>
      <c r="AC597" s="149" t="s">
        <v>456</v>
      </c>
      <c r="AD597" s="149"/>
      <c r="AE597" s="149"/>
      <c r="AF597" s="149"/>
      <c r="AG597" s="149"/>
      <c r="AH597" s="367" t="s">
        <v>379</v>
      </c>
      <c r="AI597" s="364"/>
      <c r="AJ597" s="364"/>
      <c r="AK597" s="364"/>
      <c r="AL597" s="364" t="s">
        <v>21</v>
      </c>
      <c r="AM597" s="364"/>
      <c r="AN597" s="364"/>
      <c r="AO597" s="369"/>
      <c r="AP597" s="370" t="s">
        <v>418</v>
      </c>
      <c r="AQ597" s="370"/>
      <c r="AR597" s="370"/>
      <c r="AS597" s="370"/>
      <c r="AT597" s="370"/>
      <c r="AU597" s="370"/>
      <c r="AV597" s="370"/>
      <c r="AW597" s="370"/>
      <c r="AX597" s="370"/>
    </row>
    <row r="598" spans="1:50" ht="26.25" customHeight="1" x14ac:dyDescent="0.2">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417</v>
      </c>
      <c r="K630" s="365"/>
      <c r="L630" s="365"/>
      <c r="M630" s="365"/>
      <c r="N630" s="365"/>
      <c r="O630" s="365"/>
      <c r="P630" s="366" t="s">
        <v>27</v>
      </c>
      <c r="Q630" s="366"/>
      <c r="R630" s="366"/>
      <c r="S630" s="366"/>
      <c r="T630" s="366"/>
      <c r="U630" s="366"/>
      <c r="V630" s="366"/>
      <c r="W630" s="366"/>
      <c r="X630" s="366"/>
      <c r="Y630" s="367" t="s">
        <v>471</v>
      </c>
      <c r="Z630" s="368"/>
      <c r="AA630" s="368"/>
      <c r="AB630" s="368"/>
      <c r="AC630" s="149" t="s">
        <v>456</v>
      </c>
      <c r="AD630" s="149"/>
      <c r="AE630" s="149"/>
      <c r="AF630" s="149"/>
      <c r="AG630" s="149"/>
      <c r="AH630" s="367" t="s">
        <v>379</v>
      </c>
      <c r="AI630" s="364"/>
      <c r="AJ630" s="364"/>
      <c r="AK630" s="364"/>
      <c r="AL630" s="364" t="s">
        <v>21</v>
      </c>
      <c r="AM630" s="364"/>
      <c r="AN630" s="364"/>
      <c r="AO630" s="369"/>
      <c r="AP630" s="370" t="s">
        <v>418</v>
      </c>
      <c r="AQ630" s="370"/>
      <c r="AR630" s="370"/>
      <c r="AS630" s="370"/>
      <c r="AT630" s="370"/>
      <c r="AU630" s="370"/>
      <c r="AV630" s="370"/>
      <c r="AW630" s="370"/>
      <c r="AX630" s="370"/>
    </row>
    <row r="631" spans="1:50" ht="26.25" customHeight="1" x14ac:dyDescent="0.2">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417</v>
      </c>
      <c r="K663" s="365"/>
      <c r="L663" s="365"/>
      <c r="M663" s="365"/>
      <c r="N663" s="365"/>
      <c r="O663" s="365"/>
      <c r="P663" s="366" t="s">
        <v>27</v>
      </c>
      <c r="Q663" s="366"/>
      <c r="R663" s="366"/>
      <c r="S663" s="366"/>
      <c r="T663" s="366"/>
      <c r="U663" s="366"/>
      <c r="V663" s="366"/>
      <c r="W663" s="366"/>
      <c r="X663" s="366"/>
      <c r="Y663" s="367" t="s">
        <v>471</v>
      </c>
      <c r="Z663" s="368"/>
      <c r="AA663" s="368"/>
      <c r="AB663" s="368"/>
      <c r="AC663" s="149" t="s">
        <v>456</v>
      </c>
      <c r="AD663" s="149"/>
      <c r="AE663" s="149"/>
      <c r="AF663" s="149"/>
      <c r="AG663" s="149"/>
      <c r="AH663" s="367" t="s">
        <v>379</v>
      </c>
      <c r="AI663" s="364"/>
      <c r="AJ663" s="364"/>
      <c r="AK663" s="364"/>
      <c r="AL663" s="364" t="s">
        <v>21</v>
      </c>
      <c r="AM663" s="364"/>
      <c r="AN663" s="364"/>
      <c r="AO663" s="369"/>
      <c r="AP663" s="370" t="s">
        <v>418</v>
      </c>
      <c r="AQ663" s="370"/>
      <c r="AR663" s="370"/>
      <c r="AS663" s="370"/>
      <c r="AT663" s="370"/>
      <c r="AU663" s="370"/>
      <c r="AV663" s="370"/>
      <c r="AW663" s="370"/>
      <c r="AX663" s="370"/>
    </row>
    <row r="664" spans="1:50" ht="26.25" customHeight="1" x14ac:dyDescent="0.2">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417</v>
      </c>
      <c r="K696" s="365"/>
      <c r="L696" s="365"/>
      <c r="M696" s="365"/>
      <c r="N696" s="365"/>
      <c r="O696" s="365"/>
      <c r="P696" s="366" t="s">
        <v>27</v>
      </c>
      <c r="Q696" s="366"/>
      <c r="R696" s="366"/>
      <c r="S696" s="366"/>
      <c r="T696" s="366"/>
      <c r="U696" s="366"/>
      <c r="V696" s="366"/>
      <c r="W696" s="366"/>
      <c r="X696" s="366"/>
      <c r="Y696" s="367" t="s">
        <v>471</v>
      </c>
      <c r="Z696" s="368"/>
      <c r="AA696" s="368"/>
      <c r="AB696" s="368"/>
      <c r="AC696" s="149" t="s">
        <v>456</v>
      </c>
      <c r="AD696" s="149"/>
      <c r="AE696" s="149"/>
      <c r="AF696" s="149"/>
      <c r="AG696" s="149"/>
      <c r="AH696" s="367" t="s">
        <v>379</v>
      </c>
      <c r="AI696" s="364"/>
      <c r="AJ696" s="364"/>
      <c r="AK696" s="364"/>
      <c r="AL696" s="364" t="s">
        <v>21</v>
      </c>
      <c r="AM696" s="364"/>
      <c r="AN696" s="364"/>
      <c r="AO696" s="369"/>
      <c r="AP696" s="370" t="s">
        <v>418</v>
      </c>
      <c r="AQ696" s="370"/>
      <c r="AR696" s="370"/>
      <c r="AS696" s="370"/>
      <c r="AT696" s="370"/>
      <c r="AU696" s="370"/>
      <c r="AV696" s="370"/>
      <c r="AW696" s="370"/>
      <c r="AX696" s="370"/>
    </row>
    <row r="697" spans="1:50" ht="26.25" customHeight="1" x14ac:dyDescent="0.2">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417</v>
      </c>
      <c r="K729" s="365"/>
      <c r="L729" s="365"/>
      <c r="M729" s="365"/>
      <c r="N729" s="365"/>
      <c r="O729" s="365"/>
      <c r="P729" s="366" t="s">
        <v>27</v>
      </c>
      <c r="Q729" s="366"/>
      <c r="R729" s="366"/>
      <c r="S729" s="366"/>
      <c r="T729" s="366"/>
      <c r="U729" s="366"/>
      <c r="V729" s="366"/>
      <c r="W729" s="366"/>
      <c r="X729" s="366"/>
      <c r="Y729" s="367" t="s">
        <v>471</v>
      </c>
      <c r="Z729" s="368"/>
      <c r="AA729" s="368"/>
      <c r="AB729" s="368"/>
      <c r="AC729" s="149" t="s">
        <v>456</v>
      </c>
      <c r="AD729" s="149"/>
      <c r="AE729" s="149"/>
      <c r="AF729" s="149"/>
      <c r="AG729" s="149"/>
      <c r="AH729" s="367" t="s">
        <v>379</v>
      </c>
      <c r="AI729" s="364"/>
      <c r="AJ729" s="364"/>
      <c r="AK729" s="364"/>
      <c r="AL729" s="364" t="s">
        <v>21</v>
      </c>
      <c r="AM729" s="364"/>
      <c r="AN729" s="364"/>
      <c r="AO729" s="369"/>
      <c r="AP729" s="370" t="s">
        <v>418</v>
      </c>
      <c r="AQ729" s="370"/>
      <c r="AR729" s="370"/>
      <c r="AS729" s="370"/>
      <c r="AT729" s="370"/>
      <c r="AU729" s="370"/>
      <c r="AV729" s="370"/>
      <c r="AW729" s="370"/>
      <c r="AX729" s="370"/>
    </row>
    <row r="730" spans="1:50" ht="26.25" customHeight="1" x14ac:dyDescent="0.2">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417</v>
      </c>
      <c r="K762" s="365"/>
      <c r="L762" s="365"/>
      <c r="M762" s="365"/>
      <c r="N762" s="365"/>
      <c r="O762" s="365"/>
      <c r="P762" s="366" t="s">
        <v>27</v>
      </c>
      <c r="Q762" s="366"/>
      <c r="R762" s="366"/>
      <c r="S762" s="366"/>
      <c r="T762" s="366"/>
      <c r="U762" s="366"/>
      <c r="V762" s="366"/>
      <c r="W762" s="366"/>
      <c r="X762" s="366"/>
      <c r="Y762" s="367" t="s">
        <v>471</v>
      </c>
      <c r="Z762" s="368"/>
      <c r="AA762" s="368"/>
      <c r="AB762" s="368"/>
      <c r="AC762" s="149" t="s">
        <v>456</v>
      </c>
      <c r="AD762" s="149"/>
      <c r="AE762" s="149"/>
      <c r="AF762" s="149"/>
      <c r="AG762" s="149"/>
      <c r="AH762" s="367" t="s">
        <v>379</v>
      </c>
      <c r="AI762" s="364"/>
      <c r="AJ762" s="364"/>
      <c r="AK762" s="364"/>
      <c r="AL762" s="364" t="s">
        <v>21</v>
      </c>
      <c r="AM762" s="364"/>
      <c r="AN762" s="364"/>
      <c r="AO762" s="369"/>
      <c r="AP762" s="370" t="s">
        <v>418</v>
      </c>
      <c r="AQ762" s="370"/>
      <c r="AR762" s="370"/>
      <c r="AS762" s="370"/>
      <c r="AT762" s="370"/>
      <c r="AU762" s="370"/>
      <c r="AV762" s="370"/>
      <c r="AW762" s="370"/>
      <c r="AX762" s="370"/>
    </row>
    <row r="763" spans="1:50" ht="26.25" customHeight="1" x14ac:dyDescent="0.2">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417</v>
      </c>
      <c r="K795" s="365"/>
      <c r="L795" s="365"/>
      <c r="M795" s="365"/>
      <c r="N795" s="365"/>
      <c r="O795" s="365"/>
      <c r="P795" s="366" t="s">
        <v>27</v>
      </c>
      <c r="Q795" s="366"/>
      <c r="R795" s="366"/>
      <c r="S795" s="366"/>
      <c r="T795" s="366"/>
      <c r="U795" s="366"/>
      <c r="V795" s="366"/>
      <c r="W795" s="366"/>
      <c r="X795" s="366"/>
      <c r="Y795" s="367" t="s">
        <v>471</v>
      </c>
      <c r="Z795" s="368"/>
      <c r="AA795" s="368"/>
      <c r="AB795" s="368"/>
      <c r="AC795" s="149" t="s">
        <v>456</v>
      </c>
      <c r="AD795" s="149"/>
      <c r="AE795" s="149"/>
      <c r="AF795" s="149"/>
      <c r="AG795" s="149"/>
      <c r="AH795" s="367" t="s">
        <v>379</v>
      </c>
      <c r="AI795" s="364"/>
      <c r="AJ795" s="364"/>
      <c r="AK795" s="364"/>
      <c r="AL795" s="364" t="s">
        <v>21</v>
      </c>
      <c r="AM795" s="364"/>
      <c r="AN795" s="364"/>
      <c r="AO795" s="369"/>
      <c r="AP795" s="370" t="s">
        <v>418</v>
      </c>
      <c r="AQ795" s="370"/>
      <c r="AR795" s="370"/>
      <c r="AS795" s="370"/>
      <c r="AT795" s="370"/>
      <c r="AU795" s="370"/>
      <c r="AV795" s="370"/>
      <c r="AW795" s="370"/>
      <c r="AX795" s="370"/>
    </row>
    <row r="796" spans="1:50" ht="26.25" customHeight="1" x14ac:dyDescent="0.2">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417</v>
      </c>
      <c r="K828" s="365"/>
      <c r="L828" s="365"/>
      <c r="M828" s="365"/>
      <c r="N828" s="365"/>
      <c r="O828" s="365"/>
      <c r="P828" s="366" t="s">
        <v>27</v>
      </c>
      <c r="Q828" s="366"/>
      <c r="R828" s="366"/>
      <c r="S828" s="366"/>
      <c r="T828" s="366"/>
      <c r="U828" s="366"/>
      <c r="V828" s="366"/>
      <c r="W828" s="366"/>
      <c r="X828" s="366"/>
      <c r="Y828" s="367" t="s">
        <v>471</v>
      </c>
      <c r="Z828" s="368"/>
      <c r="AA828" s="368"/>
      <c r="AB828" s="368"/>
      <c r="AC828" s="149" t="s">
        <v>456</v>
      </c>
      <c r="AD828" s="149"/>
      <c r="AE828" s="149"/>
      <c r="AF828" s="149"/>
      <c r="AG828" s="149"/>
      <c r="AH828" s="367" t="s">
        <v>379</v>
      </c>
      <c r="AI828" s="364"/>
      <c r="AJ828" s="364"/>
      <c r="AK828" s="364"/>
      <c r="AL828" s="364" t="s">
        <v>21</v>
      </c>
      <c r="AM828" s="364"/>
      <c r="AN828" s="364"/>
      <c r="AO828" s="369"/>
      <c r="AP828" s="370" t="s">
        <v>418</v>
      </c>
      <c r="AQ828" s="370"/>
      <c r="AR828" s="370"/>
      <c r="AS828" s="370"/>
      <c r="AT828" s="370"/>
      <c r="AU828" s="370"/>
      <c r="AV828" s="370"/>
      <c r="AW828" s="370"/>
      <c r="AX828" s="370"/>
    </row>
    <row r="829" spans="1:50" ht="26.25" customHeight="1" x14ac:dyDescent="0.2">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417</v>
      </c>
      <c r="K861" s="365"/>
      <c r="L861" s="365"/>
      <c r="M861" s="365"/>
      <c r="N861" s="365"/>
      <c r="O861" s="365"/>
      <c r="P861" s="366" t="s">
        <v>27</v>
      </c>
      <c r="Q861" s="366"/>
      <c r="R861" s="366"/>
      <c r="S861" s="366"/>
      <c r="T861" s="366"/>
      <c r="U861" s="366"/>
      <c r="V861" s="366"/>
      <c r="W861" s="366"/>
      <c r="X861" s="366"/>
      <c r="Y861" s="367" t="s">
        <v>471</v>
      </c>
      <c r="Z861" s="368"/>
      <c r="AA861" s="368"/>
      <c r="AB861" s="368"/>
      <c r="AC861" s="149" t="s">
        <v>456</v>
      </c>
      <c r="AD861" s="149"/>
      <c r="AE861" s="149"/>
      <c r="AF861" s="149"/>
      <c r="AG861" s="149"/>
      <c r="AH861" s="367" t="s">
        <v>379</v>
      </c>
      <c r="AI861" s="364"/>
      <c r="AJ861" s="364"/>
      <c r="AK861" s="364"/>
      <c r="AL861" s="364" t="s">
        <v>21</v>
      </c>
      <c r="AM861" s="364"/>
      <c r="AN861" s="364"/>
      <c r="AO861" s="369"/>
      <c r="AP861" s="370" t="s">
        <v>418</v>
      </c>
      <c r="AQ861" s="370"/>
      <c r="AR861" s="370"/>
      <c r="AS861" s="370"/>
      <c r="AT861" s="370"/>
      <c r="AU861" s="370"/>
      <c r="AV861" s="370"/>
      <c r="AW861" s="370"/>
      <c r="AX861" s="370"/>
    </row>
    <row r="862" spans="1:50" ht="26.25" customHeight="1" x14ac:dyDescent="0.2">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417</v>
      </c>
      <c r="K894" s="365"/>
      <c r="L894" s="365"/>
      <c r="M894" s="365"/>
      <c r="N894" s="365"/>
      <c r="O894" s="365"/>
      <c r="P894" s="366" t="s">
        <v>27</v>
      </c>
      <c r="Q894" s="366"/>
      <c r="R894" s="366"/>
      <c r="S894" s="366"/>
      <c r="T894" s="366"/>
      <c r="U894" s="366"/>
      <c r="V894" s="366"/>
      <c r="W894" s="366"/>
      <c r="X894" s="366"/>
      <c r="Y894" s="367" t="s">
        <v>471</v>
      </c>
      <c r="Z894" s="368"/>
      <c r="AA894" s="368"/>
      <c r="AB894" s="368"/>
      <c r="AC894" s="149" t="s">
        <v>456</v>
      </c>
      <c r="AD894" s="149"/>
      <c r="AE894" s="149"/>
      <c r="AF894" s="149"/>
      <c r="AG894" s="149"/>
      <c r="AH894" s="367" t="s">
        <v>379</v>
      </c>
      <c r="AI894" s="364"/>
      <c r="AJ894" s="364"/>
      <c r="AK894" s="364"/>
      <c r="AL894" s="364" t="s">
        <v>21</v>
      </c>
      <c r="AM894" s="364"/>
      <c r="AN894" s="364"/>
      <c r="AO894" s="369"/>
      <c r="AP894" s="370" t="s">
        <v>418</v>
      </c>
      <c r="AQ894" s="370"/>
      <c r="AR894" s="370"/>
      <c r="AS894" s="370"/>
      <c r="AT894" s="370"/>
      <c r="AU894" s="370"/>
      <c r="AV894" s="370"/>
      <c r="AW894" s="370"/>
      <c r="AX894" s="370"/>
    </row>
    <row r="895" spans="1:50" ht="26.25" customHeight="1" x14ac:dyDescent="0.2">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417</v>
      </c>
      <c r="K927" s="365"/>
      <c r="L927" s="365"/>
      <c r="M927" s="365"/>
      <c r="N927" s="365"/>
      <c r="O927" s="365"/>
      <c r="P927" s="366" t="s">
        <v>27</v>
      </c>
      <c r="Q927" s="366"/>
      <c r="R927" s="366"/>
      <c r="S927" s="366"/>
      <c r="T927" s="366"/>
      <c r="U927" s="366"/>
      <c r="V927" s="366"/>
      <c r="W927" s="366"/>
      <c r="X927" s="366"/>
      <c r="Y927" s="367" t="s">
        <v>471</v>
      </c>
      <c r="Z927" s="368"/>
      <c r="AA927" s="368"/>
      <c r="AB927" s="368"/>
      <c r="AC927" s="149" t="s">
        <v>456</v>
      </c>
      <c r="AD927" s="149"/>
      <c r="AE927" s="149"/>
      <c r="AF927" s="149"/>
      <c r="AG927" s="149"/>
      <c r="AH927" s="367" t="s">
        <v>379</v>
      </c>
      <c r="AI927" s="364"/>
      <c r="AJ927" s="364"/>
      <c r="AK927" s="364"/>
      <c r="AL927" s="364" t="s">
        <v>21</v>
      </c>
      <c r="AM927" s="364"/>
      <c r="AN927" s="364"/>
      <c r="AO927" s="369"/>
      <c r="AP927" s="370" t="s">
        <v>418</v>
      </c>
      <c r="AQ927" s="370"/>
      <c r="AR927" s="370"/>
      <c r="AS927" s="370"/>
      <c r="AT927" s="370"/>
      <c r="AU927" s="370"/>
      <c r="AV927" s="370"/>
      <c r="AW927" s="370"/>
      <c r="AX927" s="370"/>
    </row>
    <row r="928" spans="1:50" ht="26.25" customHeight="1" x14ac:dyDescent="0.2">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417</v>
      </c>
      <c r="K960" s="365"/>
      <c r="L960" s="365"/>
      <c r="M960" s="365"/>
      <c r="N960" s="365"/>
      <c r="O960" s="365"/>
      <c r="P960" s="366" t="s">
        <v>27</v>
      </c>
      <c r="Q960" s="366"/>
      <c r="R960" s="366"/>
      <c r="S960" s="366"/>
      <c r="T960" s="366"/>
      <c r="U960" s="366"/>
      <c r="V960" s="366"/>
      <c r="W960" s="366"/>
      <c r="X960" s="366"/>
      <c r="Y960" s="367" t="s">
        <v>471</v>
      </c>
      <c r="Z960" s="368"/>
      <c r="AA960" s="368"/>
      <c r="AB960" s="368"/>
      <c r="AC960" s="149" t="s">
        <v>456</v>
      </c>
      <c r="AD960" s="149"/>
      <c r="AE960" s="149"/>
      <c r="AF960" s="149"/>
      <c r="AG960" s="149"/>
      <c r="AH960" s="367" t="s">
        <v>379</v>
      </c>
      <c r="AI960" s="364"/>
      <c r="AJ960" s="364"/>
      <c r="AK960" s="364"/>
      <c r="AL960" s="364" t="s">
        <v>21</v>
      </c>
      <c r="AM960" s="364"/>
      <c r="AN960" s="364"/>
      <c r="AO960" s="369"/>
      <c r="AP960" s="370" t="s">
        <v>418</v>
      </c>
      <c r="AQ960" s="370"/>
      <c r="AR960" s="370"/>
      <c r="AS960" s="370"/>
      <c r="AT960" s="370"/>
      <c r="AU960" s="370"/>
      <c r="AV960" s="370"/>
      <c r="AW960" s="370"/>
      <c r="AX960" s="370"/>
    </row>
    <row r="961" spans="1:50" ht="26.25" customHeight="1" x14ac:dyDescent="0.2">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417</v>
      </c>
      <c r="K993" s="365"/>
      <c r="L993" s="365"/>
      <c r="M993" s="365"/>
      <c r="N993" s="365"/>
      <c r="O993" s="365"/>
      <c r="P993" s="366" t="s">
        <v>27</v>
      </c>
      <c r="Q993" s="366"/>
      <c r="R993" s="366"/>
      <c r="S993" s="366"/>
      <c r="T993" s="366"/>
      <c r="U993" s="366"/>
      <c r="V993" s="366"/>
      <c r="W993" s="366"/>
      <c r="X993" s="366"/>
      <c r="Y993" s="367" t="s">
        <v>471</v>
      </c>
      <c r="Z993" s="368"/>
      <c r="AA993" s="368"/>
      <c r="AB993" s="368"/>
      <c r="AC993" s="149" t="s">
        <v>456</v>
      </c>
      <c r="AD993" s="149"/>
      <c r="AE993" s="149"/>
      <c r="AF993" s="149"/>
      <c r="AG993" s="149"/>
      <c r="AH993" s="367" t="s">
        <v>379</v>
      </c>
      <c r="AI993" s="364"/>
      <c r="AJ993" s="364"/>
      <c r="AK993" s="364"/>
      <c r="AL993" s="364" t="s">
        <v>21</v>
      </c>
      <c r="AM993" s="364"/>
      <c r="AN993" s="364"/>
      <c r="AO993" s="369"/>
      <c r="AP993" s="370" t="s">
        <v>418</v>
      </c>
      <c r="AQ993" s="370"/>
      <c r="AR993" s="370"/>
      <c r="AS993" s="370"/>
      <c r="AT993" s="370"/>
      <c r="AU993" s="370"/>
      <c r="AV993" s="370"/>
      <c r="AW993" s="370"/>
      <c r="AX993" s="370"/>
    </row>
    <row r="994" spans="1:50" ht="26.25" customHeight="1" x14ac:dyDescent="0.2">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417</v>
      </c>
      <c r="K1026" s="365"/>
      <c r="L1026" s="365"/>
      <c r="M1026" s="365"/>
      <c r="N1026" s="365"/>
      <c r="O1026" s="365"/>
      <c r="P1026" s="366" t="s">
        <v>27</v>
      </c>
      <c r="Q1026" s="366"/>
      <c r="R1026" s="366"/>
      <c r="S1026" s="366"/>
      <c r="T1026" s="366"/>
      <c r="U1026" s="366"/>
      <c r="V1026" s="366"/>
      <c r="W1026" s="366"/>
      <c r="X1026" s="366"/>
      <c r="Y1026" s="367" t="s">
        <v>471</v>
      </c>
      <c r="Z1026" s="368"/>
      <c r="AA1026" s="368"/>
      <c r="AB1026" s="368"/>
      <c r="AC1026" s="149" t="s">
        <v>456</v>
      </c>
      <c r="AD1026" s="149"/>
      <c r="AE1026" s="149"/>
      <c r="AF1026" s="149"/>
      <c r="AG1026" s="149"/>
      <c r="AH1026" s="367" t="s">
        <v>379</v>
      </c>
      <c r="AI1026" s="364"/>
      <c r="AJ1026" s="364"/>
      <c r="AK1026" s="364"/>
      <c r="AL1026" s="364" t="s">
        <v>21</v>
      </c>
      <c r="AM1026" s="364"/>
      <c r="AN1026" s="364"/>
      <c r="AO1026" s="369"/>
      <c r="AP1026" s="370" t="s">
        <v>418</v>
      </c>
      <c r="AQ1026" s="370"/>
      <c r="AR1026" s="370"/>
      <c r="AS1026" s="370"/>
      <c r="AT1026" s="370"/>
      <c r="AU1026" s="370"/>
      <c r="AV1026" s="370"/>
      <c r="AW1026" s="370"/>
      <c r="AX1026" s="370"/>
    </row>
    <row r="1027" spans="1:50" ht="26.25" customHeight="1" x14ac:dyDescent="0.2">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417</v>
      </c>
      <c r="K1059" s="365"/>
      <c r="L1059" s="365"/>
      <c r="M1059" s="365"/>
      <c r="N1059" s="365"/>
      <c r="O1059" s="365"/>
      <c r="P1059" s="366" t="s">
        <v>27</v>
      </c>
      <c r="Q1059" s="366"/>
      <c r="R1059" s="366"/>
      <c r="S1059" s="366"/>
      <c r="T1059" s="366"/>
      <c r="U1059" s="366"/>
      <c r="V1059" s="366"/>
      <c r="W1059" s="366"/>
      <c r="X1059" s="366"/>
      <c r="Y1059" s="367" t="s">
        <v>471</v>
      </c>
      <c r="Z1059" s="368"/>
      <c r="AA1059" s="368"/>
      <c r="AB1059" s="368"/>
      <c r="AC1059" s="149" t="s">
        <v>456</v>
      </c>
      <c r="AD1059" s="149"/>
      <c r="AE1059" s="149"/>
      <c r="AF1059" s="149"/>
      <c r="AG1059" s="149"/>
      <c r="AH1059" s="367" t="s">
        <v>379</v>
      </c>
      <c r="AI1059" s="364"/>
      <c r="AJ1059" s="364"/>
      <c r="AK1059" s="364"/>
      <c r="AL1059" s="364" t="s">
        <v>21</v>
      </c>
      <c r="AM1059" s="364"/>
      <c r="AN1059" s="364"/>
      <c r="AO1059" s="369"/>
      <c r="AP1059" s="370" t="s">
        <v>418</v>
      </c>
      <c r="AQ1059" s="370"/>
      <c r="AR1059" s="370"/>
      <c r="AS1059" s="370"/>
      <c r="AT1059" s="370"/>
      <c r="AU1059" s="370"/>
      <c r="AV1059" s="370"/>
      <c r="AW1059" s="370"/>
      <c r="AX1059" s="370"/>
    </row>
    <row r="1060" spans="1:50" ht="26.25" customHeight="1" x14ac:dyDescent="0.2">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417</v>
      </c>
      <c r="K1092" s="365"/>
      <c r="L1092" s="365"/>
      <c r="M1092" s="365"/>
      <c r="N1092" s="365"/>
      <c r="O1092" s="365"/>
      <c r="P1092" s="366" t="s">
        <v>27</v>
      </c>
      <c r="Q1092" s="366"/>
      <c r="R1092" s="366"/>
      <c r="S1092" s="366"/>
      <c r="T1092" s="366"/>
      <c r="U1092" s="366"/>
      <c r="V1092" s="366"/>
      <c r="W1092" s="366"/>
      <c r="X1092" s="366"/>
      <c r="Y1092" s="367" t="s">
        <v>471</v>
      </c>
      <c r="Z1092" s="368"/>
      <c r="AA1092" s="368"/>
      <c r="AB1092" s="368"/>
      <c r="AC1092" s="149" t="s">
        <v>456</v>
      </c>
      <c r="AD1092" s="149"/>
      <c r="AE1092" s="149"/>
      <c r="AF1092" s="149"/>
      <c r="AG1092" s="149"/>
      <c r="AH1092" s="367" t="s">
        <v>379</v>
      </c>
      <c r="AI1092" s="364"/>
      <c r="AJ1092" s="364"/>
      <c r="AK1092" s="364"/>
      <c r="AL1092" s="364" t="s">
        <v>21</v>
      </c>
      <c r="AM1092" s="364"/>
      <c r="AN1092" s="364"/>
      <c r="AO1092" s="369"/>
      <c r="AP1092" s="370" t="s">
        <v>418</v>
      </c>
      <c r="AQ1092" s="370"/>
      <c r="AR1092" s="370"/>
      <c r="AS1092" s="370"/>
      <c r="AT1092" s="370"/>
      <c r="AU1092" s="370"/>
      <c r="AV1092" s="370"/>
      <c r="AW1092" s="370"/>
      <c r="AX1092" s="370"/>
    </row>
    <row r="1093" spans="1:50" ht="26.25" customHeight="1" x14ac:dyDescent="0.2">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417</v>
      </c>
      <c r="K1125" s="365"/>
      <c r="L1125" s="365"/>
      <c r="M1125" s="365"/>
      <c r="N1125" s="365"/>
      <c r="O1125" s="365"/>
      <c r="P1125" s="366" t="s">
        <v>27</v>
      </c>
      <c r="Q1125" s="366"/>
      <c r="R1125" s="366"/>
      <c r="S1125" s="366"/>
      <c r="T1125" s="366"/>
      <c r="U1125" s="366"/>
      <c r="V1125" s="366"/>
      <c r="W1125" s="366"/>
      <c r="X1125" s="366"/>
      <c r="Y1125" s="367" t="s">
        <v>471</v>
      </c>
      <c r="Z1125" s="368"/>
      <c r="AA1125" s="368"/>
      <c r="AB1125" s="368"/>
      <c r="AC1125" s="149" t="s">
        <v>456</v>
      </c>
      <c r="AD1125" s="149"/>
      <c r="AE1125" s="149"/>
      <c r="AF1125" s="149"/>
      <c r="AG1125" s="149"/>
      <c r="AH1125" s="367" t="s">
        <v>379</v>
      </c>
      <c r="AI1125" s="364"/>
      <c r="AJ1125" s="364"/>
      <c r="AK1125" s="364"/>
      <c r="AL1125" s="364" t="s">
        <v>21</v>
      </c>
      <c r="AM1125" s="364"/>
      <c r="AN1125" s="364"/>
      <c r="AO1125" s="369"/>
      <c r="AP1125" s="370" t="s">
        <v>418</v>
      </c>
      <c r="AQ1125" s="370"/>
      <c r="AR1125" s="370"/>
      <c r="AS1125" s="370"/>
      <c r="AT1125" s="370"/>
      <c r="AU1125" s="370"/>
      <c r="AV1125" s="370"/>
      <c r="AW1125" s="370"/>
      <c r="AX1125" s="370"/>
    </row>
    <row r="1126" spans="1:50" ht="26.25" customHeight="1" x14ac:dyDescent="0.2">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417</v>
      </c>
      <c r="K1158" s="365"/>
      <c r="L1158" s="365"/>
      <c r="M1158" s="365"/>
      <c r="N1158" s="365"/>
      <c r="O1158" s="365"/>
      <c r="P1158" s="366" t="s">
        <v>27</v>
      </c>
      <c r="Q1158" s="366"/>
      <c r="R1158" s="366"/>
      <c r="S1158" s="366"/>
      <c r="T1158" s="366"/>
      <c r="U1158" s="366"/>
      <c r="V1158" s="366"/>
      <c r="W1158" s="366"/>
      <c r="X1158" s="366"/>
      <c r="Y1158" s="367" t="s">
        <v>471</v>
      </c>
      <c r="Z1158" s="368"/>
      <c r="AA1158" s="368"/>
      <c r="AB1158" s="368"/>
      <c r="AC1158" s="149" t="s">
        <v>456</v>
      </c>
      <c r="AD1158" s="149"/>
      <c r="AE1158" s="149"/>
      <c r="AF1158" s="149"/>
      <c r="AG1158" s="149"/>
      <c r="AH1158" s="367" t="s">
        <v>379</v>
      </c>
      <c r="AI1158" s="364"/>
      <c r="AJ1158" s="364"/>
      <c r="AK1158" s="364"/>
      <c r="AL1158" s="364" t="s">
        <v>21</v>
      </c>
      <c r="AM1158" s="364"/>
      <c r="AN1158" s="364"/>
      <c r="AO1158" s="369"/>
      <c r="AP1158" s="370" t="s">
        <v>418</v>
      </c>
      <c r="AQ1158" s="370"/>
      <c r="AR1158" s="370"/>
      <c r="AS1158" s="370"/>
      <c r="AT1158" s="370"/>
      <c r="AU1158" s="370"/>
      <c r="AV1158" s="370"/>
      <c r="AW1158" s="370"/>
      <c r="AX1158" s="370"/>
    </row>
    <row r="1159" spans="1:50" ht="26.25" customHeight="1" x14ac:dyDescent="0.2">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417</v>
      </c>
      <c r="K1191" s="365"/>
      <c r="L1191" s="365"/>
      <c r="M1191" s="365"/>
      <c r="N1191" s="365"/>
      <c r="O1191" s="365"/>
      <c r="P1191" s="366" t="s">
        <v>27</v>
      </c>
      <c r="Q1191" s="366"/>
      <c r="R1191" s="366"/>
      <c r="S1191" s="366"/>
      <c r="T1191" s="366"/>
      <c r="U1191" s="366"/>
      <c r="V1191" s="366"/>
      <c r="W1191" s="366"/>
      <c r="X1191" s="366"/>
      <c r="Y1191" s="367" t="s">
        <v>471</v>
      </c>
      <c r="Z1191" s="368"/>
      <c r="AA1191" s="368"/>
      <c r="AB1191" s="368"/>
      <c r="AC1191" s="149" t="s">
        <v>456</v>
      </c>
      <c r="AD1191" s="149"/>
      <c r="AE1191" s="149"/>
      <c r="AF1191" s="149"/>
      <c r="AG1191" s="149"/>
      <c r="AH1191" s="367" t="s">
        <v>379</v>
      </c>
      <c r="AI1191" s="364"/>
      <c r="AJ1191" s="364"/>
      <c r="AK1191" s="364"/>
      <c r="AL1191" s="364" t="s">
        <v>21</v>
      </c>
      <c r="AM1191" s="364"/>
      <c r="AN1191" s="364"/>
      <c r="AO1191" s="369"/>
      <c r="AP1191" s="370" t="s">
        <v>418</v>
      </c>
      <c r="AQ1191" s="370"/>
      <c r="AR1191" s="370"/>
      <c r="AS1191" s="370"/>
      <c r="AT1191" s="370"/>
      <c r="AU1191" s="370"/>
      <c r="AV1191" s="370"/>
      <c r="AW1191" s="370"/>
      <c r="AX1191" s="370"/>
    </row>
    <row r="1192" spans="1:50" ht="26.25" customHeight="1" x14ac:dyDescent="0.2">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417</v>
      </c>
      <c r="K1224" s="365"/>
      <c r="L1224" s="365"/>
      <c r="M1224" s="365"/>
      <c r="N1224" s="365"/>
      <c r="O1224" s="365"/>
      <c r="P1224" s="366" t="s">
        <v>27</v>
      </c>
      <c r="Q1224" s="366"/>
      <c r="R1224" s="366"/>
      <c r="S1224" s="366"/>
      <c r="T1224" s="366"/>
      <c r="U1224" s="366"/>
      <c r="V1224" s="366"/>
      <c r="W1224" s="366"/>
      <c r="X1224" s="366"/>
      <c r="Y1224" s="367" t="s">
        <v>471</v>
      </c>
      <c r="Z1224" s="368"/>
      <c r="AA1224" s="368"/>
      <c r="AB1224" s="368"/>
      <c r="AC1224" s="149" t="s">
        <v>456</v>
      </c>
      <c r="AD1224" s="149"/>
      <c r="AE1224" s="149"/>
      <c r="AF1224" s="149"/>
      <c r="AG1224" s="149"/>
      <c r="AH1224" s="367" t="s">
        <v>379</v>
      </c>
      <c r="AI1224" s="364"/>
      <c r="AJ1224" s="364"/>
      <c r="AK1224" s="364"/>
      <c r="AL1224" s="364" t="s">
        <v>21</v>
      </c>
      <c r="AM1224" s="364"/>
      <c r="AN1224" s="364"/>
      <c r="AO1224" s="369"/>
      <c r="AP1224" s="370" t="s">
        <v>418</v>
      </c>
      <c r="AQ1224" s="370"/>
      <c r="AR1224" s="370"/>
      <c r="AS1224" s="370"/>
      <c r="AT1224" s="370"/>
      <c r="AU1224" s="370"/>
      <c r="AV1224" s="370"/>
      <c r="AW1224" s="370"/>
      <c r="AX1224" s="370"/>
    </row>
    <row r="1225" spans="1:50" ht="26.25" customHeight="1" x14ac:dyDescent="0.2">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417</v>
      </c>
      <c r="K1257" s="365"/>
      <c r="L1257" s="365"/>
      <c r="M1257" s="365"/>
      <c r="N1257" s="365"/>
      <c r="O1257" s="365"/>
      <c r="P1257" s="366" t="s">
        <v>27</v>
      </c>
      <c r="Q1257" s="366"/>
      <c r="R1257" s="366"/>
      <c r="S1257" s="366"/>
      <c r="T1257" s="366"/>
      <c r="U1257" s="366"/>
      <c r="V1257" s="366"/>
      <c r="W1257" s="366"/>
      <c r="X1257" s="366"/>
      <c r="Y1257" s="367" t="s">
        <v>471</v>
      </c>
      <c r="Z1257" s="368"/>
      <c r="AA1257" s="368"/>
      <c r="AB1257" s="368"/>
      <c r="AC1257" s="149" t="s">
        <v>456</v>
      </c>
      <c r="AD1257" s="149"/>
      <c r="AE1257" s="149"/>
      <c r="AF1257" s="149"/>
      <c r="AG1257" s="149"/>
      <c r="AH1257" s="367" t="s">
        <v>379</v>
      </c>
      <c r="AI1257" s="364"/>
      <c r="AJ1257" s="364"/>
      <c r="AK1257" s="364"/>
      <c r="AL1257" s="364" t="s">
        <v>21</v>
      </c>
      <c r="AM1257" s="364"/>
      <c r="AN1257" s="364"/>
      <c r="AO1257" s="369"/>
      <c r="AP1257" s="370" t="s">
        <v>418</v>
      </c>
      <c r="AQ1257" s="370"/>
      <c r="AR1257" s="370"/>
      <c r="AS1257" s="370"/>
      <c r="AT1257" s="370"/>
      <c r="AU1257" s="370"/>
      <c r="AV1257" s="370"/>
      <c r="AW1257" s="370"/>
      <c r="AX1257" s="370"/>
    </row>
    <row r="1258" spans="1:50" ht="26.25" customHeight="1" x14ac:dyDescent="0.2">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417</v>
      </c>
      <c r="K1290" s="365"/>
      <c r="L1290" s="365"/>
      <c r="M1290" s="365"/>
      <c r="N1290" s="365"/>
      <c r="O1290" s="365"/>
      <c r="P1290" s="366" t="s">
        <v>27</v>
      </c>
      <c r="Q1290" s="366"/>
      <c r="R1290" s="366"/>
      <c r="S1290" s="366"/>
      <c r="T1290" s="366"/>
      <c r="U1290" s="366"/>
      <c r="V1290" s="366"/>
      <c r="W1290" s="366"/>
      <c r="X1290" s="366"/>
      <c r="Y1290" s="367" t="s">
        <v>471</v>
      </c>
      <c r="Z1290" s="368"/>
      <c r="AA1290" s="368"/>
      <c r="AB1290" s="368"/>
      <c r="AC1290" s="149" t="s">
        <v>456</v>
      </c>
      <c r="AD1290" s="149"/>
      <c r="AE1290" s="149"/>
      <c r="AF1290" s="149"/>
      <c r="AG1290" s="149"/>
      <c r="AH1290" s="367" t="s">
        <v>379</v>
      </c>
      <c r="AI1290" s="364"/>
      <c r="AJ1290" s="364"/>
      <c r="AK1290" s="364"/>
      <c r="AL1290" s="364" t="s">
        <v>21</v>
      </c>
      <c r="AM1290" s="364"/>
      <c r="AN1290" s="364"/>
      <c r="AO1290" s="369"/>
      <c r="AP1290" s="370" t="s">
        <v>418</v>
      </c>
      <c r="AQ1290" s="370"/>
      <c r="AR1290" s="370"/>
      <c r="AS1290" s="370"/>
      <c r="AT1290" s="370"/>
      <c r="AU1290" s="370"/>
      <c r="AV1290" s="370"/>
      <c r="AW1290" s="370"/>
      <c r="AX1290" s="370"/>
    </row>
    <row r="1291" spans="1:50" ht="26.25" customHeight="1" x14ac:dyDescent="0.2">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2019-07-02T07:12:13Z</cp:lastPrinted>
  <dcterms:created xsi:type="dcterms:W3CDTF">2012-03-13T00:50:25Z</dcterms:created>
  <dcterms:modified xsi:type="dcterms:W3CDTF">2019-07-09T14:12:59Z</dcterms:modified>
</cp:coreProperties>
</file>