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平成３１年度\01.サマーレビュー\03 レビューシート（中間公表・一般＆エネ特）\04HP掲載依頼\【掲載用】レビューシート・中間公表\平成３０年度の事業に係る行政事業レビューシート\５ 生物多様性の保全と自然との共生の推進\"/>
    </mc:Choice>
  </mc:AlternateContent>
  <bookViews>
    <workbookView xWindow="2544" yWindow="0" windowWidth="20436" windowHeight="7128"/>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AM34" i="3" l="1"/>
  <c r="AI34" i="3"/>
  <c r="AE34" i="3"/>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<sst xmlns="http://schemas.openxmlformats.org/spreadsheetml/2006/main" count="2972" uniqueCount="701">
  <si>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</si>
  <si>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</si>
  <si>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</si>
  <si>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</si>
  <si>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</si>
  <si>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</si>
  <si>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</si>
  <si>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</si>
  <si>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</si>
  <si>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</si>
  <si>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</si>
  <si>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</si>
  <si>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</si>
  <si>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</si>
  <si>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</si>
  <si>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</si>
  <si>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</si>
  <si>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</si>
  <si>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</si>
  <si>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</si>
  <si>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</si>
  <si>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</si>
  <si>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</si>
  <si>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</si>
  <si>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</si>
  <si>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</si>
  <si>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</si>
  <si>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</si>
  <si>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</si>
  <si>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</si>
  <si>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</si>
  <si>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</si>
  <si>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</si>
  <si>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</si>
  <si>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</si>
  <si>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</si>
  <si>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</si>
  <si>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</si>
  <si>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</si>
  <si>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</si>
  <si>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</si>
  <si>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</si>
  <si>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</si>
  <si>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</si>
  <si>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</si>
  <si>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</si>
  <si>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</si>
  <si>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</si>
  <si>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</si>
  <si>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</si>
  <si>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</si>
  <si>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</si>
  <si>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</si>
  <si>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</si>
  <si>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</si>
  <si>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</si>
  <si>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</si>
  <si>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</si>
  <si>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</si>
  <si>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</si>
  <si>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</si>
  <si>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</si>
  <si>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</si>
  <si>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</si>
  <si>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</si>
  <si>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</si>
  <si>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</si>
  <si>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</si>
  <si>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</si>
  <si>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</si>
  <si>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</si>
  <si>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</si>
  <si>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</si>
  <si>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</si>
  <si>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</si>
  <si>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</si>
  <si>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</si>
  <si>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</si>
  <si>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</si>
  <si>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</si>
  <si>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</si>
  <si>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</si>
  <si>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</si>
  <si>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</si>
  <si>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</si>
  <si>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</si>
  <si>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</si>
  <si>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</si>
  <si>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</si>
  <si>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</si>
  <si>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</si>
  <si>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</si>
  <si>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</si>
  <si>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</si>
  <si>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</si>
  <si>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</si>
  <si>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</si>
  <si>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</si>
  <si>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</si>
  <si>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</si>
  <si>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</si>
  <si>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</si>
  <si>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</si>
  <si>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</si>
  <si>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</si>
  <si>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</si>
  <si>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</si>
  <si>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</si>
  <si>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</si>
  <si>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</si>
  <si>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</si>
  <si>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</si>
  <si>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</si>
  <si>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</si>
  <si>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</si>
  <si>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</si>
  <si>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</si>
  <si>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</si>
  <si>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</si>
  <si>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</si>
  <si>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</si>
  <si>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</si>
  <si>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</si>
  <si>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</si>
  <si>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</si>
  <si>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</si>
  <si>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</si>
  <si>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</si>
  <si>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</si>
  <si>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</si>
  <si>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</si>
  <si>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</si>
  <si>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</si>
  <si>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</si>
  <si>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</si>
  <si>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</si>
  <si>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</si>
  <si>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</si>
  <si>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</si>
  <si>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</si>
  <si>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</si>
  <si>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</si>
  <si>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</si>
  <si>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</si>
  <si>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</si>
  <si>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</si>
  <si>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</si>
  <si>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</si>
  <si>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</si>
  <si>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</si>
  <si>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</si>
  <si>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</si>
  <si>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</si>
  <si>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</si>
  <si>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</si>
  <si>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</si>
  <si>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</si>
  <si>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</si>
  <si>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</si>
  <si>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</si>
  <si>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</si>
  <si>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</si>
  <si>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</si>
  <si>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</si>
  <si>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</si>
  <si>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</si>
  <si>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</si>
  <si>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</si>
  <si>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</si>
  <si>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</si>
  <si>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</si>
  <si>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</si>
  <si>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</si>
  <si>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</si>
  <si>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</si>
  <si>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</si>
  <si>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</si>
  <si>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</si>
  <si>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</si>
  <si>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</si>
  <si>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</si>
  <si>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</si>
  <si>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</si>
  <si>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</si>
  <si>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</si>
  <si>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</si>
  <si>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</si>
  <si>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</si>
  <si>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</si>
  <si>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</si>
  <si>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</si>
  <si>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</si>
  <si>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</si>
  <si>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</si>
  <si>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</si>
  <si>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</si>
  <si>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</si>
  <si>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</si>
  <si>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</si>
  <si>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</si>
  <si>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</si>
  <si>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</si>
  <si>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</si>
  <si>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</si>
  <si>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</si>
  <si>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</si>
  <si>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</si>
  <si>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</si>
  <si>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</si>
  <si>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</si>
  <si>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</si>
  <si>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</si>
  <si>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</si>
  <si>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</si>
  <si>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</si>
  <si>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</si>
  <si>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</si>
  <si>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</si>
  <si>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</si>
  <si>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</si>
  <si>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</si>
  <si>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</si>
  <si>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</si>
  <si>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</si>
  <si>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</si>
  <si>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</si>
  <si>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</si>
  <si>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</si>
  <si>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</si>
  <si>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</si>
  <si>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</si>
  <si>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</si>
  <si>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</si>
  <si>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</si>
  <si>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</si>
  <si>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</si>
  <si>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</si>
  <si>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</si>
  <si>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</si>
  <si>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</si>
  <si>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</si>
  <si>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</si>
  <si>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</si>
  <si>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</si>
  <si>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</si>
  <si>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</si>
  <si>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</si>
  <si>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</si>
  <si>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</si>
  <si>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</si>
  <si>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</si>
  <si>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</si>
  <si>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</si>
  <si>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</si>
  <si>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</si>
  <si>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</si>
  <si>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</si>
  <si>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</si>
  <si>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</si>
  <si>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</si>
  <si>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</si>
  <si>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</si>
  <si>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</si>
  <si>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</si>
  <si>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</si>
  <si>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</si>
  <si>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</si>
  <si>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</si>
  <si>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</si>
  <si>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</si>
  <si>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</si>
  <si>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</si>
  <si>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</si>
  <si>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</si>
  <si>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</si>
  <si>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</si>
  <si>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</si>
  <si>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</si>
  <si>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</si>
  <si>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</si>
  <si>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</si>
  <si>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</si>
  <si>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</si>
  <si>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</si>
  <si>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</si>
  <si>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</si>
  <si>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</si>
  <si>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</si>
  <si>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</si>
  <si>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</si>
  <si>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</si>
  <si>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</si>
  <si>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</si>
  <si>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</si>
  <si>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</si>
  <si>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</si>
  <si>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</si>
  <si>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</si>
  <si>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</si>
  <si>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</si>
  <si>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</si>
  <si>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</si>
  <si>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</si>
  <si>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</si>
  <si>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</si>
  <si>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</si>
  <si>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</si>
  <si>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</si>
  <si>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</si>
  <si>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</si>
  <si>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</si>
  <si>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</si>
  <si>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</si>
  <si>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</si>
  <si>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</si>
  <si>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</si>
  <si>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</si>
  <si>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</si>
  <si>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</si>
  <si>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</si>
  <si>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</si>
  <si>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</si>
  <si>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</si>
  <si>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</si>
  <si>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</si>
  <si>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</si>
  <si>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</si>
  <si>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</si>
  <si>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</si>
  <si>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</si>
  <si>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</si>
  <si>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</si>
  <si>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</si>
  <si>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</si>
  <si>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</si>
  <si>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</si>
  <si>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</si>
  <si>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</si>
  <si>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</si>
  <si>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</si>
  <si>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</si>
  <si>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</si>
  <si>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</si>
  <si>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</si>
  <si>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</si>
  <si>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</si>
  <si>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</si>
  <si>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</si>
  <si>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</si>
  <si>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</si>
  <si>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</si>
  <si>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</si>
  <si>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</si>
  <si>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</si>
  <si>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</si>
  <si>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</si>
  <si>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</si>
  <si>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</si>
  <si>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</si>
  <si>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</si>
  <si>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</si>
  <si>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</si>
  <si>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</si>
  <si>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</si>
  <si>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</si>
  <si>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</si>
  <si>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</si>
  <si>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</si>
  <si>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</si>
  <si>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</si>
  <si>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</si>
  <si>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</si>
  <si>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</si>
  <si>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</si>
  <si>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</si>
  <si>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</si>
  <si>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</si>
  <si>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</si>
  <si>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</si>
  <si>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</si>
  <si>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</si>
  <si>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</si>
  <si>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</si>
  <si>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</si>
  <si>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</si>
  <si>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</si>
  <si>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</si>
  <si>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</si>
  <si>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</si>
  <si>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</si>
  <si>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</si>
  <si>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</si>
  <si>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</si>
  <si>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</si>
  <si>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</si>
  <si>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</si>
  <si>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</si>
  <si>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</si>
  <si>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</si>
  <si>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</si>
  <si>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</si>
  <si>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</si>
  <si>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</si>
  <si>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</si>
  <si>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</si>
  <si>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</si>
  <si>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</si>
  <si>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</si>
  <si>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</si>
  <si>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</si>
  <si>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</si>
  <si>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</si>
  <si>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</si>
  <si>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</si>
  <si>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</si>
  <si>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</si>
  <si>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</si>
  <si>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</si>
  <si>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</si>
  <si>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</si>
  <si>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</si>
  <si>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</si>
  <si>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</si>
  <si>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</si>
  <si>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</si>
  <si>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</si>
  <si>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</si>
  <si>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</si>
  <si>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</si>
  <si>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</si>
  <si>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</si>
  <si>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</si>
  <si>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</si>
  <si>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</si>
  <si>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</si>
  <si>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</si>
  <si>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</si>
  <si>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</si>
  <si>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</si>
  <si>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</si>
  <si>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</si>
  <si>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</si>
  <si>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</si>
  <si>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</si>
  <si>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</si>
  <si>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</si>
  <si>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</si>
  <si>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</si>
  <si>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</si>
  <si>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</si>
  <si>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</si>
  <si>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</si>
  <si>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</si>
  <si>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</si>
  <si>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</si>
  <si>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</si>
  <si>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</si>
  <si>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</si>
  <si>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</si>
  <si>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</si>
  <si>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</si>
  <si>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</si>
  <si>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</si>
  <si>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</si>
  <si>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</si>
  <si>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</si>
  <si>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</si>
  <si>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</si>
  <si>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</si>
  <si>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</si>
  <si>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</si>
  <si>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</si>
  <si>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</si>
  <si>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</si>
  <si>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</si>
  <si>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</si>
  <si>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</si>
  <si>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</si>
  <si>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</si>
  <si>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</si>
  <si>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</si>
  <si>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</si>
  <si>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</si>
  <si>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</si>
  <si>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</si>
  <si>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</si>
  <si>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</si>
  <si>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</si>
  <si>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</si>
  <si>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</si>
  <si>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</si>
  <si>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</si>
  <si>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</si>
  <si>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</si>
  <si>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</si>
  <si>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</si>
  <si>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</si>
  <si>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</si>
  <si>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</si>
  <si>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</si>
  <si>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</si>
  <si>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</si>
  <si>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</si>
  <si>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</si>
  <si>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</si>
  <si>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</si>
  <si>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</si>
  <si>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</si>
  <si>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</si>
  <si>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</si>
  <si>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</si>
  <si>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</si>
  <si>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</si>
  <si>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</si>
  <si>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</si>
  <si>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</si>
  <si>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</si>
  <si>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</si>
  <si>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</si>
  <si>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</si>
  <si>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</si>
  <si>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</si>
  <si>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</si>
  <si>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</si>
  <si>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</si>
  <si>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</si>
  <si>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</si>
  <si>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</si>
  <si>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</si>
  <si>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</si>
  <si>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</si>
  <si>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</si>
  <si>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</si>
  <si>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</si>
  <si>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</si>
  <si>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</si>
  <si>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</si>
  <si>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</si>
  <si>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</si>
  <si>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</si>
  <si>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</si>
  <si>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</si>
  <si>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</si>
  <si>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</si>
  <si>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</si>
  <si>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</si>
  <si>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</si>
  <si>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</si>
  <si>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</si>
  <si>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</si>
  <si>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</si>
  <si>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</si>
  <si>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</si>
  <si>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</si>
  <si>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</si>
  <si>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</si>
  <si>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</si>
  <si>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</si>
  <si>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</si>
  <si>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</si>
  <si>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</si>
  <si>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</si>
  <si>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</si>
  <si>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環境省</t>
  </si>
  <si>
    <t>地球規模生物多様性情報システム整備推進費</t>
    <phoneticPr fontId="5"/>
  </si>
  <si>
    <t>自然環境局</t>
    <phoneticPr fontId="5"/>
  </si>
  <si>
    <t>自然環境保全法第4条
生物多様性基本法第22条、第24条</t>
    <phoneticPr fontId="5"/>
  </si>
  <si>
    <t>生物多様性国家戦略2012-2020</t>
    <phoneticPr fontId="5"/>
  </si>
  <si>
    <t>○</t>
  </si>
  <si>
    <t>自然環境保全基礎調査をはじめとする生物多様性保全に関する情報を収集・管理し、インターネットを介して広く提供し、多様な主体で共有する手段としての情報システムの管理運営を行うことにより、我が国における自然環境行政の各種施策、環境アセスメント等への各種事業において活用できるようにするとともに、生物多様性保全への国民の理解を図る。</t>
    <phoneticPr fontId="5"/>
  </si>
  <si>
    <t>自然環境保全基礎調査やモニタリングサイト1000の成果、調査成果等のGISデータなどの生物多様性保全に関する情報を収集・管理し、インターネットを介して広く提供する「生物多様性情報システム（J-IBIS）」及び全国各地の様々な自然情報を幅広く提供し、自然環境学習の教材としても利用できる「インターネット自然研究所（IT-LAB）」システム等の管理運営（システム機能改良やコンテンツ作成等も含む）を実施する。</t>
    <phoneticPr fontId="5"/>
  </si>
  <si>
    <t>-</t>
    <phoneticPr fontId="5"/>
  </si>
  <si>
    <t>-</t>
    <phoneticPr fontId="5"/>
  </si>
  <si>
    <t>-</t>
    <phoneticPr fontId="5"/>
  </si>
  <si>
    <t>環境保全調査費</t>
  </si>
  <si>
    <t>土地建物借料</t>
  </si>
  <si>
    <t>生物多様性情報システムの月平均アクセス件数。</t>
    <phoneticPr fontId="5"/>
  </si>
  <si>
    <t>生物多様性情報システムの月平均アクセス件数</t>
    <phoneticPr fontId="5"/>
  </si>
  <si>
    <t>万件</t>
    <rPh sb="0" eb="2">
      <t>マンケン</t>
    </rPh>
    <phoneticPr fontId="5"/>
  </si>
  <si>
    <t>システム運用率（自然環境情報の収集、管理、提供が可能な状態）</t>
    <phoneticPr fontId="5"/>
  </si>
  <si>
    <t>-</t>
    <phoneticPr fontId="5"/>
  </si>
  <si>
    <t>-</t>
    <phoneticPr fontId="5"/>
  </si>
  <si>
    <t>平成31年度の生物多様性情報システムの月平均アクセス件数を合計1400万件以上とする</t>
    <phoneticPr fontId="5"/>
  </si>
  <si>
    <t>％</t>
    <phoneticPr fontId="5"/>
  </si>
  <si>
    <t>％</t>
    <phoneticPr fontId="5"/>
  </si>
  <si>
    <t>システム運用費／(月平均アクセス件数×12)　　　　　　　　　</t>
    <phoneticPr fontId="5"/>
  </si>
  <si>
    <t>円</t>
    <rPh sb="0" eb="1">
      <t>エン</t>
    </rPh>
    <phoneticPr fontId="5"/>
  </si>
  <si>
    <t>　　円/年</t>
    <rPh sb="2" eb="3">
      <t>エン</t>
    </rPh>
    <rPh sb="4" eb="5">
      <t>ネン</t>
    </rPh>
    <phoneticPr fontId="5"/>
  </si>
  <si>
    <t>40,953,448/(9,270,000*12)</t>
    <phoneticPr fontId="5"/>
  </si>
  <si>
    <t>38,837,425/(13,530,000*12)</t>
    <phoneticPr fontId="5"/>
  </si>
  <si>
    <t>38,837,425/(14,000,000*12)</t>
    <phoneticPr fontId="5"/>
  </si>
  <si>
    <t>38,837,425/(11,910,000*12)</t>
    <phoneticPr fontId="5"/>
  </si>
  <si>
    <t>-</t>
    <phoneticPr fontId="5"/>
  </si>
  <si>
    <t>５．生物多様性の保全と自然との共生の推進</t>
    <phoneticPr fontId="5"/>
  </si>
  <si>
    <t>3 生物多様性国家戦略2012-2020に定める我が国の国別目標の関連指標の改善状況</t>
    <phoneticPr fontId="5"/>
  </si>
  <si>
    <t>％</t>
    <phoneticPr fontId="5"/>
  </si>
  <si>
    <t>％</t>
    <phoneticPr fontId="5"/>
  </si>
  <si>
    <t>-</t>
    <phoneticPr fontId="5"/>
  </si>
  <si>
    <t>-</t>
    <phoneticPr fontId="5"/>
  </si>
  <si>
    <t>本業務の成果は、各種施策に必要な情報の収集・整備・提供を通じて、生物多様性国家戦略2012-2020に定められている国別目標E-2（科学的基盤の強化、科学と政策の結びつきの強化）の達成に寄与するものである。</t>
    <phoneticPr fontId="5"/>
  </si>
  <si>
    <t>-</t>
    <phoneticPr fontId="5"/>
  </si>
  <si>
    <t>-</t>
    <phoneticPr fontId="5"/>
  </si>
  <si>
    <t>-</t>
    <phoneticPr fontId="5"/>
  </si>
  <si>
    <t>生物多様性情報の整備及び共有化は、生物多様性国家戦略2012-2020にも位置づけられており、生物多様性関連施策の基盤的施策であることから、今後とも当システムの維持により一層の情報提供を行う必要がある。</t>
    <phoneticPr fontId="5"/>
  </si>
  <si>
    <t>有</t>
  </si>
  <si>
    <t>無</t>
  </si>
  <si>
    <t>‐</t>
  </si>
  <si>
    <t>単位当たりのコストは１円未満となっており、コスト水準は妥当と言える。</t>
    <phoneticPr fontId="5"/>
  </si>
  <si>
    <t>事業目的を達成するために真に必要な業務のみを発注している。</t>
    <phoneticPr fontId="5"/>
  </si>
  <si>
    <t>国庫債務負担行為により、システム構築と運用を一体のものとして発注しており、コスト削減や効率化を行っている。</t>
    <phoneticPr fontId="5"/>
  </si>
  <si>
    <t>成果実績であるアクセス件数は目標値を毎年上回って増加している。</t>
    <phoneticPr fontId="5"/>
  </si>
  <si>
    <t>情報システムを構築し、インターネットを介して一元的に情報提供を行う現在の方法が考えうる最適な実施方法である。</t>
    <phoneticPr fontId="5"/>
  </si>
  <si>
    <t>システム運用率はシステム更新に伴う運用休止を含めて99.6%であり、十分に見込みに見合ったものである。</t>
    <phoneticPr fontId="5"/>
  </si>
  <si>
    <t>月平均アクセス件数は1,353万件に達しており、当該事業により整備されたウェブサイトは十分に活用されている。</t>
    <phoneticPr fontId="5"/>
  </si>
  <si>
    <t>当システムは月平均1,353万件のアクセスがあり、環境影響評価や各種計画策定の基礎資料として活用される等、自然環境情報の提供により大きな効果をあげている。</t>
    <phoneticPr fontId="5"/>
  </si>
  <si>
    <t>154</t>
    <phoneticPr fontId="5"/>
  </si>
  <si>
    <t>149</t>
    <phoneticPr fontId="5"/>
  </si>
  <si>
    <t>155</t>
    <phoneticPr fontId="5"/>
  </si>
  <si>
    <t>195</t>
    <phoneticPr fontId="5"/>
  </si>
  <si>
    <t>190</t>
    <phoneticPr fontId="5"/>
  </si>
  <si>
    <t>192</t>
    <phoneticPr fontId="5"/>
  </si>
  <si>
    <t>182</t>
    <phoneticPr fontId="5"/>
  </si>
  <si>
    <t>A.富士通エフ・アイ・ピー(株)</t>
    <phoneticPr fontId="5"/>
  </si>
  <si>
    <t>B.東京カートグラフィック (株)</t>
    <phoneticPr fontId="5"/>
  </si>
  <si>
    <t>C.東京センチュリー (株)</t>
    <phoneticPr fontId="5"/>
  </si>
  <si>
    <t>E.東名通信工業(株)</t>
    <phoneticPr fontId="5"/>
  </si>
  <si>
    <t>F. アスコープ(株)</t>
    <phoneticPr fontId="5"/>
  </si>
  <si>
    <t>G.中央ＯＡサービス(株)</t>
    <phoneticPr fontId="5"/>
  </si>
  <si>
    <t>富士通エフ・アイ・ピー(株)</t>
    <phoneticPr fontId="5"/>
  </si>
  <si>
    <t>富士通エフ・アイ・ピー(株)</t>
    <phoneticPr fontId="5"/>
  </si>
  <si>
    <t>生物多様性情報システムの運用・管理</t>
    <phoneticPr fontId="5"/>
  </si>
  <si>
    <t>インターネット自然研究所システムの改修</t>
    <rPh sb="7" eb="9">
      <t>シゼン</t>
    </rPh>
    <rPh sb="9" eb="12">
      <t>ケンキュウジョ</t>
    </rPh>
    <rPh sb="17" eb="19">
      <t>カイシュウ</t>
    </rPh>
    <phoneticPr fontId="5"/>
  </si>
  <si>
    <t>国庫債務負担行為等</t>
  </si>
  <si>
    <t>東京カートグラフィック (株)</t>
    <phoneticPr fontId="5"/>
  </si>
  <si>
    <t>生物多様性情報システムの機器・ソフト等のリース</t>
    <phoneticPr fontId="5"/>
  </si>
  <si>
    <t>GISデータ整備業務</t>
    <phoneticPr fontId="5"/>
  </si>
  <si>
    <t>GISデータ活用促進業務</t>
    <phoneticPr fontId="5"/>
  </si>
  <si>
    <t>GISソフトウェアサポート業務</t>
    <phoneticPr fontId="5"/>
  </si>
  <si>
    <t>-</t>
    <phoneticPr fontId="5"/>
  </si>
  <si>
    <t>東京センチュリー(株)</t>
    <phoneticPr fontId="5"/>
  </si>
  <si>
    <t>D.リトルスタジオインク (株)</t>
    <phoneticPr fontId="5"/>
  </si>
  <si>
    <t>リトルスタジオインク (株)</t>
    <phoneticPr fontId="5"/>
  </si>
  <si>
    <t>リトルスタジオインク (株)</t>
    <phoneticPr fontId="5"/>
  </si>
  <si>
    <t>東名通信工業(株)</t>
    <phoneticPr fontId="5"/>
  </si>
  <si>
    <t>東名通信工業(株)</t>
    <phoneticPr fontId="5"/>
  </si>
  <si>
    <t>情報収集端末機器の設定変更及び保守</t>
    <phoneticPr fontId="5"/>
  </si>
  <si>
    <t>情報収集端末機器の交換（吉野山）</t>
    <rPh sb="9" eb="11">
      <t>コウカン</t>
    </rPh>
    <rPh sb="12" eb="14">
      <t>ヨシノ</t>
    </rPh>
    <rPh sb="14" eb="15">
      <t>ヤマ</t>
    </rPh>
    <phoneticPr fontId="5"/>
  </si>
  <si>
    <t>情報収集端末機器の交換（やんばる）</t>
    <phoneticPr fontId="5"/>
  </si>
  <si>
    <t>アスコープ(株)</t>
    <phoneticPr fontId="5"/>
  </si>
  <si>
    <t>情報収集端末中継サーバの運用保守</t>
    <phoneticPr fontId="5"/>
  </si>
  <si>
    <t>-</t>
    <phoneticPr fontId="5"/>
  </si>
  <si>
    <t>大判プリンターのリース</t>
    <phoneticPr fontId="5"/>
  </si>
  <si>
    <t>G.中央ＯＡサービス(株)</t>
    <phoneticPr fontId="5"/>
  </si>
  <si>
    <t>政府共通PF移行に向けた性能等調査</t>
    <phoneticPr fontId="5"/>
  </si>
  <si>
    <t>ウェブサイトデザイン案作成</t>
    <phoneticPr fontId="5"/>
  </si>
  <si>
    <t>人件費</t>
    <rPh sb="0" eb="3">
      <t>ジンケンヒ</t>
    </rPh>
    <phoneticPr fontId="5"/>
  </si>
  <si>
    <t>旅費</t>
    <rPh sb="0" eb="2">
      <t>リョヒ</t>
    </rPh>
    <phoneticPr fontId="5"/>
  </si>
  <si>
    <t>外注費</t>
    <rPh sb="0" eb="3">
      <t>ガイチュウヒ</t>
    </rPh>
    <phoneticPr fontId="5"/>
  </si>
  <si>
    <t>その他</t>
    <rPh sb="2" eb="3">
      <t>タ</t>
    </rPh>
    <phoneticPr fontId="5"/>
  </si>
  <si>
    <t>消費税等</t>
    <rPh sb="0" eb="3">
      <t>ショウヒゼイ</t>
    </rPh>
    <rPh sb="3" eb="4">
      <t>トウ</t>
    </rPh>
    <phoneticPr fontId="5"/>
  </si>
  <si>
    <t>WebGISシステム運用保守、デザイン作成、セキュリティ診断</t>
    <rPh sb="10" eb="12">
      <t>ウンヨウ</t>
    </rPh>
    <rPh sb="12" eb="14">
      <t>ホシュ</t>
    </rPh>
    <rPh sb="19" eb="21">
      <t>サクセイ</t>
    </rPh>
    <rPh sb="28" eb="30">
      <t>シンダン</t>
    </rPh>
    <phoneticPr fontId="5"/>
  </si>
  <si>
    <t>打合せ</t>
    <rPh sb="0" eb="2">
      <t>ウチアワ</t>
    </rPh>
    <phoneticPr fontId="5"/>
  </si>
  <si>
    <t>システム運用保守、設計、開発、テスト、打合せ</t>
    <rPh sb="4" eb="6">
      <t>ウンヨウ</t>
    </rPh>
    <rPh sb="6" eb="8">
      <t>ホシュ</t>
    </rPh>
    <rPh sb="9" eb="11">
      <t>セッケイ</t>
    </rPh>
    <rPh sb="12" eb="14">
      <t>カイハツ</t>
    </rPh>
    <rPh sb="19" eb="21">
      <t>ウチアワ</t>
    </rPh>
    <phoneticPr fontId="5"/>
  </si>
  <si>
    <t>計画検討、作業費、調整費</t>
    <phoneticPr fontId="5"/>
  </si>
  <si>
    <t>業務打合せ、宿泊費、交通費</t>
    <phoneticPr fontId="5"/>
  </si>
  <si>
    <t>印刷製本費</t>
    <rPh sb="0" eb="2">
      <t>インサツ</t>
    </rPh>
    <rPh sb="2" eb="4">
      <t>セイホン</t>
    </rPh>
    <rPh sb="4" eb="5">
      <t>ヒ</t>
    </rPh>
    <phoneticPr fontId="5"/>
  </si>
  <si>
    <t>報告書作成・校正・印刷費</t>
    <phoneticPr fontId="5"/>
  </si>
  <si>
    <t>借料及び損料</t>
    <rPh sb="0" eb="2">
      <t>シャクリョウ</t>
    </rPh>
    <rPh sb="2" eb="3">
      <t>オヨ</t>
    </rPh>
    <rPh sb="4" eb="6">
      <t>ソンリョウ</t>
    </rPh>
    <phoneticPr fontId="5"/>
  </si>
  <si>
    <t>レンタカー、高所作業車貸料</t>
    <phoneticPr fontId="5"/>
  </si>
  <si>
    <t>一般管理費、消費税、機器・備品費、材料費、消耗品費、ガソリン、高速代</t>
    <rPh sb="10" eb="12">
      <t>キキ</t>
    </rPh>
    <rPh sb="13" eb="16">
      <t>ビヒンヒ</t>
    </rPh>
    <rPh sb="17" eb="20">
      <t>ザイリョウヒ</t>
    </rPh>
    <rPh sb="21" eb="24">
      <t>ショウモウヒン</t>
    </rPh>
    <rPh sb="24" eb="25">
      <t>ヒ</t>
    </rPh>
    <rPh sb="31" eb="34">
      <t>コウソクダイ</t>
    </rPh>
    <phoneticPr fontId="5"/>
  </si>
  <si>
    <t>大判プリンタのリース料（１２ヶ月）</t>
    <phoneticPr fontId="5"/>
  </si>
  <si>
    <t>機器の搬入、設置作業費等</t>
    <phoneticPr fontId="5"/>
  </si>
  <si>
    <t>生物多様性基本法では、生物多様性の保全及び持続可能な利用に関する施策を適正に策定・実施するため、生物多様性に関する情報の提供を国の責務と規定している。</t>
    <phoneticPr fontId="5"/>
  </si>
  <si>
    <t>借料及び損料</t>
    <rPh sb="0" eb="2">
      <t>シャクリョウ</t>
    </rPh>
    <rPh sb="2" eb="3">
      <t>オヨ</t>
    </rPh>
    <rPh sb="4" eb="6">
      <t>ソンリョウ</t>
    </rPh>
    <phoneticPr fontId="5"/>
  </si>
  <si>
    <t>機器、ソフト等のリース費用</t>
    <rPh sb="0" eb="2">
      <t>キキ</t>
    </rPh>
    <rPh sb="6" eb="7">
      <t>トウ</t>
    </rPh>
    <rPh sb="11" eb="13">
      <t>ヒヨウ</t>
    </rPh>
    <phoneticPr fontId="5"/>
  </si>
  <si>
    <t>その他</t>
    <rPh sb="2" eb="3">
      <t>タ</t>
    </rPh>
    <phoneticPr fontId="5"/>
  </si>
  <si>
    <t>消費税等</t>
    <rPh sb="0" eb="3">
      <t>ショウヒゼイ</t>
    </rPh>
    <rPh sb="3" eb="4">
      <t>トウ</t>
    </rPh>
    <phoneticPr fontId="5"/>
  </si>
  <si>
    <t>人件費</t>
    <rPh sb="0" eb="3">
      <t>ジンケンヒ</t>
    </rPh>
    <phoneticPr fontId="5"/>
  </si>
  <si>
    <t>打合せ、講習会及びテキスト作成、データ作成、HP管理、報告書作成</t>
    <rPh sb="0" eb="2">
      <t>ウチアワ</t>
    </rPh>
    <rPh sb="4" eb="7">
      <t>コウシュウカイ</t>
    </rPh>
    <rPh sb="7" eb="8">
      <t>オヨ</t>
    </rPh>
    <rPh sb="13" eb="15">
      <t>サクセイ</t>
    </rPh>
    <rPh sb="19" eb="21">
      <t>サクセイ</t>
    </rPh>
    <rPh sb="24" eb="26">
      <t>カンリ</t>
    </rPh>
    <rPh sb="27" eb="30">
      <t>ホウコクショ</t>
    </rPh>
    <rPh sb="30" eb="32">
      <t>サクセイ</t>
    </rPh>
    <phoneticPr fontId="5"/>
  </si>
  <si>
    <t>外注費</t>
    <rPh sb="0" eb="3">
      <t>ガイチュウヒ</t>
    </rPh>
    <phoneticPr fontId="5"/>
  </si>
  <si>
    <t>損料及び借料</t>
    <rPh sb="0" eb="2">
      <t>ソンリョウ</t>
    </rPh>
    <rPh sb="2" eb="3">
      <t>オヨ</t>
    </rPh>
    <rPh sb="4" eb="6">
      <t>シャクリョウ</t>
    </rPh>
    <phoneticPr fontId="5"/>
  </si>
  <si>
    <t>WebGISシステム改修、テスト、ドキュメント作成</t>
    <rPh sb="10" eb="12">
      <t>カイシュウ</t>
    </rPh>
    <rPh sb="23" eb="25">
      <t>サクセイ</t>
    </rPh>
    <phoneticPr fontId="5"/>
  </si>
  <si>
    <t>講習会場費、PCレンタル</t>
    <rPh sb="0" eb="2">
      <t>コウシュウ</t>
    </rPh>
    <rPh sb="2" eb="4">
      <t>カイジョウ</t>
    </rPh>
    <rPh sb="4" eb="5">
      <t>ヒ</t>
    </rPh>
    <phoneticPr fontId="5"/>
  </si>
  <si>
    <t>消費税、一般管理費</t>
    <rPh sb="0" eb="3">
      <t>ショウヒゼイ</t>
    </rPh>
    <rPh sb="4" eb="6">
      <t>イッパン</t>
    </rPh>
    <rPh sb="6" eb="9">
      <t>カンリヒ</t>
    </rPh>
    <phoneticPr fontId="5"/>
  </si>
  <si>
    <t>人件費</t>
    <rPh sb="0" eb="3">
      <t>ジンケンヒ</t>
    </rPh>
    <phoneticPr fontId="5"/>
  </si>
  <si>
    <t>打合せ、調査、作業</t>
    <rPh sb="0" eb="2">
      <t>ウチアワ</t>
    </rPh>
    <rPh sb="4" eb="6">
      <t>チョウサ</t>
    </rPh>
    <rPh sb="7" eb="9">
      <t>サギョウ</t>
    </rPh>
    <phoneticPr fontId="5"/>
  </si>
  <si>
    <t>レンタカー</t>
    <phoneticPr fontId="5"/>
  </si>
  <si>
    <t>その他</t>
    <rPh sb="2" eb="3">
      <t>タ</t>
    </rPh>
    <phoneticPr fontId="5"/>
  </si>
  <si>
    <t>消費税</t>
    <rPh sb="0" eb="3">
      <t>ショウヒゼイ</t>
    </rPh>
    <phoneticPr fontId="5"/>
  </si>
  <si>
    <t>-</t>
    <phoneticPr fontId="5"/>
  </si>
  <si>
    <t>生物多様性センター</t>
    <phoneticPr fontId="5"/>
  </si>
  <si>
    <t>センター長　曽宮和夫</t>
    <phoneticPr fontId="5"/>
  </si>
  <si>
    <t>人件費</t>
    <phoneticPr fontId="5"/>
  </si>
  <si>
    <t>借料及び損料</t>
    <phoneticPr fontId="5"/>
  </si>
  <si>
    <t>その他</t>
    <phoneticPr fontId="5"/>
  </si>
  <si>
    <t>プロジェクト管理、報告書作成、サーバ運用</t>
    <phoneticPr fontId="5"/>
  </si>
  <si>
    <t>ネットワーク費用、仮想サーバ費用</t>
    <phoneticPr fontId="5"/>
  </si>
  <si>
    <t>消費税、一般管理費</t>
    <phoneticPr fontId="5"/>
  </si>
  <si>
    <t>一般競争を原則として支出先を選定するとともに、少額のものにあっては複数者から見積を取得し、最も安価な者を支出先として決定しているため、競争性を確保した上で適正な支出先を選定している。
一者応札となったものについては、公示期間の延長、競争参加要件を見直すとともに、引き続き競争性のある契約方法とする。</t>
    <rPh sb="108" eb="110">
      <t>コウジ</t>
    </rPh>
    <rPh sb="110" eb="112">
      <t>キカン</t>
    </rPh>
    <rPh sb="113" eb="115">
      <t>エンチョウ</t>
    </rPh>
    <rPh sb="116" eb="118">
      <t>キョウソウ</t>
    </rPh>
    <rPh sb="118" eb="120">
      <t>サンカ</t>
    </rPh>
    <rPh sb="120" eb="122">
      <t>ヨウケン</t>
    </rPh>
    <rPh sb="123" eb="125">
      <t>ミナオ</t>
    </rPh>
    <phoneticPr fontId="5"/>
  </si>
  <si>
    <t>自然環境保全基礎調査の成果をはじめとする生物多様性情報の収集・管理・提供を行う情報提供システム及び全国各地の自然情報を提供するシステムとして、目標を上回るアクセスがあり、自然環境情報の提供に大きな効果をあげていることから、今後とも当システムの維持により一層の情報提供を行う必要がある。各請負契約は、一般競争入札等の価格競争により実施しているものであり、予算の範囲内で十分な成果を上げている。また、平成30年度に一部コンテンツ（インターネット自然研究所）の英語版の改修を実施し、外国人への日本の自然環境情報の提供拡充を実施した。</t>
    <rPh sb="198" eb="200">
      <t>ヘイセイ</t>
    </rPh>
    <rPh sb="202" eb="204">
      <t>ネンド</t>
    </rPh>
    <rPh sb="205" eb="207">
      <t>イチブ</t>
    </rPh>
    <rPh sb="220" eb="222">
      <t>シゼン</t>
    </rPh>
    <rPh sb="222" eb="225">
      <t>ケンキュウジョ</t>
    </rPh>
    <rPh sb="227" eb="230">
      <t>エイゴバン</t>
    </rPh>
    <rPh sb="231" eb="233">
      <t>カイシュウ</t>
    </rPh>
    <rPh sb="234" eb="236">
      <t>ジッシ</t>
    </rPh>
    <rPh sb="238" eb="241">
      <t>ガイコクジン</t>
    </rPh>
    <rPh sb="243" eb="245">
      <t>ニホン</t>
    </rPh>
    <rPh sb="246" eb="248">
      <t>シゼン</t>
    </rPh>
    <rPh sb="248" eb="250">
      <t>カンキョウ</t>
    </rPh>
    <rPh sb="250" eb="252">
      <t>ジョウホウ</t>
    </rPh>
    <rPh sb="253" eb="255">
      <t>テイキョウ</t>
    </rPh>
    <rPh sb="255" eb="257">
      <t>カクジュウ</t>
    </rPh>
    <rPh sb="258" eb="260">
      <t>ジッシ</t>
    </rPh>
    <phoneticPr fontId="5"/>
  </si>
  <si>
    <t>引き続き競争性のある契約を実施し、システム機器の更新時に政府共通プラットフォーム等のクラウド環境へ移行することで、維持経費の削減を図り、より効率的なシステムの維持運営に努めるとともに、予算の制約を考慮しつつ英語版での情報提供の拡充を引き続き検討する。</t>
    <rPh sb="21" eb="23">
      <t>キキ</t>
    </rPh>
    <rPh sb="24" eb="26">
      <t>コウシン</t>
    </rPh>
    <rPh sb="26" eb="27">
      <t>ジ</t>
    </rPh>
    <rPh sb="28" eb="30">
      <t>セイフ</t>
    </rPh>
    <rPh sb="30" eb="32">
      <t>キョウツウ</t>
    </rPh>
    <rPh sb="40" eb="41">
      <t>トウ</t>
    </rPh>
    <rPh sb="46" eb="48">
      <t>カンキョウ</t>
    </rPh>
    <rPh sb="49" eb="51">
      <t>イコウ</t>
    </rPh>
    <rPh sb="57" eb="59">
      <t>イジ</t>
    </rPh>
    <rPh sb="92" eb="94">
      <t>ヨサン</t>
    </rPh>
    <rPh sb="95" eb="97">
      <t>セイヤク</t>
    </rPh>
    <rPh sb="98" eb="100">
      <t>コウリョ</t>
    </rPh>
    <rPh sb="103" eb="106">
      <t>エイゴバン</t>
    </rPh>
    <rPh sb="108" eb="110">
      <t>ジョウホウ</t>
    </rPh>
    <rPh sb="110" eb="112">
      <t>テイキョウ</t>
    </rPh>
    <rPh sb="113" eb="115">
      <t>カクジュウ</t>
    </rPh>
    <rPh sb="116" eb="117">
      <t>ヒ</t>
    </rPh>
    <rPh sb="118" eb="119">
      <t>ツヅ</t>
    </rPh>
    <rPh sb="120" eb="122">
      <t>ケントウ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</si>
</sst>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8</xdr:col>
      <xdr:colOff>38100</xdr:colOff>
      <xdr:row>740</xdr:row>
      <xdr:rowOff>76200</xdr:rowOff>
    </xdr:from>
    <xdr:to>
      <xdr:col>19</xdr:col>
      <xdr:colOff>194154</xdr:colOff>
      <xdr:row>741</xdr:row>
      <xdr:rowOff>347114</xdr:rowOff>
    </xdr:to>
    <xdr:sp macro="" textlink="">
      <xdr:nvSpPr>
        <xdr:cNvPr id="3" name="テキスト ボックス 2"/>
        <xdr:cNvSpPr txBox="1"/>
      </xdr:nvSpPr>
      <xdr:spPr>
        <a:xfrm>
          <a:off x="1663700" y="41922700"/>
          <a:ext cx="2391254" cy="62651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400"/>
            <a:t>環境省</a:t>
          </a:r>
          <a:endParaRPr kumimoji="1" lang="en-US" altLang="ja-JP" sz="1400"/>
        </a:p>
        <a:p>
          <a:pPr algn="ctr"/>
          <a:r>
            <a:rPr kumimoji="1" lang="en-US" altLang="ja-JP" sz="1400"/>
            <a:t>95.7</a:t>
          </a:r>
          <a:r>
            <a:rPr kumimoji="1" lang="ja-JP" altLang="en-US" sz="1400"/>
            <a:t>百万円</a:t>
          </a:r>
          <a:endParaRPr kumimoji="1" lang="en-US" altLang="ja-JP" sz="1400"/>
        </a:p>
        <a:p>
          <a:endParaRPr kumimoji="1" lang="ja-JP" altLang="en-US" sz="1100"/>
        </a:p>
      </xdr:txBody>
    </xdr:sp>
    <xdr:clientData/>
  </xdr:twoCellAnchor>
  <xdr:twoCellAnchor>
    <xdr:from>
      <xdr:col>13</xdr:col>
      <xdr:colOff>190499</xdr:colOff>
      <xdr:row>741</xdr:row>
      <xdr:rowOff>355598</xdr:rowOff>
    </xdr:from>
    <xdr:to>
      <xdr:col>16</xdr:col>
      <xdr:colOff>14736</xdr:colOff>
      <xdr:row>768</xdr:row>
      <xdr:rowOff>25398</xdr:rowOff>
    </xdr:to>
    <xdr:grpSp>
      <xdr:nvGrpSpPr>
        <xdr:cNvPr id="16" name="グループ化 15"/>
        <xdr:cNvGrpSpPr/>
      </xdr:nvGrpSpPr>
      <xdr:grpSpPr>
        <a:xfrm>
          <a:off x="2560319" y="39451278"/>
          <a:ext cx="380497" cy="9271000"/>
          <a:chOff x="2832099" y="40754298"/>
          <a:chExt cx="433837" cy="9271000"/>
        </a:xfrm>
      </xdr:grpSpPr>
      <xdr:cxnSp macro="">
        <xdr:nvCxnSpPr>
          <xdr:cNvPr id="5" name="直線コネクタ 4"/>
          <xdr:cNvCxnSpPr/>
        </xdr:nvCxnSpPr>
        <xdr:spPr>
          <a:xfrm flipH="1">
            <a:off x="2832099" y="40754298"/>
            <a:ext cx="12694" cy="9271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15" name="グループ化 14"/>
          <xdr:cNvGrpSpPr/>
        </xdr:nvGrpSpPr>
        <xdr:grpSpPr>
          <a:xfrm>
            <a:off x="2844795" y="41470745"/>
            <a:ext cx="421141" cy="8533947"/>
            <a:chOff x="2844795" y="41470745"/>
            <a:chExt cx="421141" cy="8533947"/>
          </a:xfrm>
        </xdr:grpSpPr>
        <xdr:cxnSp macro="">
          <xdr:nvCxnSpPr>
            <xdr:cNvPr id="6" name="直線矢印コネクタ 5"/>
            <xdr:cNvCxnSpPr/>
          </xdr:nvCxnSpPr>
          <xdr:spPr>
            <a:xfrm flipV="1">
              <a:off x="2844795" y="41470745"/>
              <a:ext cx="421140" cy="429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7" name="直線矢印コネクタ 6"/>
            <xdr:cNvCxnSpPr/>
          </xdr:nvCxnSpPr>
          <xdr:spPr>
            <a:xfrm flipV="1">
              <a:off x="2844795" y="42892188"/>
              <a:ext cx="421140" cy="429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8" name="直線矢印コネクタ 7"/>
            <xdr:cNvCxnSpPr/>
          </xdr:nvCxnSpPr>
          <xdr:spPr>
            <a:xfrm flipV="1">
              <a:off x="2844795" y="44313631"/>
              <a:ext cx="421140" cy="429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9" name="直線矢印コネクタ 8"/>
            <xdr:cNvCxnSpPr/>
          </xdr:nvCxnSpPr>
          <xdr:spPr>
            <a:xfrm flipV="1">
              <a:off x="2844795" y="45735074"/>
              <a:ext cx="421140" cy="429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0" name="直線矢印コネクタ 9"/>
            <xdr:cNvCxnSpPr/>
          </xdr:nvCxnSpPr>
          <xdr:spPr>
            <a:xfrm flipV="1">
              <a:off x="2844795" y="47156517"/>
              <a:ext cx="421140" cy="429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2" name="直線矢印コネクタ 11"/>
            <xdr:cNvCxnSpPr/>
          </xdr:nvCxnSpPr>
          <xdr:spPr>
            <a:xfrm flipV="1">
              <a:off x="2844795" y="48577960"/>
              <a:ext cx="421141" cy="479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3" name="直線矢印コネクタ 12"/>
            <xdr:cNvCxnSpPr/>
          </xdr:nvCxnSpPr>
          <xdr:spPr>
            <a:xfrm flipV="1">
              <a:off x="2844795" y="49999900"/>
              <a:ext cx="421141" cy="479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15</xdr:col>
      <xdr:colOff>101600</xdr:colOff>
      <xdr:row>742</xdr:row>
      <xdr:rowOff>63500</xdr:rowOff>
    </xdr:from>
    <xdr:to>
      <xdr:col>49</xdr:col>
      <xdr:colOff>85126</xdr:colOff>
      <xdr:row>745</xdr:row>
      <xdr:rowOff>53012</xdr:rowOff>
    </xdr:to>
    <xdr:grpSp>
      <xdr:nvGrpSpPr>
        <xdr:cNvPr id="17" name="グループ化 16"/>
        <xdr:cNvGrpSpPr/>
      </xdr:nvGrpSpPr>
      <xdr:grpSpPr>
        <a:xfrm>
          <a:off x="2844800" y="39514780"/>
          <a:ext cx="6201446" cy="1056312"/>
          <a:chOff x="3022602" y="42739412"/>
          <a:chExt cx="6892326" cy="1056312"/>
        </a:xfrm>
      </xdr:grpSpPr>
      <xdr:grpSp>
        <xdr:nvGrpSpPr>
          <xdr:cNvPr id="18" name="グループ化 17"/>
          <xdr:cNvGrpSpPr/>
        </xdr:nvGrpSpPr>
        <xdr:grpSpPr>
          <a:xfrm>
            <a:off x="3022602" y="42739412"/>
            <a:ext cx="3683000" cy="973724"/>
            <a:chOff x="2876550" y="37814250"/>
            <a:chExt cx="3424659" cy="965559"/>
          </a:xfrm>
        </xdr:grpSpPr>
        <xdr:sp macro="" textlink="">
          <xdr:nvSpPr>
            <xdr:cNvPr id="22" name="テキスト ボックス 21"/>
            <xdr:cNvSpPr txBox="1"/>
          </xdr:nvSpPr>
          <xdr:spPr>
            <a:xfrm>
              <a:off x="3000374" y="38166675"/>
              <a:ext cx="2757613" cy="61313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400"/>
                <a:t>A. </a:t>
              </a:r>
              <a:r>
                <a:rPr kumimoji="1" lang="ja-JP" altLang="en-US" sz="1400"/>
                <a:t>富士通エフ・アイ・ピー</a:t>
              </a:r>
              <a:r>
                <a:rPr kumimoji="1" lang="en-US" altLang="ja-JP" sz="1400"/>
                <a:t>(</a:t>
              </a:r>
              <a:r>
                <a:rPr kumimoji="1" lang="ja-JP" altLang="en-US" sz="1400"/>
                <a:t>株</a:t>
              </a:r>
              <a:r>
                <a:rPr kumimoji="1" lang="en-US" altLang="ja-JP" sz="1400"/>
                <a:t>)</a:t>
              </a:r>
            </a:p>
            <a:p>
              <a:pPr algn="ctr"/>
              <a:r>
                <a:rPr kumimoji="1" lang="en-US" altLang="ja-JP" sz="1400"/>
                <a:t>62.6</a:t>
              </a:r>
              <a:r>
                <a:rPr kumimoji="1" lang="ja-JP" altLang="en-US" sz="1400"/>
                <a:t>百万円</a:t>
              </a:r>
            </a:p>
          </xdr:txBody>
        </xdr:sp>
        <xdr:sp macro="" textlink="">
          <xdr:nvSpPr>
            <xdr:cNvPr id="23" name="正方形/長方形 22"/>
            <xdr:cNvSpPr/>
          </xdr:nvSpPr>
          <xdr:spPr>
            <a:xfrm>
              <a:off x="2876550" y="37814250"/>
              <a:ext cx="3424659" cy="457245"/>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rPr>
                <a:t>【</a:t>
              </a:r>
              <a:r>
                <a:rPr kumimoji="1" lang="ja-JP" altLang="en-US" sz="1200">
                  <a:solidFill>
                    <a:sysClr val="windowText" lastClr="000000"/>
                  </a:solidFill>
                </a:rPr>
                <a:t>国庫債務負担行為等、一般競争契約（最低価格）</a:t>
              </a:r>
              <a:r>
                <a:rPr kumimoji="1" lang="en-US" altLang="ja-JP" sz="1200">
                  <a:solidFill>
                    <a:sysClr val="windowText" lastClr="000000"/>
                  </a:solidFill>
                </a:rPr>
                <a:t>】</a:t>
              </a:r>
              <a:endParaRPr lang="ja-JP" altLang="ja-JP" sz="1200">
                <a:effectLst/>
              </a:endParaRPr>
            </a:p>
          </xdr:txBody>
        </xdr:sp>
      </xdr:grpSp>
      <xdr:grpSp>
        <xdr:nvGrpSpPr>
          <xdr:cNvPr id="19" name="グループ化 18"/>
          <xdr:cNvGrpSpPr/>
        </xdr:nvGrpSpPr>
        <xdr:grpSpPr>
          <a:xfrm>
            <a:off x="6516009" y="43001294"/>
            <a:ext cx="3398919" cy="794430"/>
            <a:chOff x="5487660" y="36838397"/>
            <a:chExt cx="3209326" cy="790802"/>
          </a:xfrm>
        </xdr:grpSpPr>
        <xdr:sp macro="" textlink="">
          <xdr:nvSpPr>
            <xdr:cNvPr id="20" name="テキスト ボックス 19"/>
            <xdr:cNvSpPr txBox="1"/>
          </xdr:nvSpPr>
          <xdr:spPr>
            <a:xfrm>
              <a:off x="5534734" y="36961039"/>
              <a:ext cx="3034393" cy="558799"/>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生物多様性情報システムの運用・管理、インターネット自然研究所システムの改修</a:t>
              </a:r>
              <a:endParaRPr kumimoji="1" lang="en-US" altLang="ja-JP" sz="1100"/>
            </a:p>
          </xdr:txBody>
        </xdr:sp>
        <xdr:sp macro="" textlink="">
          <xdr:nvSpPr>
            <xdr:cNvPr id="21" name="大かっこ 20"/>
            <xdr:cNvSpPr/>
          </xdr:nvSpPr>
          <xdr:spPr>
            <a:xfrm>
              <a:off x="5487660" y="36838397"/>
              <a:ext cx="3209326" cy="79080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grpSp>
    <xdr:clientData/>
  </xdr:twoCellAnchor>
  <xdr:twoCellAnchor>
    <xdr:from>
      <xdr:col>15</xdr:col>
      <xdr:colOff>88900</xdr:colOff>
      <xdr:row>746</xdr:row>
      <xdr:rowOff>63500</xdr:rowOff>
    </xdr:from>
    <xdr:to>
      <xdr:col>49</xdr:col>
      <xdr:colOff>72426</xdr:colOff>
      <xdr:row>749</xdr:row>
      <xdr:rowOff>53012</xdr:rowOff>
    </xdr:to>
    <xdr:grpSp>
      <xdr:nvGrpSpPr>
        <xdr:cNvPr id="31" name="グループ化 30"/>
        <xdr:cNvGrpSpPr/>
      </xdr:nvGrpSpPr>
      <xdr:grpSpPr>
        <a:xfrm>
          <a:off x="2832100" y="40937180"/>
          <a:ext cx="6201446" cy="1056312"/>
          <a:chOff x="3022602" y="42739412"/>
          <a:chExt cx="6892326" cy="1056312"/>
        </a:xfrm>
      </xdr:grpSpPr>
      <xdr:grpSp>
        <xdr:nvGrpSpPr>
          <xdr:cNvPr id="32" name="グループ化 31"/>
          <xdr:cNvGrpSpPr/>
        </xdr:nvGrpSpPr>
        <xdr:grpSpPr>
          <a:xfrm>
            <a:off x="3022602" y="42739412"/>
            <a:ext cx="3305819" cy="973724"/>
            <a:chOff x="2876550" y="37814250"/>
            <a:chExt cx="3073935" cy="965559"/>
          </a:xfrm>
        </xdr:grpSpPr>
        <xdr:sp macro="" textlink="">
          <xdr:nvSpPr>
            <xdr:cNvPr id="36" name="テキスト ボックス 35"/>
            <xdr:cNvSpPr txBox="1"/>
          </xdr:nvSpPr>
          <xdr:spPr>
            <a:xfrm>
              <a:off x="3000374" y="38166675"/>
              <a:ext cx="2757613" cy="61313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400"/>
                <a:t>B.</a:t>
              </a:r>
              <a:r>
                <a:rPr kumimoji="1" lang="ja-JP" altLang="en-US" sz="1400"/>
                <a:t>東京カートグラフィック</a:t>
              </a:r>
              <a:r>
                <a:rPr kumimoji="1" lang="en-US" altLang="ja-JP" sz="1400"/>
                <a:t> (</a:t>
              </a:r>
              <a:r>
                <a:rPr kumimoji="1" lang="ja-JP" altLang="en-US" sz="1400"/>
                <a:t>株</a:t>
              </a:r>
              <a:r>
                <a:rPr kumimoji="1" lang="en-US" altLang="ja-JP" sz="1400"/>
                <a:t>)</a:t>
              </a:r>
            </a:p>
            <a:p>
              <a:pPr algn="ctr"/>
              <a:r>
                <a:rPr kumimoji="1" lang="en-US" altLang="ja-JP" sz="1400"/>
                <a:t>12.3</a:t>
              </a:r>
              <a:r>
                <a:rPr kumimoji="1" lang="ja-JP" altLang="en-US" sz="1400"/>
                <a:t>百万円</a:t>
              </a:r>
            </a:p>
          </xdr:txBody>
        </xdr:sp>
        <xdr:sp macro="" textlink="">
          <xdr:nvSpPr>
            <xdr:cNvPr id="37" name="正方形/長方形 36"/>
            <xdr:cNvSpPr/>
          </xdr:nvSpPr>
          <xdr:spPr>
            <a:xfrm>
              <a:off x="2876550" y="37814250"/>
              <a:ext cx="3073935" cy="457245"/>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rPr>
                <a:t>【</a:t>
              </a:r>
              <a:r>
                <a:rPr kumimoji="1" lang="ja-JP" altLang="en-US" sz="1200">
                  <a:solidFill>
                    <a:sysClr val="windowText" lastClr="000000"/>
                  </a:solidFill>
                </a:rPr>
                <a:t>一般競争契約（最低価格）、随意契約（少額）</a:t>
              </a:r>
              <a:r>
                <a:rPr kumimoji="1" lang="en-US" altLang="ja-JP" sz="1200">
                  <a:solidFill>
                    <a:sysClr val="windowText" lastClr="000000"/>
                  </a:solidFill>
                </a:rPr>
                <a:t>】</a:t>
              </a:r>
              <a:endParaRPr lang="ja-JP" altLang="ja-JP" sz="1200">
                <a:effectLst/>
              </a:endParaRPr>
            </a:p>
          </xdr:txBody>
        </xdr:sp>
      </xdr:grpSp>
      <xdr:grpSp>
        <xdr:nvGrpSpPr>
          <xdr:cNvPr id="33" name="グループ化 32"/>
          <xdr:cNvGrpSpPr/>
        </xdr:nvGrpSpPr>
        <xdr:grpSpPr>
          <a:xfrm>
            <a:off x="6516009" y="43001294"/>
            <a:ext cx="3398919" cy="794430"/>
            <a:chOff x="5487660" y="36838397"/>
            <a:chExt cx="3209326" cy="790802"/>
          </a:xfrm>
        </xdr:grpSpPr>
        <xdr:sp macro="" textlink="">
          <xdr:nvSpPr>
            <xdr:cNvPr id="34" name="テキスト ボックス 33"/>
            <xdr:cNvSpPr txBox="1"/>
          </xdr:nvSpPr>
          <xdr:spPr>
            <a:xfrm>
              <a:off x="5534734" y="36961039"/>
              <a:ext cx="3034393" cy="558799"/>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GIS</a:t>
              </a:r>
              <a:r>
                <a:rPr kumimoji="1" lang="ja-JP" altLang="en-US" sz="1100"/>
                <a:t>データ整備業務、</a:t>
              </a:r>
              <a:r>
                <a:rPr kumimoji="1" lang="en-US" altLang="ja-JP" sz="1100"/>
                <a:t>GIS</a:t>
              </a:r>
              <a:r>
                <a:rPr kumimoji="1" lang="ja-JP" altLang="en-US" sz="1100"/>
                <a:t>データ活用促進業務、</a:t>
              </a:r>
              <a:r>
                <a:rPr kumimoji="1" lang="en-US" altLang="ja-JP" sz="1100"/>
                <a:t>GIS</a:t>
              </a:r>
              <a:r>
                <a:rPr kumimoji="1" lang="ja-JP" altLang="en-US" sz="1100"/>
                <a:t>ソフトウェアサポート業務</a:t>
              </a:r>
              <a:endParaRPr kumimoji="1" lang="en-US" altLang="ja-JP" sz="1100"/>
            </a:p>
          </xdr:txBody>
        </xdr:sp>
        <xdr:sp macro="" textlink="">
          <xdr:nvSpPr>
            <xdr:cNvPr id="35" name="大かっこ 34"/>
            <xdr:cNvSpPr/>
          </xdr:nvSpPr>
          <xdr:spPr>
            <a:xfrm>
              <a:off x="5487660" y="36838397"/>
              <a:ext cx="3209326" cy="79080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grpSp>
    <xdr:clientData/>
  </xdr:twoCellAnchor>
  <xdr:twoCellAnchor>
    <xdr:from>
      <xdr:col>15</xdr:col>
      <xdr:colOff>101600</xdr:colOff>
      <xdr:row>750</xdr:row>
      <xdr:rowOff>63500</xdr:rowOff>
    </xdr:from>
    <xdr:to>
      <xdr:col>49</xdr:col>
      <xdr:colOff>85126</xdr:colOff>
      <xdr:row>753</xdr:row>
      <xdr:rowOff>53012</xdr:rowOff>
    </xdr:to>
    <xdr:grpSp>
      <xdr:nvGrpSpPr>
        <xdr:cNvPr id="38" name="グループ化 37"/>
        <xdr:cNvGrpSpPr/>
      </xdr:nvGrpSpPr>
      <xdr:grpSpPr>
        <a:xfrm>
          <a:off x="2844800" y="42359580"/>
          <a:ext cx="6201446" cy="1056312"/>
          <a:chOff x="3022602" y="42739412"/>
          <a:chExt cx="6892326" cy="1056312"/>
        </a:xfrm>
      </xdr:grpSpPr>
      <xdr:grpSp>
        <xdr:nvGrpSpPr>
          <xdr:cNvPr id="39" name="グループ化 38"/>
          <xdr:cNvGrpSpPr/>
        </xdr:nvGrpSpPr>
        <xdr:grpSpPr>
          <a:xfrm>
            <a:off x="3022602" y="42739412"/>
            <a:ext cx="3305819" cy="973724"/>
            <a:chOff x="2876550" y="37814250"/>
            <a:chExt cx="3073935" cy="965559"/>
          </a:xfrm>
        </xdr:grpSpPr>
        <xdr:sp macro="" textlink="">
          <xdr:nvSpPr>
            <xdr:cNvPr id="43" name="テキスト ボックス 42"/>
            <xdr:cNvSpPr txBox="1"/>
          </xdr:nvSpPr>
          <xdr:spPr>
            <a:xfrm>
              <a:off x="3000374" y="38166675"/>
              <a:ext cx="2757613" cy="61313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400"/>
                <a:t>C.</a:t>
              </a:r>
              <a:r>
                <a:rPr kumimoji="1" lang="ja-JP" altLang="en-US" sz="1400"/>
                <a:t>東京センチュリー</a:t>
              </a:r>
              <a:r>
                <a:rPr kumimoji="1" lang="en-US" altLang="ja-JP" sz="1400"/>
                <a:t> (</a:t>
              </a:r>
              <a:r>
                <a:rPr kumimoji="1" lang="ja-JP" altLang="en-US" sz="1400"/>
                <a:t>株</a:t>
              </a:r>
              <a:r>
                <a:rPr kumimoji="1" lang="en-US" altLang="ja-JP" sz="1400"/>
                <a:t>)</a:t>
              </a:r>
            </a:p>
            <a:p>
              <a:pPr algn="ctr"/>
              <a:r>
                <a:rPr kumimoji="1" lang="en-US" altLang="ja-JP" sz="1400"/>
                <a:t>7.2</a:t>
              </a:r>
              <a:r>
                <a:rPr kumimoji="1" lang="ja-JP" altLang="en-US" sz="1400"/>
                <a:t>百万円</a:t>
              </a:r>
            </a:p>
          </xdr:txBody>
        </xdr:sp>
        <xdr:sp macro="" textlink="">
          <xdr:nvSpPr>
            <xdr:cNvPr id="44" name="正方形/長方形 43"/>
            <xdr:cNvSpPr/>
          </xdr:nvSpPr>
          <xdr:spPr>
            <a:xfrm>
              <a:off x="2876550" y="37814250"/>
              <a:ext cx="3073935" cy="457245"/>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rPr>
                <a:t>【</a:t>
              </a:r>
              <a:r>
                <a:rPr kumimoji="1" lang="ja-JP" altLang="en-US" sz="1200">
                  <a:solidFill>
                    <a:sysClr val="windowText" lastClr="000000"/>
                  </a:solidFill>
                </a:rPr>
                <a:t>国庫債務負担行為等</a:t>
              </a:r>
              <a:r>
                <a:rPr kumimoji="1" lang="en-US" altLang="ja-JP" sz="1200">
                  <a:solidFill>
                    <a:sysClr val="windowText" lastClr="000000"/>
                  </a:solidFill>
                </a:rPr>
                <a:t>】</a:t>
              </a:r>
              <a:endParaRPr lang="ja-JP" altLang="ja-JP" sz="1200">
                <a:effectLst/>
              </a:endParaRPr>
            </a:p>
          </xdr:txBody>
        </xdr:sp>
      </xdr:grpSp>
      <xdr:grpSp>
        <xdr:nvGrpSpPr>
          <xdr:cNvPr id="40" name="グループ化 39"/>
          <xdr:cNvGrpSpPr/>
        </xdr:nvGrpSpPr>
        <xdr:grpSpPr>
          <a:xfrm>
            <a:off x="6516009" y="43001294"/>
            <a:ext cx="3398919" cy="794430"/>
            <a:chOff x="5487660" y="36838397"/>
            <a:chExt cx="3209326" cy="790802"/>
          </a:xfrm>
        </xdr:grpSpPr>
        <xdr:sp macro="" textlink="">
          <xdr:nvSpPr>
            <xdr:cNvPr id="41" name="テキスト ボックス 40"/>
            <xdr:cNvSpPr txBox="1"/>
          </xdr:nvSpPr>
          <xdr:spPr>
            <a:xfrm>
              <a:off x="5534734" y="36961039"/>
              <a:ext cx="3034393" cy="558799"/>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生物多様性情報システムの機器・ソフト等のリース</a:t>
              </a:r>
            </a:p>
            <a:p>
              <a:endParaRPr kumimoji="1" lang="ja-JP" altLang="en-US" sz="1100"/>
            </a:p>
          </xdr:txBody>
        </xdr:sp>
        <xdr:sp macro="" textlink="">
          <xdr:nvSpPr>
            <xdr:cNvPr id="42" name="大かっこ 41"/>
            <xdr:cNvSpPr/>
          </xdr:nvSpPr>
          <xdr:spPr>
            <a:xfrm>
              <a:off x="5487660" y="36838397"/>
              <a:ext cx="3209326" cy="79080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grpSp>
    <xdr:clientData/>
  </xdr:twoCellAnchor>
  <xdr:twoCellAnchor>
    <xdr:from>
      <xdr:col>15</xdr:col>
      <xdr:colOff>88900</xdr:colOff>
      <xdr:row>754</xdr:row>
      <xdr:rowOff>63500</xdr:rowOff>
    </xdr:from>
    <xdr:to>
      <xdr:col>49</xdr:col>
      <xdr:colOff>72426</xdr:colOff>
      <xdr:row>757</xdr:row>
      <xdr:rowOff>53012</xdr:rowOff>
    </xdr:to>
    <xdr:grpSp>
      <xdr:nvGrpSpPr>
        <xdr:cNvPr id="45" name="グループ化 44"/>
        <xdr:cNvGrpSpPr/>
      </xdr:nvGrpSpPr>
      <xdr:grpSpPr>
        <a:xfrm>
          <a:off x="2832100" y="43781980"/>
          <a:ext cx="6201446" cy="1056312"/>
          <a:chOff x="3022602" y="42739412"/>
          <a:chExt cx="6892326" cy="1056312"/>
        </a:xfrm>
      </xdr:grpSpPr>
      <xdr:grpSp>
        <xdr:nvGrpSpPr>
          <xdr:cNvPr id="46" name="グループ化 45"/>
          <xdr:cNvGrpSpPr/>
        </xdr:nvGrpSpPr>
        <xdr:grpSpPr>
          <a:xfrm>
            <a:off x="3022602" y="42739412"/>
            <a:ext cx="3305819" cy="973724"/>
            <a:chOff x="2876550" y="37814250"/>
            <a:chExt cx="3073935" cy="965559"/>
          </a:xfrm>
        </xdr:grpSpPr>
        <xdr:sp macro="" textlink="">
          <xdr:nvSpPr>
            <xdr:cNvPr id="50" name="テキスト ボックス 49"/>
            <xdr:cNvSpPr txBox="1"/>
          </xdr:nvSpPr>
          <xdr:spPr>
            <a:xfrm>
              <a:off x="3000374" y="38166675"/>
              <a:ext cx="2757613" cy="61313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400"/>
                <a:t>D.</a:t>
              </a:r>
              <a:r>
                <a:rPr kumimoji="1" lang="ja-JP" altLang="en-US" sz="1400"/>
                <a:t>リトルスタジオインク</a:t>
              </a:r>
              <a:r>
                <a:rPr kumimoji="1" lang="en-US" altLang="ja-JP" sz="1400"/>
                <a:t> (</a:t>
              </a:r>
              <a:r>
                <a:rPr kumimoji="1" lang="ja-JP" altLang="en-US" sz="1400"/>
                <a:t>株</a:t>
              </a:r>
              <a:r>
                <a:rPr kumimoji="1" lang="en-US" altLang="ja-JP" sz="1400"/>
                <a:t>)</a:t>
              </a:r>
            </a:p>
            <a:p>
              <a:pPr algn="ctr"/>
              <a:r>
                <a:rPr kumimoji="1" lang="en-US" altLang="ja-JP" sz="1400"/>
                <a:t>6.9</a:t>
              </a:r>
              <a:r>
                <a:rPr kumimoji="1" lang="ja-JP" altLang="en-US" sz="1400"/>
                <a:t>百万円</a:t>
              </a:r>
            </a:p>
          </xdr:txBody>
        </xdr:sp>
        <xdr:sp macro="" textlink="">
          <xdr:nvSpPr>
            <xdr:cNvPr id="51" name="正方形/長方形 50"/>
            <xdr:cNvSpPr/>
          </xdr:nvSpPr>
          <xdr:spPr>
            <a:xfrm>
              <a:off x="2876550" y="37814250"/>
              <a:ext cx="3073935" cy="457245"/>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rPr>
                <a:t>【</a:t>
              </a:r>
              <a:r>
                <a:rPr kumimoji="1" lang="ja-JP" altLang="en-US" sz="1200">
                  <a:solidFill>
                    <a:sysClr val="windowText" lastClr="000000"/>
                  </a:solidFill>
                </a:rPr>
                <a:t>一般競争契約（最低価格）</a:t>
              </a:r>
              <a:r>
                <a:rPr kumimoji="1" lang="en-US" altLang="ja-JP" sz="1200">
                  <a:solidFill>
                    <a:sysClr val="windowText" lastClr="000000"/>
                  </a:solidFill>
                </a:rPr>
                <a:t>】</a:t>
              </a:r>
              <a:endParaRPr lang="ja-JP" altLang="ja-JP" sz="1200">
                <a:effectLst/>
              </a:endParaRPr>
            </a:p>
          </xdr:txBody>
        </xdr:sp>
      </xdr:grpSp>
      <xdr:grpSp>
        <xdr:nvGrpSpPr>
          <xdr:cNvPr id="47" name="グループ化 46"/>
          <xdr:cNvGrpSpPr/>
        </xdr:nvGrpSpPr>
        <xdr:grpSpPr>
          <a:xfrm>
            <a:off x="6516009" y="43001294"/>
            <a:ext cx="3398919" cy="794430"/>
            <a:chOff x="5487660" y="36838397"/>
            <a:chExt cx="3209326" cy="790802"/>
          </a:xfrm>
        </xdr:grpSpPr>
        <xdr:sp macro="" textlink="">
          <xdr:nvSpPr>
            <xdr:cNvPr id="48" name="テキスト ボックス 47"/>
            <xdr:cNvSpPr txBox="1"/>
          </xdr:nvSpPr>
          <xdr:spPr>
            <a:xfrm>
              <a:off x="5534734" y="36961039"/>
              <a:ext cx="3034393" cy="558799"/>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政府共通</a:t>
              </a:r>
              <a:r>
                <a:rPr kumimoji="1" lang="en-US" altLang="ja-JP" sz="1100"/>
                <a:t>PF</a:t>
              </a:r>
              <a:r>
                <a:rPr kumimoji="1" lang="ja-JP" altLang="en-US" sz="1100"/>
                <a:t>移行に向けた性能等調査、ウェブサイトデザイン案作成</a:t>
              </a:r>
            </a:p>
          </xdr:txBody>
        </xdr:sp>
        <xdr:sp macro="" textlink="">
          <xdr:nvSpPr>
            <xdr:cNvPr id="49" name="大かっこ 48"/>
            <xdr:cNvSpPr/>
          </xdr:nvSpPr>
          <xdr:spPr>
            <a:xfrm>
              <a:off x="5487660" y="36838397"/>
              <a:ext cx="3209326" cy="79080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grpSp>
    <xdr:clientData/>
  </xdr:twoCellAnchor>
  <xdr:twoCellAnchor>
    <xdr:from>
      <xdr:col>15</xdr:col>
      <xdr:colOff>88900</xdr:colOff>
      <xdr:row>758</xdr:row>
      <xdr:rowOff>63500</xdr:rowOff>
    </xdr:from>
    <xdr:to>
      <xdr:col>49</xdr:col>
      <xdr:colOff>72426</xdr:colOff>
      <xdr:row>761</xdr:row>
      <xdr:rowOff>53012</xdr:rowOff>
    </xdr:to>
    <xdr:grpSp>
      <xdr:nvGrpSpPr>
        <xdr:cNvPr id="59" name="グループ化 58"/>
        <xdr:cNvGrpSpPr/>
      </xdr:nvGrpSpPr>
      <xdr:grpSpPr>
        <a:xfrm>
          <a:off x="2832100" y="45204380"/>
          <a:ext cx="6201446" cy="1056312"/>
          <a:chOff x="3022602" y="42739412"/>
          <a:chExt cx="6892326" cy="1056312"/>
        </a:xfrm>
      </xdr:grpSpPr>
      <xdr:grpSp>
        <xdr:nvGrpSpPr>
          <xdr:cNvPr id="60" name="グループ化 59"/>
          <xdr:cNvGrpSpPr/>
        </xdr:nvGrpSpPr>
        <xdr:grpSpPr>
          <a:xfrm>
            <a:off x="3022602" y="42739412"/>
            <a:ext cx="3305819" cy="973724"/>
            <a:chOff x="2876550" y="37814250"/>
            <a:chExt cx="3073935" cy="965559"/>
          </a:xfrm>
        </xdr:grpSpPr>
        <xdr:sp macro="" textlink="">
          <xdr:nvSpPr>
            <xdr:cNvPr id="64" name="テキスト ボックス 63"/>
            <xdr:cNvSpPr txBox="1"/>
          </xdr:nvSpPr>
          <xdr:spPr>
            <a:xfrm>
              <a:off x="3000374" y="38166675"/>
              <a:ext cx="2757613" cy="61313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400"/>
                <a:t>E. </a:t>
              </a:r>
              <a:r>
                <a:rPr kumimoji="1" lang="ja-JP" altLang="en-US" sz="1400"/>
                <a:t>東名通信工業</a:t>
              </a:r>
              <a:r>
                <a:rPr kumimoji="1" lang="en-US" altLang="ja-JP" sz="1400"/>
                <a:t>(</a:t>
              </a:r>
              <a:r>
                <a:rPr kumimoji="1" lang="ja-JP" altLang="en-US" sz="1400"/>
                <a:t>株</a:t>
              </a:r>
              <a:r>
                <a:rPr kumimoji="1" lang="en-US" altLang="ja-JP" sz="1400"/>
                <a:t>)</a:t>
              </a:r>
            </a:p>
            <a:p>
              <a:pPr algn="ctr"/>
              <a:r>
                <a:rPr kumimoji="1" lang="en-US" altLang="ja-JP" sz="1400"/>
                <a:t>5.5</a:t>
              </a:r>
              <a:r>
                <a:rPr kumimoji="1" lang="ja-JP" altLang="en-US" sz="1400"/>
                <a:t>百万円</a:t>
              </a:r>
            </a:p>
          </xdr:txBody>
        </xdr:sp>
        <xdr:sp macro="" textlink="">
          <xdr:nvSpPr>
            <xdr:cNvPr id="65" name="正方形/長方形 64"/>
            <xdr:cNvSpPr/>
          </xdr:nvSpPr>
          <xdr:spPr>
            <a:xfrm>
              <a:off x="2876550" y="37814250"/>
              <a:ext cx="3073935" cy="457245"/>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rPr>
                <a:t>【</a:t>
              </a:r>
              <a:r>
                <a:rPr kumimoji="1" lang="ja-JP" altLang="en-US" sz="1200">
                  <a:solidFill>
                    <a:sysClr val="windowText" lastClr="000000"/>
                  </a:solidFill>
                </a:rPr>
                <a:t>一般競争契約（最低価格）、随意契約（少額）</a:t>
              </a:r>
              <a:r>
                <a:rPr kumimoji="1" lang="en-US" altLang="ja-JP" sz="1200">
                  <a:solidFill>
                    <a:sysClr val="windowText" lastClr="000000"/>
                  </a:solidFill>
                </a:rPr>
                <a:t>】</a:t>
              </a:r>
              <a:endParaRPr lang="ja-JP" altLang="ja-JP" sz="1200">
                <a:effectLst/>
              </a:endParaRPr>
            </a:p>
          </xdr:txBody>
        </xdr:sp>
      </xdr:grpSp>
      <xdr:grpSp>
        <xdr:nvGrpSpPr>
          <xdr:cNvPr id="61" name="グループ化 60"/>
          <xdr:cNvGrpSpPr/>
        </xdr:nvGrpSpPr>
        <xdr:grpSpPr>
          <a:xfrm>
            <a:off x="6516009" y="43001294"/>
            <a:ext cx="3398919" cy="794430"/>
            <a:chOff x="5487660" y="36838397"/>
            <a:chExt cx="3209326" cy="790802"/>
          </a:xfrm>
        </xdr:grpSpPr>
        <xdr:sp macro="" textlink="">
          <xdr:nvSpPr>
            <xdr:cNvPr id="62" name="テキスト ボックス 61"/>
            <xdr:cNvSpPr txBox="1"/>
          </xdr:nvSpPr>
          <xdr:spPr>
            <a:xfrm>
              <a:off x="5534734" y="36961039"/>
              <a:ext cx="3034393" cy="558799"/>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情報収集端末機器の設定変更、保守、交換</a:t>
              </a:r>
              <a:endParaRPr kumimoji="1" lang="en-US" altLang="ja-JP" sz="1100"/>
            </a:p>
          </xdr:txBody>
        </xdr:sp>
        <xdr:sp macro="" textlink="">
          <xdr:nvSpPr>
            <xdr:cNvPr id="63" name="大かっこ 62"/>
            <xdr:cNvSpPr/>
          </xdr:nvSpPr>
          <xdr:spPr>
            <a:xfrm>
              <a:off x="5487660" y="36838397"/>
              <a:ext cx="3209326" cy="79080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grpSp>
    <xdr:clientData/>
  </xdr:twoCellAnchor>
  <xdr:twoCellAnchor>
    <xdr:from>
      <xdr:col>15</xdr:col>
      <xdr:colOff>88900</xdr:colOff>
      <xdr:row>762</xdr:row>
      <xdr:rowOff>38100</xdr:rowOff>
    </xdr:from>
    <xdr:to>
      <xdr:col>49</xdr:col>
      <xdr:colOff>72426</xdr:colOff>
      <xdr:row>765</xdr:row>
      <xdr:rowOff>27612</xdr:rowOff>
    </xdr:to>
    <xdr:grpSp>
      <xdr:nvGrpSpPr>
        <xdr:cNvPr id="66" name="グループ化 65"/>
        <xdr:cNvGrpSpPr/>
      </xdr:nvGrpSpPr>
      <xdr:grpSpPr>
        <a:xfrm>
          <a:off x="2832100" y="46601380"/>
          <a:ext cx="6201446" cy="1056312"/>
          <a:chOff x="3022602" y="42739412"/>
          <a:chExt cx="6892326" cy="1056312"/>
        </a:xfrm>
      </xdr:grpSpPr>
      <xdr:grpSp>
        <xdr:nvGrpSpPr>
          <xdr:cNvPr id="67" name="グループ化 66"/>
          <xdr:cNvGrpSpPr/>
        </xdr:nvGrpSpPr>
        <xdr:grpSpPr>
          <a:xfrm>
            <a:off x="3022602" y="42739412"/>
            <a:ext cx="3305819" cy="973724"/>
            <a:chOff x="2876550" y="37814250"/>
            <a:chExt cx="3073935" cy="965559"/>
          </a:xfrm>
        </xdr:grpSpPr>
        <xdr:sp macro="" textlink="">
          <xdr:nvSpPr>
            <xdr:cNvPr id="71" name="テキスト ボックス 70"/>
            <xdr:cNvSpPr txBox="1"/>
          </xdr:nvSpPr>
          <xdr:spPr>
            <a:xfrm>
              <a:off x="3000374" y="38166675"/>
              <a:ext cx="2757613" cy="61313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400"/>
                <a:t>F. </a:t>
              </a:r>
              <a:r>
                <a:rPr kumimoji="1" lang="ja-JP" altLang="en-US" sz="1400"/>
                <a:t>アスコープ</a:t>
              </a:r>
              <a:r>
                <a:rPr kumimoji="1" lang="en-US" altLang="ja-JP" sz="1400"/>
                <a:t>(</a:t>
              </a:r>
              <a:r>
                <a:rPr kumimoji="1" lang="ja-JP" altLang="en-US" sz="1400"/>
                <a:t>株</a:t>
              </a:r>
              <a:r>
                <a:rPr kumimoji="1" lang="en-US" altLang="ja-JP" sz="1400"/>
                <a:t>)</a:t>
              </a:r>
            </a:p>
            <a:p>
              <a:pPr algn="ctr"/>
              <a:r>
                <a:rPr kumimoji="1" lang="en-US" altLang="ja-JP" sz="1400"/>
                <a:t>0.8</a:t>
              </a:r>
              <a:r>
                <a:rPr kumimoji="1" lang="ja-JP" altLang="en-US" sz="1400"/>
                <a:t>百万円</a:t>
              </a:r>
            </a:p>
          </xdr:txBody>
        </xdr:sp>
        <xdr:sp macro="" textlink="">
          <xdr:nvSpPr>
            <xdr:cNvPr id="72" name="正方形/長方形 71"/>
            <xdr:cNvSpPr/>
          </xdr:nvSpPr>
          <xdr:spPr>
            <a:xfrm>
              <a:off x="2876550" y="37814250"/>
              <a:ext cx="3073935" cy="457245"/>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rPr>
                <a:t>【</a:t>
              </a:r>
              <a:r>
                <a:rPr kumimoji="1" lang="ja-JP" altLang="en-US" sz="1200">
                  <a:solidFill>
                    <a:sysClr val="windowText" lastClr="000000"/>
                  </a:solidFill>
                </a:rPr>
                <a:t>随意契約（少額）</a:t>
              </a:r>
              <a:r>
                <a:rPr kumimoji="1" lang="en-US" altLang="ja-JP" sz="1200">
                  <a:solidFill>
                    <a:sysClr val="windowText" lastClr="000000"/>
                  </a:solidFill>
                </a:rPr>
                <a:t>】</a:t>
              </a:r>
              <a:endParaRPr lang="ja-JP" altLang="ja-JP" sz="1200">
                <a:effectLst/>
              </a:endParaRPr>
            </a:p>
          </xdr:txBody>
        </xdr:sp>
      </xdr:grpSp>
      <xdr:grpSp>
        <xdr:nvGrpSpPr>
          <xdr:cNvPr id="68" name="グループ化 67"/>
          <xdr:cNvGrpSpPr/>
        </xdr:nvGrpSpPr>
        <xdr:grpSpPr>
          <a:xfrm>
            <a:off x="6516009" y="43001294"/>
            <a:ext cx="3398919" cy="794430"/>
            <a:chOff x="5487660" y="36838397"/>
            <a:chExt cx="3209326" cy="790802"/>
          </a:xfrm>
        </xdr:grpSpPr>
        <xdr:sp macro="" textlink="">
          <xdr:nvSpPr>
            <xdr:cNvPr id="69" name="テキスト ボックス 68"/>
            <xdr:cNvSpPr txBox="1"/>
          </xdr:nvSpPr>
          <xdr:spPr>
            <a:xfrm>
              <a:off x="5534734" y="36961039"/>
              <a:ext cx="3034393" cy="558799"/>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情報収集端末中継サーバの運用保守</a:t>
              </a:r>
              <a:endParaRPr kumimoji="1" lang="en-US" altLang="ja-JP" sz="1100"/>
            </a:p>
          </xdr:txBody>
        </xdr:sp>
        <xdr:sp macro="" textlink="">
          <xdr:nvSpPr>
            <xdr:cNvPr id="70" name="大かっこ 69"/>
            <xdr:cNvSpPr/>
          </xdr:nvSpPr>
          <xdr:spPr>
            <a:xfrm>
              <a:off x="5487660" y="36838397"/>
              <a:ext cx="3209326" cy="79080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grpSp>
    <xdr:clientData/>
  </xdr:twoCellAnchor>
  <xdr:twoCellAnchor>
    <xdr:from>
      <xdr:col>15</xdr:col>
      <xdr:colOff>88900</xdr:colOff>
      <xdr:row>766</xdr:row>
      <xdr:rowOff>50800</xdr:rowOff>
    </xdr:from>
    <xdr:to>
      <xdr:col>49</xdr:col>
      <xdr:colOff>72426</xdr:colOff>
      <xdr:row>769</xdr:row>
      <xdr:rowOff>40312</xdr:rowOff>
    </xdr:to>
    <xdr:grpSp>
      <xdr:nvGrpSpPr>
        <xdr:cNvPr id="80" name="グループ化 79"/>
        <xdr:cNvGrpSpPr/>
      </xdr:nvGrpSpPr>
      <xdr:grpSpPr>
        <a:xfrm>
          <a:off x="2832100" y="48036480"/>
          <a:ext cx="6201446" cy="1056312"/>
          <a:chOff x="3022602" y="42739412"/>
          <a:chExt cx="6892326" cy="1056312"/>
        </a:xfrm>
      </xdr:grpSpPr>
      <xdr:grpSp>
        <xdr:nvGrpSpPr>
          <xdr:cNvPr id="81" name="グループ化 80"/>
          <xdr:cNvGrpSpPr/>
        </xdr:nvGrpSpPr>
        <xdr:grpSpPr>
          <a:xfrm>
            <a:off x="3022602" y="42739412"/>
            <a:ext cx="3305819" cy="973724"/>
            <a:chOff x="2876550" y="37814250"/>
            <a:chExt cx="3073935" cy="965559"/>
          </a:xfrm>
        </xdr:grpSpPr>
        <xdr:sp macro="" textlink="">
          <xdr:nvSpPr>
            <xdr:cNvPr id="85" name="テキスト ボックス 84"/>
            <xdr:cNvSpPr txBox="1"/>
          </xdr:nvSpPr>
          <xdr:spPr>
            <a:xfrm>
              <a:off x="3000374" y="38166675"/>
              <a:ext cx="2757613" cy="61313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400"/>
                <a:t>G. </a:t>
              </a:r>
              <a:r>
                <a:rPr kumimoji="1" lang="ja-JP" altLang="en-US" sz="1400"/>
                <a:t>中央ＯＡサービス</a:t>
              </a:r>
              <a:r>
                <a:rPr kumimoji="1" lang="en-US" altLang="ja-JP" sz="1400"/>
                <a:t>(</a:t>
              </a:r>
              <a:r>
                <a:rPr kumimoji="1" lang="ja-JP" altLang="en-US" sz="1400"/>
                <a:t>株</a:t>
              </a:r>
              <a:r>
                <a:rPr kumimoji="1" lang="en-US" altLang="ja-JP" sz="1400"/>
                <a:t>)</a:t>
              </a:r>
            </a:p>
            <a:p>
              <a:pPr algn="ctr"/>
              <a:r>
                <a:rPr kumimoji="1" lang="en-US" altLang="ja-JP" sz="1400"/>
                <a:t>0.5</a:t>
              </a:r>
              <a:r>
                <a:rPr kumimoji="1" lang="ja-JP" altLang="en-US" sz="1400"/>
                <a:t>百万円</a:t>
              </a:r>
            </a:p>
          </xdr:txBody>
        </xdr:sp>
        <xdr:sp macro="" textlink="">
          <xdr:nvSpPr>
            <xdr:cNvPr id="86" name="正方形/長方形 85"/>
            <xdr:cNvSpPr/>
          </xdr:nvSpPr>
          <xdr:spPr>
            <a:xfrm>
              <a:off x="2876550" y="37814250"/>
              <a:ext cx="3073935" cy="457245"/>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rPr>
                <a:t>【</a:t>
              </a:r>
              <a:r>
                <a:rPr kumimoji="1" lang="ja-JP" altLang="en-US" sz="1200">
                  <a:solidFill>
                    <a:sysClr val="windowText" lastClr="000000"/>
                  </a:solidFill>
                </a:rPr>
                <a:t>随意契約（少額）</a:t>
              </a:r>
              <a:r>
                <a:rPr kumimoji="1" lang="en-US" altLang="ja-JP" sz="1200">
                  <a:solidFill>
                    <a:sysClr val="windowText" lastClr="000000"/>
                  </a:solidFill>
                </a:rPr>
                <a:t>】</a:t>
              </a:r>
              <a:endParaRPr lang="ja-JP" altLang="ja-JP" sz="1200">
                <a:effectLst/>
              </a:endParaRPr>
            </a:p>
          </xdr:txBody>
        </xdr:sp>
      </xdr:grpSp>
      <xdr:grpSp>
        <xdr:nvGrpSpPr>
          <xdr:cNvPr id="82" name="グループ化 81"/>
          <xdr:cNvGrpSpPr/>
        </xdr:nvGrpSpPr>
        <xdr:grpSpPr>
          <a:xfrm>
            <a:off x="6516009" y="43001294"/>
            <a:ext cx="3398919" cy="794430"/>
            <a:chOff x="5487660" y="36838397"/>
            <a:chExt cx="3209326" cy="790802"/>
          </a:xfrm>
        </xdr:grpSpPr>
        <xdr:sp macro="" textlink="">
          <xdr:nvSpPr>
            <xdr:cNvPr id="83" name="テキスト ボックス 82"/>
            <xdr:cNvSpPr txBox="1"/>
          </xdr:nvSpPr>
          <xdr:spPr>
            <a:xfrm>
              <a:off x="5534734" y="36961039"/>
              <a:ext cx="3034393" cy="558799"/>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大判プリンターのリース</a:t>
              </a:r>
              <a:endParaRPr kumimoji="1" lang="en-US" altLang="ja-JP" sz="1100"/>
            </a:p>
          </xdr:txBody>
        </xdr:sp>
        <xdr:sp macro="" textlink="">
          <xdr:nvSpPr>
            <xdr:cNvPr id="84" name="大かっこ 83"/>
            <xdr:cNvSpPr/>
          </xdr:nvSpPr>
          <xdr:spPr>
            <a:xfrm>
              <a:off x="5487660" y="36838397"/>
              <a:ext cx="3209326" cy="79080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3" sqref="A3:AH3"/>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187</v>
      </c>
      <c r="AT2" s="940"/>
      <c r="AU2" s="940"/>
      <c r="AV2" s="52" t="str">
        <f>IF(AW2="", "", "-")</f>
        <v/>
      </c>
      <c r="AW2" s="911"/>
      <c r="AX2" s="911"/>
    </row>
    <row r="3" spans="1:50" ht="21" customHeight="1" thickBot="1" x14ac:dyDescent="0.25">
      <c r="A3" s="867" t="s">
        <v>537</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563</v>
      </c>
      <c r="AK3" s="869"/>
      <c r="AL3" s="869"/>
      <c r="AM3" s="869"/>
      <c r="AN3" s="869"/>
      <c r="AO3" s="869"/>
      <c r="AP3" s="869"/>
      <c r="AQ3" s="869"/>
      <c r="AR3" s="869"/>
      <c r="AS3" s="869"/>
      <c r="AT3" s="869"/>
      <c r="AU3" s="869"/>
      <c r="AV3" s="869"/>
      <c r="AW3" s="869"/>
      <c r="AX3" s="24" t="s">
        <v>65</v>
      </c>
    </row>
    <row r="4" spans="1:50" ht="24.75" customHeight="1" x14ac:dyDescent="0.2">
      <c r="A4" s="704" t="s">
        <v>25</v>
      </c>
      <c r="B4" s="705"/>
      <c r="C4" s="705"/>
      <c r="D4" s="705"/>
      <c r="E4" s="705"/>
      <c r="F4" s="705"/>
      <c r="G4" s="682" t="s">
        <v>564</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565</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2">
      <c r="A5" s="692" t="s">
        <v>67</v>
      </c>
      <c r="B5" s="693"/>
      <c r="C5" s="693"/>
      <c r="D5" s="693"/>
      <c r="E5" s="693"/>
      <c r="F5" s="694"/>
      <c r="G5" s="839" t="s">
        <v>169</v>
      </c>
      <c r="H5" s="840"/>
      <c r="I5" s="840"/>
      <c r="J5" s="840"/>
      <c r="K5" s="840"/>
      <c r="L5" s="840"/>
      <c r="M5" s="841" t="s">
        <v>66</v>
      </c>
      <c r="N5" s="842"/>
      <c r="O5" s="842"/>
      <c r="P5" s="842"/>
      <c r="Q5" s="842"/>
      <c r="R5" s="843"/>
      <c r="S5" s="844" t="s">
        <v>131</v>
      </c>
      <c r="T5" s="840"/>
      <c r="U5" s="840"/>
      <c r="V5" s="840"/>
      <c r="W5" s="840"/>
      <c r="X5" s="845"/>
      <c r="Y5" s="698" t="s">
        <v>3</v>
      </c>
      <c r="Z5" s="543"/>
      <c r="AA5" s="543"/>
      <c r="AB5" s="543"/>
      <c r="AC5" s="543"/>
      <c r="AD5" s="544"/>
      <c r="AE5" s="699" t="s">
        <v>690</v>
      </c>
      <c r="AF5" s="699"/>
      <c r="AG5" s="699"/>
      <c r="AH5" s="699"/>
      <c r="AI5" s="699"/>
      <c r="AJ5" s="699"/>
      <c r="AK5" s="699"/>
      <c r="AL5" s="699"/>
      <c r="AM5" s="699"/>
      <c r="AN5" s="699"/>
      <c r="AO5" s="699"/>
      <c r="AP5" s="700"/>
      <c r="AQ5" s="701" t="s">
        <v>691</v>
      </c>
      <c r="AR5" s="702"/>
      <c r="AS5" s="702"/>
      <c r="AT5" s="702"/>
      <c r="AU5" s="702"/>
      <c r="AV5" s="702"/>
      <c r="AW5" s="702"/>
      <c r="AX5" s="703"/>
    </row>
    <row r="6" spans="1:50" ht="39" customHeight="1" x14ac:dyDescent="0.2">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2">
      <c r="A7" s="495" t="s">
        <v>22</v>
      </c>
      <c r="B7" s="496"/>
      <c r="C7" s="496"/>
      <c r="D7" s="496"/>
      <c r="E7" s="496"/>
      <c r="F7" s="497"/>
      <c r="G7" s="498" t="s">
        <v>566</v>
      </c>
      <c r="H7" s="499"/>
      <c r="I7" s="499"/>
      <c r="J7" s="499"/>
      <c r="K7" s="499"/>
      <c r="L7" s="499"/>
      <c r="M7" s="499"/>
      <c r="N7" s="499"/>
      <c r="O7" s="499"/>
      <c r="P7" s="499"/>
      <c r="Q7" s="499"/>
      <c r="R7" s="499"/>
      <c r="S7" s="499"/>
      <c r="T7" s="499"/>
      <c r="U7" s="499"/>
      <c r="V7" s="499"/>
      <c r="W7" s="499"/>
      <c r="X7" s="500"/>
      <c r="Y7" s="922" t="s">
        <v>509</v>
      </c>
      <c r="Z7" s="443"/>
      <c r="AA7" s="443"/>
      <c r="AB7" s="443"/>
      <c r="AC7" s="443"/>
      <c r="AD7" s="923"/>
      <c r="AE7" s="912" t="s">
        <v>567</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2">
      <c r="A8" s="495" t="s">
        <v>377</v>
      </c>
      <c r="B8" s="496"/>
      <c r="C8" s="496"/>
      <c r="D8" s="496"/>
      <c r="E8" s="496"/>
      <c r="F8" s="497"/>
      <c r="G8" s="941" t="str">
        <f>入力規則等!A28</f>
        <v>ＩＴ戦略</v>
      </c>
      <c r="H8" s="720"/>
      <c r="I8" s="720"/>
      <c r="J8" s="720"/>
      <c r="K8" s="720"/>
      <c r="L8" s="720"/>
      <c r="M8" s="720"/>
      <c r="N8" s="720"/>
      <c r="O8" s="720"/>
      <c r="P8" s="720"/>
      <c r="Q8" s="720"/>
      <c r="R8" s="720"/>
      <c r="S8" s="720"/>
      <c r="T8" s="720"/>
      <c r="U8" s="720"/>
      <c r="V8" s="720"/>
      <c r="W8" s="720"/>
      <c r="X8" s="942"/>
      <c r="Y8" s="846" t="s">
        <v>378</v>
      </c>
      <c r="Z8" s="847"/>
      <c r="AA8" s="847"/>
      <c r="AB8" s="847"/>
      <c r="AC8" s="847"/>
      <c r="AD8" s="848"/>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2">
      <c r="A9" s="849" t="s">
        <v>23</v>
      </c>
      <c r="B9" s="850"/>
      <c r="C9" s="850"/>
      <c r="D9" s="850"/>
      <c r="E9" s="850"/>
      <c r="F9" s="850"/>
      <c r="G9" s="851" t="s">
        <v>569</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2">
      <c r="A10" s="660" t="s">
        <v>30</v>
      </c>
      <c r="B10" s="661"/>
      <c r="C10" s="661"/>
      <c r="D10" s="661"/>
      <c r="E10" s="661"/>
      <c r="F10" s="661"/>
      <c r="G10" s="754" t="s">
        <v>570</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2">
      <c r="A11" s="660" t="s">
        <v>5</v>
      </c>
      <c r="B11" s="661"/>
      <c r="C11" s="661"/>
      <c r="D11" s="661"/>
      <c r="E11" s="661"/>
      <c r="F11" s="662"/>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2">
      <c r="A12" s="943" t="s">
        <v>24</v>
      </c>
      <c r="B12" s="944"/>
      <c r="C12" s="944"/>
      <c r="D12" s="944"/>
      <c r="E12" s="944"/>
      <c r="F12" s="945"/>
      <c r="G12" s="760"/>
      <c r="H12" s="761"/>
      <c r="I12" s="761"/>
      <c r="J12" s="761"/>
      <c r="K12" s="761"/>
      <c r="L12" s="761"/>
      <c r="M12" s="761"/>
      <c r="N12" s="761"/>
      <c r="O12" s="761"/>
      <c r="P12" s="415" t="s">
        <v>528</v>
      </c>
      <c r="Q12" s="416"/>
      <c r="R12" s="416"/>
      <c r="S12" s="416"/>
      <c r="T12" s="416"/>
      <c r="U12" s="416"/>
      <c r="V12" s="417"/>
      <c r="W12" s="415" t="s">
        <v>525</v>
      </c>
      <c r="X12" s="416"/>
      <c r="Y12" s="416"/>
      <c r="Z12" s="416"/>
      <c r="AA12" s="416"/>
      <c r="AB12" s="416"/>
      <c r="AC12" s="417"/>
      <c r="AD12" s="415" t="s">
        <v>520</v>
      </c>
      <c r="AE12" s="416"/>
      <c r="AF12" s="416"/>
      <c r="AG12" s="416"/>
      <c r="AH12" s="416"/>
      <c r="AI12" s="416"/>
      <c r="AJ12" s="417"/>
      <c r="AK12" s="415" t="s">
        <v>513</v>
      </c>
      <c r="AL12" s="416"/>
      <c r="AM12" s="416"/>
      <c r="AN12" s="416"/>
      <c r="AO12" s="416"/>
      <c r="AP12" s="416"/>
      <c r="AQ12" s="417"/>
      <c r="AR12" s="415" t="s">
        <v>511</v>
      </c>
      <c r="AS12" s="416"/>
      <c r="AT12" s="416"/>
      <c r="AU12" s="416"/>
      <c r="AV12" s="416"/>
      <c r="AW12" s="416"/>
      <c r="AX12" s="722"/>
    </row>
    <row r="13" spans="1:50" ht="21" customHeight="1" x14ac:dyDescent="0.2">
      <c r="A13" s="614"/>
      <c r="B13" s="615"/>
      <c r="C13" s="615"/>
      <c r="D13" s="615"/>
      <c r="E13" s="615"/>
      <c r="F13" s="616"/>
      <c r="G13" s="723" t="s">
        <v>6</v>
      </c>
      <c r="H13" s="724"/>
      <c r="I13" s="764" t="s">
        <v>7</v>
      </c>
      <c r="J13" s="765"/>
      <c r="K13" s="765"/>
      <c r="L13" s="765"/>
      <c r="M13" s="765"/>
      <c r="N13" s="765"/>
      <c r="O13" s="766"/>
      <c r="P13" s="657">
        <v>103</v>
      </c>
      <c r="Q13" s="658"/>
      <c r="R13" s="658"/>
      <c r="S13" s="658"/>
      <c r="T13" s="658"/>
      <c r="U13" s="658"/>
      <c r="V13" s="659"/>
      <c r="W13" s="657">
        <v>95</v>
      </c>
      <c r="X13" s="658"/>
      <c r="Y13" s="658"/>
      <c r="Z13" s="658"/>
      <c r="AA13" s="658"/>
      <c r="AB13" s="658"/>
      <c r="AC13" s="659"/>
      <c r="AD13" s="657">
        <v>97</v>
      </c>
      <c r="AE13" s="658"/>
      <c r="AF13" s="658"/>
      <c r="AG13" s="658"/>
      <c r="AH13" s="658"/>
      <c r="AI13" s="658"/>
      <c r="AJ13" s="659"/>
      <c r="AK13" s="657">
        <v>88</v>
      </c>
      <c r="AL13" s="658"/>
      <c r="AM13" s="658"/>
      <c r="AN13" s="658"/>
      <c r="AO13" s="658"/>
      <c r="AP13" s="658"/>
      <c r="AQ13" s="659"/>
      <c r="AR13" s="919"/>
      <c r="AS13" s="920"/>
      <c r="AT13" s="920"/>
      <c r="AU13" s="920"/>
      <c r="AV13" s="920"/>
      <c r="AW13" s="920"/>
      <c r="AX13" s="921"/>
    </row>
    <row r="14" spans="1:50" ht="21" customHeight="1" x14ac:dyDescent="0.2">
      <c r="A14" s="614"/>
      <c r="B14" s="615"/>
      <c r="C14" s="615"/>
      <c r="D14" s="615"/>
      <c r="E14" s="615"/>
      <c r="F14" s="616"/>
      <c r="G14" s="725"/>
      <c r="H14" s="726"/>
      <c r="I14" s="711" t="s">
        <v>8</v>
      </c>
      <c r="J14" s="762"/>
      <c r="K14" s="762"/>
      <c r="L14" s="762"/>
      <c r="M14" s="762"/>
      <c r="N14" s="762"/>
      <c r="O14" s="763"/>
      <c r="P14" s="657" t="s">
        <v>571</v>
      </c>
      <c r="Q14" s="658"/>
      <c r="R14" s="658"/>
      <c r="S14" s="658"/>
      <c r="T14" s="658"/>
      <c r="U14" s="658"/>
      <c r="V14" s="659"/>
      <c r="W14" s="657" t="s">
        <v>571</v>
      </c>
      <c r="X14" s="658"/>
      <c r="Y14" s="658"/>
      <c r="Z14" s="658"/>
      <c r="AA14" s="658"/>
      <c r="AB14" s="658"/>
      <c r="AC14" s="659"/>
      <c r="AD14" s="657" t="s">
        <v>571</v>
      </c>
      <c r="AE14" s="658"/>
      <c r="AF14" s="658"/>
      <c r="AG14" s="658"/>
      <c r="AH14" s="658"/>
      <c r="AI14" s="658"/>
      <c r="AJ14" s="659"/>
      <c r="AK14" s="657"/>
      <c r="AL14" s="658"/>
      <c r="AM14" s="658"/>
      <c r="AN14" s="658"/>
      <c r="AO14" s="658"/>
      <c r="AP14" s="658"/>
      <c r="AQ14" s="659"/>
      <c r="AR14" s="788"/>
      <c r="AS14" s="788"/>
      <c r="AT14" s="788"/>
      <c r="AU14" s="788"/>
      <c r="AV14" s="788"/>
      <c r="AW14" s="788"/>
      <c r="AX14" s="789"/>
    </row>
    <row r="15" spans="1:50" ht="21" customHeight="1" x14ac:dyDescent="0.2">
      <c r="A15" s="614"/>
      <c r="B15" s="615"/>
      <c r="C15" s="615"/>
      <c r="D15" s="615"/>
      <c r="E15" s="615"/>
      <c r="F15" s="616"/>
      <c r="G15" s="725"/>
      <c r="H15" s="726"/>
      <c r="I15" s="711" t="s">
        <v>51</v>
      </c>
      <c r="J15" s="712"/>
      <c r="K15" s="712"/>
      <c r="L15" s="712"/>
      <c r="M15" s="712"/>
      <c r="N15" s="712"/>
      <c r="O15" s="713"/>
      <c r="P15" s="657" t="s">
        <v>571</v>
      </c>
      <c r="Q15" s="658"/>
      <c r="R15" s="658"/>
      <c r="S15" s="658"/>
      <c r="T15" s="658"/>
      <c r="U15" s="658"/>
      <c r="V15" s="659"/>
      <c r="W15" s="657" t="s">
        <v>572</v>
      </c>
      <c r="X15" s="658"/>
      <c r="Y15" s="658"/>
      <c r="Z15" s="658"/>
      <c r="AA15" s="658"/>
      <c r="AB15" s="658"/>
      <c r="AC15" s="659"/>
      <c r="AD15" s="657" t="s">
        <v>573</v>
      </c>
      <c r="AE15" s="658"/>
      <c r="AF15" s="658"/>
      <c r="AG15" s="658"/>
      <c r="AH15" s="658"/>
      <c r="AI15" s="658"/>
      <c r="AJ15" s="659"/>
      <c r="AK15" s="657" t="s">
        <v>571</v>
      </c>
      <c r="AL15" s="658"/>
      <c r="AM15" s="658"/>
      <c r="AN15" s="658"/>
      <c r="AO15" s="658"/>
      <c r="AP15" s="658"/>
      <c r="AQ15" s="659"/>
      <c r="AR15" s="657"/>
      <c r="AS15" s="658"/>
      <c r="AT15" s="658"/>
      <c r="AU15" s="658"/>
      <c r="AV15" s="658"/>
      <c r="AW15" s="658"/>
      <c r="AX15" s="806"/>
    </row>
    <row r="16" spans="1:50" ht="21" customHeight="1" x14ac:dyDescent="0.2">
      <c r="A16" s="614"/>
      <c r="B16" s="615"/>
      <c r="C16" s="615"/>
      <c r="D16" s="615"/>
      <c r="E16" s="615"/>
      <c r="F16" s="616"/>
      <c r="G16" s="725"/>
      <c r="H16" s="726"/>
      <c r="I16" s="711" t="s">
        <v>52</v>
      </c>
      <c r="J16" s="712"/>
      <c r="K16" s="712"/>
      <c r="L16" s="712"/>
      <c r="M16" s="712"/>
      <c r="N16" s="712"/>
      <c r="O16" s="713"/>
      <c r="P16" s="657" t="s">
        <v>571</v>
      </c>
      <c r="Q16" s="658"/>
      <c r="R16" s="658"/>
      <c r="S16" s="658"/>
      <c r="T16" s="658"/>
      <c r="U16" s="658"/>
      <c r="V16" s="659"/>
      <c r="W16" s="657" t="s">
        <v>571</v>
      </c>
      <c r="X16" s="658"/>
      <c r="Y16" s="658"/>
      <c r="Z16" s="658"/>
      <c r="AA16" s="658"/>
      <c r="AB16" s="658"/>
      <c r="AC16" s="659"/>
      <c r="AD16" s="657" t="s">
        <v>571</v>
      </c>
      <c r="AE16" s="658"/>
      <c r="AF16" s="658"/>
      <c r="AG16" s="658"/>
      <c r="AH16" s="658"/>
      <c r="AI16" s="658"/>
      <c r="AJ16" s="659"/>
      <c r="AK16" s="657" t="s">
        <v>571</v>
      </c>
      <c r="AL16" s="658"/>
      <c r="AM16" s="658"/>
      <c r="AN16" s="658"/>
      <c r="AO16" s="658"/>
      <c r="AP16" s="658"/>
      <c r="AQ16" s="659"/>
      <c r="AR16" s="757"/>
      <c r="AS16" s="758"/>
      <c r="AT16" s="758"/>
      <c r="AU16" s="758"/>
      <c r="AV16" s="758"/>
      <c r="AW16" s="758"/>
      <c r="AX16" s="759"/>
    </row>
    <row r="17" spans="1:50" ht="24.75" customHeight="1" x14ac:dyDescent="0.2">
      <c r="A17" s="614"/>
      <c r="B17" s="615"/>
      <c r="C17" s="615"/>
      <c r="D17" s="615"/>
      <c r="E17" s="615"/>
      <c r="F17" s="616"/>
      <c r="G17" s="725"/>
      <c r="H17" s="726"/>
      <c r="I17" s="711" t="s">
        <v>50</v>
      </c>
      <c r="J17" s="762"/>
      <c r="K17" s="762"/>
      <c r="L17" s="762"/>
      <c r="M17" s="762"/>
      <c r="N17" s="762"/>
      <c r="O17" s="763"/>
      <c r="P17" s="657" t="s">
        <v>571</v>
      </c>
      <c r="Q17" s="658"/>
      <c r="R17" s="658"/>
      <c r="S17" s="658"/>
      <c r="T17" s="658"/>
      <c r="U17" s="658"/>
      <c r="V17" s="659"/>
      <c r="W17" s="657" t="s">
        <v>572</v>
      </c>
      <c r="X17" s="658"/>
      <c r="Y17" s="658"/>
      <c r="Z17" s="658"/>
      <c r="AA17" s="658"/>
      <c r="AB17" s="658"/>
      <c r="AC17" s="659"/>
      <c r="AD17" s="657" t="s">
        <v>572</v>
      </c>
      <c r="AE17" s="658"/>
      <c r="AF17" s="658"/>
      <c r="AG17" s="658"/>
      <c r="AH17" s="658"/>
      <c r="AI17" s="658"/>
      <c r="AJ17" s="659"/>
      <c r="AK17" s="657" t="s">
        <v>571</v>
      </c>
      <c r="AL17" s="658"/>
      <c r="AM17" s="658"/>
      <c r="AN17" s="658"/>
      <c r="AO17" s="658"/>
      <c r="AP17" s="658"/>
      <c r="AQ17" s="659"/>
      <c r="AR17" s="917"/>
      <c r="AS17" s="917"/>
      <c r="AT17" s="917"/>
      <c r="AU17" s="917"/>
      <c r="AV17" s="917"/>
      <c r="AW17" s="917"/>
      <c r="AX17" s="918"/>
    </row>
    <row r="18" spans="1:50" ht="24.75" customHeight="1" x14ac:dyDescent="0.2">
      <c r="A18" s="614"/>
      <c r="B18" s="615"/>
      <c r="C18" s="615"/>
      <c r="D18" s="615"/>
      <c r="E18" s="615"/>
      <c r="F18" s="616"/>
      <c r="G18" s="727"/>
      <c r="H18" s="728"/>
      <c r="I18" s="716" t="s">
        <v>20</v>
      </c>
      <c r="J18" s="717"/>
      <c r="K18" s="717"/>
      <c r="L18" s="717"/>
      <c r="M18" s="717"/>
      <c r="N18" s="717"/>
      <c r="O18" s="718"/>
      <c r="P18" s="878">
        <f>SUM(P13:V17)</f>
        <v>103</v>
      </c>
      <c r="Q18" s="879"/>
      <c r="R18" s="879"/>
      <c r="S18" s="879"/>
      <c r="T18" s="879"/>
      <c r="U18" s="879"/>
      <c r="V18" s="880"/>
      <c r="W18" s="878">
        <f>SUM(W13:AC17)</f>
        <v>95</v>
      </c>
      <c r="X18" s="879"/>
      <c r="Y18" s="879"/>
      <c r="Z18" s="879"/>
      <c r="AA18" s="879"/>
      <c r="AB18" s="879"/>
      <c r="AC18" s="880"/>
      <c r="AD18" s="878">
        <f>SUM(AD13:AJ17)</f>
        <v>97</v>
      </c>
      <c r="AE18" s="879"/>
      <c r="AF18" s="879"/>
      <c r="AG18" s="879"/>
      <c r="AH18" s="879"/>
      <c r="AI18" s="879"/>
      <c r="AJ18" s="880"/>
      <c r="AK18" s="878">
        <f>SUM(AK13:AQ17)</f>
        <v>88</v>
      </c>
      <c r="AL18" s="879"/>
      <c r="AM18" s="879"/>
      <c r="AN18" s="879"/>
      <c r="AO18" s="879"/>
      <c r="AP18" s="879"/>
      <c r="AQ18" s="880"/>
      <c r="AR18" s="878">
        <f>SUM(AR13:AX17)</f>
        <v>0</v>
      </c>
      <c r="AS18" s="879"/>
      <c r="AT18" s="879"/>
      <c r="AU18" s="879"/>
      <c r="AV18" s="879"/>
      <c r="AW18" s="879"/>
      <c r="AX18" s="881"/>
    </row>
    <row r="19" spans="1:50" ht="24.75" customHeight="1" x14ac:dyDescent="0.2">
      <c r="A19" s="614"/>
      <c r="B19" s="615"/>
      <c r="C19" s="615"/>
      <c r="D19" s="615"/>
      <c r="E19" s="615"/>
      <c r="F19" s="616"/>
      <c r="G19" s="876" t="s">
        <v>9</v>
      </c>
      <c r="H19" s="877"/>
      <c r="I19" s="877"/>
      <c r="J19" s="877"/>
      <c r="K19" s="877"/>
      <c r="L19" s="877"/>
      <c r="M19" s="877"/>
      <c r="N19" s="877"/>
      <c r="O19" s="877"/>
      <c r="P19" s="657">
        <v>98</v>
      </c>
      <c r="Q19" s="658"/>
      <c r="R19" s="658"/>
      <c r="S19" s="658"/>
      <c r="T19" s="658"/>
      <c r="U19" s="658"/>
      <c r="V19" s="659"/>
      <c r="W19" s="657">
        <v>95</v>
      </c>
      <c r="X19" s="658"/>
      <c r="Y19" s="658"/>
      <c r="Z19" s="658"/>
      <c r="AA19" s="658"/>
      <c r="AB19" s="658"/>
      <c r="AC19" s="659"/>
      <c r="AD19" s="657">
        <v>96</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2">
      <c r="A20" s="614"/>
      <c r="B20" s="615"/>
      <c r="C20" s="615"/>
      <c r="D20" s="615"/>
      <c r="E20" s="615"/>
      <c r="F20" s="616"/>
      <c r="G20" s="876" t="s">
        <v>10</v>
      </c>
      <c r="H20" s="877"/>
      <c r="I20" s="877"/>
      <c r="J20" s="877"/>
      <c r="K20" s="877"/>
      <c r="L20" s="877"/>
      <c r="M20" s="877"/>
      <c r="N20" s="877"/>
      <c r="O20" s="877"/>
      <c r="P20" s="318">
        <f>IF(P18=0, "-", SUM(P19)/P18)</f>
        <v>0.95145631067961167</v>
      </c>
      <c r="Q20" s="318"/>
      <c r="R20" s="318"/>
      <c r="S20" s="318"/>
      <c r="T20" s="318"/>
      <c r="U20" s="318"/>
      <c r="V20" s="318"/>
      <c r="W20" s="318">
        <f t="shared" ref="W20" si="0">IF(W18=0, "-", SUM(W19)/W18)</f>
        <v>1</v>
      </c>
      <c r="X20" s="318"/>
      <c r="Y20" s="318"/>
      <c r="Z20" s="318"/>
      <c r="AA20" s="318"/>
      <c r="AB20" s="318"/>
      <c r="AC20" s="318"/>
      <c r="AD20" s="318">
        <f t="shared" ref="AD20" si="1">IF(AD18=0, "-", SUM(AD19)/AD18)</f>
        <v>0.98969072164948457</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2">
      <c r="A21" s="849"/>
      <c r="B21" s="850"/>
      <c r="C21" s="850"/>
      <c r="D21" s="850"/>
      <c r="E21" s="850"/>
      <c r="F21" s="946"/>
      <c r="G21" s="316" t="s">
        <v>472</v>
      </c>
      <c r="H21" s="317"/>
      <c r="I21" s="317"/>
      <c r="J21" s="317"/>
      <c r="K21" s="317"/>
      <c r="L21" s="317"/>
      <c r="M21" s="317"/>
      <c r="N21" s="317"/>
      <c r="O21" s="317"/>
      <c r="P21" s="318">
        <f>IF(P19=0, "-", SUM(P19)/SUM(P13,P14))</f>
        <v>0.95145631067961167</v>
      </c>
      <c r="Q21" s="318"/>
      <c r="R21" s="318"/>
      <c r="S21" s="318"/>
      <c r="T21" s="318"/>
      <c r="U21" s="318"/>
      <c r="V21" s="318"/>
      <c r="W21" s="318">
        <f t="shared" ref="W21" si="2">IF(W19=0, "-", SUM(W19)/SUM(W13,W14))</f>
        <v>1</v>
      </c>
      <c r="X21" s="318"/>
      <c r="Y21" s="318"/>
      <c r="Z21" s="318"/>
      <c r="AA21" s="318"/>
      <c r="AB21" s="318"/>
      <c r="AC21" s="318"/>
      <c r="AD21" s="318">
        <f t="shared" ref="AD21" si="3">IF(AD19=0, "-", SUM(AD19)/SUM(AD13,AD14))</f>
        <v>0.98969072164948457</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2">
      <c r="A22" s="964" t="s">
        <v>553</v>
      </c>
      <c r="B22" s="965"/>
      <c r="C22" s="965"/>
      <c r="D22" s="965"/>
      <c r="E22" s="965"/>
      <c r="F22" s="966"/>
      <c r="G22" s="951" t="s">
        <v>451</v>
      </c>
      <c r="H22" s="222"/>
      <c r="I22" s="222"/>
      <c r="J22" s="222"/>
      <c r="K22" s="222"/>
      <c r="L22" s="222"/>
      <c r="M22" s="222"/>
      <c r="N22" s="222"/>
      <c r="O22" s="223"/>
      <c r="P22" s="936" t="s">
        <v>514</v>
      </c>
      <c r="Q22" s="222"/>
      <c r="R22" s="222"/>
      <c r="S22" s="222"/>
      <c r="T22" s="222"/>
      <c r="U22" s="222"/>
      <c r="V22" s="223"/>
      <c r="W22" s="936" t="s">
        <v>510</v>
      </c>
      <c r="X22" s="222"/>
      <c r="Y22" s="222"/>
      <c r="Z22" s="222"/>
      <c r="AA22" s="222"/>
      <c r="AB22" s="222"/>
      <c r="AC22" s="223"/>
      <c r="AD22" s="936" t="s">
        <v>450</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25.5" customHeight="1" x14ac:dyDescent="0.2">
      <c r="A23" s="967"/>
      <c r="B23" s="968"/>
      <c r="C23" s="968"/>
      <c r="D23" s="968"/>
      <c r="E23" s="968"/>
      <c r="F23" s="969"/>
      <c r="G23" s="952" t="s">
        <v>574</v>
      </c>
      <c r="H23" s="953"/>
      <c r="I23" s="953"/>
      <c r="J23" s="953"/>
      <c r="K23" s="953"/>
      <c r="L23" s="953"/>
      <c r="M23" s="953"/>
      <c r="N23" s="953"/>
      <c r="O23" s="954"/>
      <c r="P23" s="919">
        <v>88.5</v>
      </c>
      <c r="Q23" s="920"/>
      <c r="R23" s="920"/>
      <c r="S23" s="920"/>
      <c r="T23" s="920"/>
      <c r="U23" s="920"/>
      <c r="V23" s="937"/>
      <c r="W23" s="919"/>
      <c r="X23" s="920"/>
      <c r="Y23" s="920"/>
      <c r="Z23" s="920"/>
      <c r="AA23" s="920"/>
      <c r="AB23" s="920"/>
      <c r="AC23" s="937"/>
      <c r="AD23" s="974"/>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2">
      <c r="A24" s="967"/>
      <c r="B24" s="968"/>
      <c r="C24" s="968"/>
      <c r="D24" s="968"/>
      <c r="E24" s="968"/>
      <c r="F24" s="969"/>
      <c r="G24" s="955" t="s">
        <v>575</v>
      </c>
      <c r="H24" s="956"/>
      <c r="I24" s="956"/>
      <c r="J24" s="956"/>
      <c r="K24" s="956"/>
      <c r="L24" s="956"/>
      <c r="M24" s="956"/>
      <c r="N24" s="956"/>
      <c r="O24" s="957"/>
      <c r="P24" s="657">
        <v>0.5</v>
      </c>
      <c r="Q24" s="658"/>
      <c r="R24" s="658"/>
      <c r="S24" s="658"/>
      <c r="T24" s="658"/>
      <c r="U24" s="658"/>
      <c r="V24" s="659"/>
      <c r="W24" s="657"/>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2">
      <c r="A25" s="967"/>
      <c r="B25" s="968"/>
      <c r="C25" s="968"/>
      <c r="D25" s="968"/>
      <c r="E25" s="968"/>
      <c r="F25" s="969"/>
      <c r="G25" s="955"/>
      <c r="H25" s="956"/>
      <c r="I25" s="956"/>
      <c r="J25" s="956"/>
      <c r="K25" s="956"/>
      <c r="L25" s="956"/>
      <c r="M25" s="956"/>
      <c r="N25" s="956"/>
      <c r="O25" s="957"/>
      <c r="P25" s="657"/>
      <c r="Q25" s="658"/>
      <c r="R25" s="658"/>
      <c r="S25" s="658"/>
      <c r="T25" s="658"/>
      <c r="U25" s="658"/>
      <c r="V25" s="659"/>
      <c r="W25" s="657"/>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hidden="1" customHeight="1" x14ac:dyDescent="0.2">
      <c r="A26" s="967"/>
      <c r="B26" s="968"/>
      <c r="C26" s="968"/>
      <c r="D26" s="968"/>
      <c r="E26" s="968"/>
      <c r="F26" s="969"/>
      <c r="G26" s="955"/>
      <c r="H26" s="956"/>
      <c r="I26" s="956"/>
      <c r="J26" s="956"/>
      <c r="K26" s="956"/>
      <c r="L26" s="956"/>
      <c r="M26" s="956"/>
      <c r="N26" s="956"/>
      <c r="O26" s="957"/>
      <c r="P26" s="657"/>
      <c r="Q26" s="658"/>
      <c r="R26" s="658"/>
      <c r="S26" s="658"/>
      <c r="T26" s="658"/>
      <c r="U26" s="658"/>
      <c r="V26" s="659"/>
      <c r="W26" s="657"/>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hidden="1" customHeight="1" x14ac:dyDescent="0.2">
      <c r="A27" s="967"/>
      <c r="B27" s="968"/>
      <c r="C27" s="968"/>
      <c r="D27" s="968"/>
      <c r="E27" s="968"/>
      <c r="F27" s="969"/>
      <c r="G27" s="955"/>
      <c r="H27" s="956"/>
      <c r="I27" s="956"/>
      <c r="J27" s="956"/>
      <c r="K27" s="956"/>
      <c r="L27" s="956"/>
      <c r="M27" s="956"/>
      <c r="N27" s="956"/>
      <c r="O27" s="957"/>
      <c r="P27" s="657"/>
      <c r="Q27" s="658"/>
      <c r="R27" s="658"/>
      <c r="S27" s="658"/>
      <c r="T27" s="658"/>
      <c r="U27" s="658"/>
      <c r="V27" s="659"/>
      <c r="W27" s="657"/>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2">
      <c r="A28" s="967"/>
      <c r="B28" s="968"/>
      <c r="C28" s="968"/>
      <c r="D28" s="968"/>
      <c r="E28" s="968"/>
      <c r="F28" s="969"/>
      <c r="G28" s="958" t="s">
        <v>455</v>
      </c>
      <c r="H28" s="959"/>
      <c r="I28" s="959"/>
      <c r="J28" s="959"/>
      <c r="K28" s="959"/>
      <c r="L28" s="959"/>
      <c r="M28" s="959"/>
      <c r="N28" s="959"/>
      <c r="O28" s="960"/>
      <c r="P28" s="878">
        <f>P29-SUM(P23:P27)</f>
        <v>-1</v>
      </c>
      <c r="Q28" s="879"/>
      <c r="R28" s="879"/>
      <c r="S28" s="879"/>
      <c r="T28" s="879"/>
      <c r="U28" s="879"/>
      <c r="V28" s="880"/>
      <c r="W28" s="878">
        <f>W29-SUM(W23:W27)</f>
        <v>0</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5">
      <c r="A29" s="970"/>
      <c r="B29" s="971"/>
      <c r="C29" s="971"/>
      <c r="D29" s="971"/>
      <c r="E29" s="971"/>
      <c r="F29" s="972"/>
      <c r="G29" s="961" t="s">
        <v>452</v>
      </c>
      <c r="H29" s="962"/>
      <c r="I29" s="962"/>
      <c r="J29" s="962"/>
      <c r="K29" s="962"/>
      <c r="L29" s="962"/>
      <c r="M29" s="962"/>
      <c r="N29" s="962"/>
      <c r="O29" s="963"/>
      <c r="P29" s="933">
        <f>AK13</f>
        <v>88</v>
      </c>
      <c r="Q29" s="934"/>
      <c r="R29" s="934"/>
      <c r="S29" s="934"/>
      <c r="T29" s="934"/>
      <c r="U29" s="934"/>
      <c r="V29" s="935"/>
      <c r="W29" s="933">
        <f>AR13</f>
        <v>0</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2">
      <c r="A30" s="861" t="s">
        <v>467</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529</v>
      </c>
      <c r="AF30" s="859"/>
      <c r="AG30" s="859"/>
      <c r="AH30" s="860"/>
      <c r="AI30" s="858" t="s">
        <v>526</v>
      </c>
      <c r="AJ30" s="859"/>
      <c r="AK30" s="859"/>
      <c r="AL30" s="860"/>
      <c r="AM30" s="915" t="s">
        <v>521</v>
      </c>
      <c r="AN30" s="915"/>
      <c r="AO30" s="915"/>
      <c r="AP30" s="858"/>
      <c r="AQ30" s="767" t="s">
        <v>353</v>
      </c>
      <c r="AR30" s="768"/>
      <c r="AS30" s="768"/>
      <c r="AT30" s="769"/>
      <c r="AU30" s="774" t="s">
        <v>253</v>
      </c>
      <c r="AV30" s="774"/>
      <c r="AW30" s="774"/>
      <c r="AX30" s="916"/>
    </row>
    <row r="31" spans="1:50" ht="18.75" customHeight="1" x14ac:dyDescent="0.2">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571</v>
      </c>
      <c r="AR31" s="200"/>
      <c r="AS31" s="133" t="s">
        <v>354</v>
      </c>
      <c r="AT31" s="134"/>
      <c r="AU31" s="199">
        <v>31</v>
      </c>
      <c r="AV31" s="199"/>
      <c r="AW31" s="398" t="s">
        <v>300</v>
      </c>
      <c r="AX31" s="399"/>
    </row>
    <row r="32" spans="1:50" ht="23.25" customHeight="1" x14ac:dyDescent="0.2">
      <c r="A32" s="403"/>
      <c r="B32" s="401"/>
      <c r="C32" s="401"/>
      <c r="D32" s="401"/>
      <c r="E32" s="401"/>
      <c r="F32" s="402"/>
      <c r="G32" s="564" t="s">
        <v>582</v>
      </c>
      <c r="H32" s="565"/>
      <c r="I32" s="565"/>
      <c r="J32" s="565"/>
      <c r="K32" s="565"/>
      <c r="L32" s="565"/>
      <c r="M32" s="565"/>
      <c r="N32" s="565"/>
      <c r="O32" s="566"/>
      <c r="P32" s="105" t="s">
        <v>577</v>
      </c>
      <c r="Q32" s="105"/>
      <c r="R32" s="105"/>
      <c r="S32" s="105"/>
      <c r="T32" s="105"/>
      <c r="U32" s="105"/>
      <c r="V32" s="105"/>
      <c r="W32" s="105"/>
      <c r="X32" s="106"/>
      <c r="Y32" s="471" t="s">
        <v>12</v>
      </c>
      <c r="Z32" s="531"/>
      <c r="AA32" s="532"/>
      <c r="AB32" s="461" t="s">
        <v>578</v>
      </c>
      <c r="AC32" s="461"/>
      <c r="AD32" s="461"/>
      <c r="AE32" s="218">
        <v>927</v>
      </c>
      <c r="AF32" s="219"/>
      <c r="AG32" s="219"/>
      <c r="AH32" s="219"/>
      <c r="AI32" s="218">
        <v>1191</v>
      </c>
      <c r="AJ32" s="219"/>
      <c r="AK32" s="219"/>
      <c r="AL32" s="219"/>
      <c r="AM32" s="218">
        <v>1353</v>
      </c>
      <c r="AN32" s="219"/>
      <c r="AO32" s="219"/>
      <c r="AP32" s="219"/>
      <c r="AQ32" s="340" t="s">
        <v>571</v>
      </c>
      <c r="AR32" s="207"/>
      <c r="AS32" s="207"/>
      <c r="AT32" s="341"/>
      <c r="AU32" s="219" t="s">
        <v>581</v>
      </c>
      <c r="AV32" s="219"/>
      <c r="AW32" s="219"/>
      <c r="AX32" s="221"/>
    </row>
    <row r="33" spans="1:50" ht="23.25" customHeight="1" x14ac:dyDescent="0.2">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578</v>
      </c>
      <c r="AC33" s="523"/>
      <c r="AD33" s="523"/>
      <c r="AE33" s="218">
        <v>700</v>
      </c>
      <c r="AF33" s="219"/>
      <c r="AG33" s="219"/>
      <c r="AH33" s="219"/>
      <c r="AI33" s="218">
        <v>1000</v>
      </c>
      <c r="AJ33" s="219"/>
      <c r="AK33" s="219"/>
      <c r="AL33" s="219"/>
      <c r="AM33" s="218">
        <v>1200</v>
      </c>
      <c r="AN33" s="219"/>
      <c r="AO33" s="219"/>
      <c r="AP33" s="219"/>
      <c r="AQ33" s="340" t="s">
        <v>571</v>
      </c>
      <c r="AR33" s="207"/>
      <c r="AS33" s="207"/>
      <c r="AT33" s="341"/>
      <c r="AU33" s="219">
        <v>1400</v>
      </c>
      <c r="AV33" s="219"/>
      <c r="AW33" s="219"/>
      <c r="AX33" s="221"/>
    </row>
    <row r="34" spans="1:50" ht="23.25" customHeight="1" x14ac:dyDescent="0.2">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f>AE32*100/AE33</f>
        <v>132.42857142857142</v>
      </c>
      <c r="AF34" s="219"/>
      <c r="AG34" s="219"/>
      <c r="AH34" s="219"/>
      <c r="AI34" s="218">
        <f t="shared" ref="AI34" si="4">AI32*100/AI33</f>
        <v>119.1</v>
      </c>
      <c r="AJ34" s="219"/>
      <c r="AK34" s="219"/>
      <c r="AL34" s="219"/>
      <c r="AM34" s="218">
        <f t="shared" ref="AM34" si="5">AM32*100/AM33</f>
        <v>112.75</v>
      </c>
      <c r="AN34" s="219"/>
      <c r="AO34" s="219"/>
      <c r="AP34" s="219"/>
      <c r="AQ34" s="340" t="s">
        <v>580</v>
      </c>
      <c r="AR34" s="207"/>
      <c r="AS34" s="207"/>
      <c r="AT34" s="341"/>
      <c r="AU34" s="219" t="s">
        <v>580</v>
      </c>
      <c r="AV34" s="219"/>
      <c r="AW34" s="219"/>
      <c r="AX34" s="221"/>
    </row>
    <row r="35" spans="1:50" ht="23.25" customHeight="1" x14ac:dyDescent="0.2">
      <c r="A35" s="226" t="s">
        <v>499</v>
      </c>
      <c r="B35" s="227"/>
      <c r="C35" s="227"/>
      <c r="D35" s="227"/>
      <c r="E35" s="227"/>
      <c r="F35" s="228"/>
      <c r="G35" s="232" t="s">
        <v>576</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2">
      <c r="A37" s="770" t="s">
        <v>467</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529</v>
      </c>
      <c r="AF37" s="245"/>
      <c r="AG37" s="245"/>
      <c r="AH37" s="246"/>
      <c r="AI37" s="244" t="s">
        <v>526</v>
      </c>
      <c r="AJ37" s="245"/>
      <c r="AK37" s="245"/>
      <c r="AL37" s="246"/>
      <c r="AM37" s="250" t="s">
        <v>521</v>
      </c>
      <c r="AN37" s="250"/>
      <c r="AO37" s="250"/>
      <c r="AP37" s="244"/>
      <c r="AQ37" s="151" t="s">
        <v>353</v>
      </c>
      <c r="AR37" s="152"/>
      <c r="AS37" s="152"/>
      <c r="AT37" s="153"/>
      <c r="AU37" s="411" t="s">
        <v>253</v>
      </c>
      <c r="AV37" s="411"/>
      <c r="AW37" s="411"/>
      <c r="AX37" s="910"/>
    </row>
    <row r="38" spans="1:50" ht="18.75" hidden="1" customHeight="1" x14ac:dyDescent="0.2">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354</v>
      </c>
      <c r="AT38" s="134"/>
      <c r="AU38" s="199"/>
      <c r="AV38" s="199"/>
      <c r="AW38" s="398" t="s">
        <v>300</v>
      </c>
      <c r="AX38" s="399"/>
    </row>
    <row r="39" spans="1:50" ht="23.25" hidden="1" customHeight="1" x14ac:dyDescent="0.2">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2">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2">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2">
      <c r="A42" s="226" t="s">
        <v>499</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2">
      <c r="A44" s="770" t="s">
        <v>467</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529</v>
      </c>
      <c r="AF44" s="245"/>
      <c r="AG44" s="245"/>
      <c r="AH44" s="246"/>
      <c r="AI44" s="244" t="s">
        <v>526</v>
      </c>
      <c r="AJ44" s="245"/>
      <c r="AK44" s="245"/>
      <c r="AL44" s="246"/>
      <c r="AM44" s="250" t="s">
        <v>521</v>
      </c>
      <c r="AN44" s="250"/>
      <c r="AO44" s="250"/>
      <c r="AP44" s="244"/>
      <c r="AQ44" s="151" t="s">
        <v>353</v>
      </c>
      <c r="AR44" s="152"/>
      <c r="AS44" s="152"/>
      <c r="AT44" s="153"/>
      <c r="AU44" s="411" t="s">
        <v>253</v>
      </c>
      <c r="AV44" s="411"/>
      <c r="AW44" s="411"/>
      <c r="AX44" s="910"/>
    </row>
    <row r="45" spans="1:50" ht="18.75" hidden="1" customHeight="1" x14ac:dyDescent="0.2">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354</v>
      </c>
      <c r="AT45" s="134"/>
      <c r="AU45" s="199"/>
      <c r="AV45" s="199"/>
      <c r="AW45" s="398" t="s">
        <v>300</v>
      </c>
      <c r="AX45" s="399"/>
    </row>
    <row r="46" spans="1:50" ht="23.25" hidden="1" customHeight="1" x14ac:dyDescent="0.2">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2">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2">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2">
      <c r="A49" s="226" t="s">
        <v>499</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2">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2">
      <c r="A51" s="400" t="s">
        <v>467</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529</v>
      </c>
      <c r="AF51" s="245"/>
      <c r="AG51" s="245"/>
      <c r="AH51" s="246"/>
      <c r="AI51" s="244" t="s">
        <v>526</v>
      </c>
      <c r="AJ51" s="245"/>
      <c r="AK51" s="245"/>
      <c r="AL51" s="246"/>
      <c r="AM51" s="250" t="s">
        <v>522</v>
      </c>
      <c r="AN51" s="250"/>
      <c r="AO51" s="250"/>
      <c r="AP51" s="244"/>
      <c r="AQ51" s="151" t="s">
        <v>353</v>
      </c>
      <c r="AR51" s="152"/>
      <c r="AS51" s="152"/>
      <c r="AT51" s="153"/>
      <c r="AU51" s="924" t="s">
        <v>253</v>
      </c>
      <c r="AV51" s="924"/>
      <c r="AW51" s="924"/>
      <c r="AX51" s="925"/>
    </row>
    <row r="52" spans="1:50" ht="18.75" hidden="1" customHeight="1" x14ac:dyDescent="0.2">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354</v>
      </c>
      <c r="AT52" s="134"/>
      <c r="AU52" s="199"/>
      <c r="AV52" s="199"/>
      <c r="AW52" s="398" t="s">
        <v>300</v>
      </c>
      <c r="AX52" s="399"/>
    </row>
    <row r="53" spans="1:50" ht="23.25" hidden="1" customHeight="1" x14ac:dyDescent="0.2">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2">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2">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2">
      <c r="A56" s="226" t="s">
        <v>499</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2">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2">
      <c r="A58" s="400" t="s">
        <v>467</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530</v>
      </c>
      <c r="AF58" s="245"/>
      <c r="AG58" s="245"/>
      <c r="AH58" s="246"/>
      <c r="AI58" s="244" t="s">
        <v>526</v>
      </c>
      <c r="AJ58" s="245"/>
      <c r="AK58" s="245"/>
      <c r="AL58" s="246"/>
      <c r="AM58" s="250" t="s">
        <v>521</v>
      </c>
      <c r="AN58" s="250"/>
      <c r="AO58" s="250"/>
      <c r="AP58" s="244"/>
      <c r="AQ58" s="151" t="s">
        <v>353</v>
      </c>
      <c r="AR58" s="152"/>
      <c r="AS58" s="152"/>
      <c r="AT58" s="153"/>
      <c r="AU58" s="924" t="s">
        <v>253</v>
      </c>
      <c r="AV58" s="924"/>
      <c r="AW58" s="924"/>
      <c r="AX58" s="925"/>
    </row>
    <row r="59" spans="1:50" ht="18.75" hidden="1" customHeight="1" x14ac:dyDescent="0.2">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354</v>
      </c>
      <c r="AT59" s="134"/>
      <c r="AU59" s="199"/>
      <c r="AV59" s="199"/>
      <c r="AW59" s="398" t="s">
        <v>300</v>
      </c>
      <c r="AX59" s="399"/>
    </row>
    <row r="60" spans="1:50" ht="23.25" hidden="1" customHeight="1" x14ac:dyDescent="0.2">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2">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2">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2">
      <c r="A63" s="226" t="s">
        <v>499</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thickBot="1" x14ac:dyDescent="0.2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2">
      <c r="A65" s="482" t="s">
        <v>468</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463</v>
      </c>
      <c r="X65" s="488"/>
      <c r="Y65" s="491"/>
      <c r="Z65" s="491"/>
      <c r="AA65" s="492"/>
      <c r="AB65" s="238" t="s">
        <v>11</v>
      </c>
      <c r="AC65" s="239"/>
      <c r="AD65" s="240"/>
      <c r="AE65" s="244" t="s">
        <v>529</v>
      </c>
      <c r="AF65" s="245"/>
      <c r="AG65" s="245"/>
      <c r="AH65" s="246"/>
      <c r="AI65" s="244" t="s">
        <v>526</v>
      </c>
      <c r="AJ65" s="245"/>
      <c r="AK65" s="245"/>
      <c r="AL65" s="246"/>
      <c r="AM65" s="250" t="s">
        <v>521</v>
      </c>
      <c r="AN65" s="250"/>
      <c r="AO65" s="250"/>
      <c r="AP65" s="244"/>
      <c r="AQ65" s="238" t="s">
        <v>353</v>
      </c>
      <c r="AR65" s="239"/>
      <c r="AS65" s="239"/>
      <c r="AT65" s="240"/>
      <c r="AU65" s="252" t="s">
        <v>253</v>
      </c>
      <c r="AV65" s="252"/>
      <c r="AW65" s="252"/>
      <c r="AX65" s="253"/>
    </row>
    <row r="66" spans="1:50" ht="18.75" hidden="1" customHeight="1" x14ac:dyDescent="0.2">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354</v>
      </c>
      <c r="AT66" s="243"/>
      <c r="AU66" s="199"/>
      <c r="AV66" s="199"/>
      <c r="AW66" s="242" t="s">
        <v>466</v>
      </c>
      <c r="AX66" s="254"/>
    </row>
    <row r="67" spans="1:50" ht="23.25" hidden="1" customHeight="1" x14ac:dyDescent="0.2">
      <c r="A67" s="475"/>
      <c r="B67" s="476"/>
      <c r="C67" s="476"/>
      <c r="D67" s="476"/>
      <c r="E67" s="476"/>
      <c r="F67" s="477"/>
      <c r="G67" s="255" t="s">
        <v>355</v>
      </c>
      <c r="H67" s="258"/>
      <c r="I67" s="259"/>
      <c r="J67" s="259"/>
      <c r="K67" s="259"/>
      <c r="L67" s="259"/>
      <c r="M67" s="259"/>
      <c r="N67" s="259"/>
      <c r="O67" s="260"/>
      <c r="P67" s="258"/>
      <c r="Q67" s="259"/>
      <c r="R67" s="259"/>
      <c r="S67" s="259"/>
      <c r="T67" s="259"/>
      <c r="U67" s="259"/>
      <c r="V67" s="260"/>
      <c r="W67" s="264"/>
      <c r="X67" s="265"/>
      <c r="Y67" s="270" t="s">
        <v>12</v>
      </c>
      <c r="Z67" s="270"/>
      <c r="AA67" s="271"/>
      <c r="AB67" s="272" t="s">
        <v>489</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2">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489</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2">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490</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2">
      <c r="A70" s="475" t="s">
        <v>473</v>
      </c>
      <c r="B70" s="476"/>
      <c r="C70" s="476"/>
      <c r="D70" s="476"/>
      <c r="E70" s="476"/>
      <c r="F70" s="477"/>
      <c r="G70" s="256" t="s">
        <v>356</v>
      </c>
      <c r="H70" s="307"/>
      <c r="I70" s="307"/>
      <c r="J70" s="307"/>
      <c r="K70" s="307"/>
      <c r="L70" s="307"/>
      <c r="M70" s="307"/>
      <c r="N70" s="307"/>
      <c r="O70" s="307"/>
      <c r="P70" s="307"/>
      <c r="Q70" s="307"/>
      <c r="R70" s="307"/>
      <c r="S70" s="307"/>
      <c r="T70" s="307"/>
      <c r="U70" s="307"/>
      <c r="V70" s="307"/>
      <c r="W70" s="310" t="s">
        <v>488</v>
      </c>
      <c r="X70" s="311"/>
      <c r="Y70" s="270" t="s">
        <v>12</v>
      </c>
      <c r="Z70" s="270"/>
      <c r="AA70" s="271"/>
      <c r="AB70" s="272" t="s">
        <v>489</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2">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489</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2">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490</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2">
      <c r="A73" s="506" t="s">
        <v>468</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529</v>
      </c>
      <c r="AF73" s="245"/>
      <c r="AG73" s="245"/>
      <c r="AH73" s="246"/>
      <c r="AI73" s="244" t="s">
        <v>526</v>
      </c>
      <c r="AJ73" s="245"/>
      <c r="AK73" s="245"/>
      <c r="AL73" s="246"/>
      <c r="AM73" s="250" t="s">
        <v>521</v>
      </c>
      <c r="AN73" s="250"/>
      <c r="AO73" s="250"/>
      <c r="AP73" s="244"/>
      <c r="AQ73" s="159" t="s">
        <v>353</v>
      </c>
      <c r="AR73" s="130"/>
      <c r="AS73" s="130"/>
      <c r="AT73" s="131"/>
      <c r="AU73" s="135" t="s">
        <v>253</v>
      </c>
      <c r="AV73" s="136"/>
      <c r="AW73" s="136"/>
      <c r="AX73" s="137"/>
    </row>
    <row r="74" spans="1:50" ht="18.75" hidden="1" customHeight="1" x14ac:dyDescent="0.2">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354</v>
      </c>
      <c r="AT74" s="134"/>
      <c r="AU74" s="590"/>
      <c r="AV74" s="200"/>
      <c r="AW74" s="133" t="s">
        <v>300</v>
      </c>
      <c r="AX74" s="195"/>
    </row>
    <row r="75" spans="1:50" ht="23.25" hidden="1" customHeight="1" x14ac:dyDescent="0.2">
      <c r="A75" s="509"/>
      <c r="B75" s="510"/>
      <c r="C75" s="510"/>
      <c r="D75" s="510"/>
      <c r="E75" s="510"/>
      <c r="F75" s="511"/>
      <c r="G75" s="609" t="s">
        <v>355</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2">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2">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2">
      <c r="A78" s="335" t="s">
        <v>502</v>
      </c>
      <c r="B78" s="336"/>
      <c r="C78" s="336"/>
      <c r="D78" s="336"/>
      <c r="E78" s="333" t="s">
        <v>445</v>
      </c>
      <c r="F78" s="334"/>
      <c r="G78" s="57" t="s">
        <v>356</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2">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462</v>
      </c>
      <c r="AP79" s="279"/>
      <c r="AQ79" s="279"/>
      <c r="AR79" s="81" t="s">
        <v>460</v>
      </c>
      <c r="AS79" s="278"/>
      <c r="AT79" s="279"/>
      <c r="AU79" s="279"/>
      <c r="AV79" s="279"/>
      <c r="AW79" s="279"/>
      <c r="AX79" s="947"/>
    </row>
    <row r="80" spans="1:50" ht="18.75" hidden="1" customHeight="1" x14ac:dyDescent="0.2">
      <c r="A80" s="864" t="s">
        <v>266</v>
      </c>
      <c r="B80" s="524" t="s">
        <v>459</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554</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2">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2">
      <c r="A82" s="865"/>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2">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2">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2">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529</v>
      </c>
      <c r="AF85" s="245"/>
      <c r="AG85" s="245"/>
      <c r="AH85" s="246"/>
      <c r="AI85" s="244" t="s">
        <v>526</v>
      </c>
      <c r="AJ85" s="245"/>
      <c r="AK85" s="245"/>
      <c r="AL85" s="246"/>
      <c r="AM85" s="250" t="s">
        <v>521</v>
      </c>
      <c r="AN85" s="250"/>
      <c r="AO85" s="250"/>
      <c r="AP85" s="244"/>
      <c r="AQ85" s="159" t="s">
        <v>353</v>
      </c>
      <c r="AR85" s="130"/>
      <c r="AS85" s="130"/>
      <c r="AT85" s="131"/>
      <c r="AU85" s="533" t="s">
        <v>253</v>
      </c>
      <c r="AV85" s="533"/>
      <c r="AW85" s="533"/>
      <c r="AX85" s="534"/>
      <c r="AY85" s="10"/>
      <c r="AZ85" s="10"/>
      <c r="BA85" s="10"/>
      <c r="BB85" s="10"/>
      <c r="BC85" s="10"/>
    </row>
    <row r="86" spans="1:60" ht="18.75" hidden="1" customHeight="1" x14ac:dyDescent="0.2">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354</v>
      </c>
      <c r="AT86" s="134"/>
      <c r="AU86" s="199"/>
      <c r="AV86" s="199"/>
      <c r="AW86" s="398" t="s">
        <v>300</v>
      </c>
      <c r="AX86" s="399"/>
      <c r="AY86" s="10"/>
      <c r="AZ86" s="10"/>
      <c r="BA86" s="10"/>
      <c r="BB86" s="10"/>
      <c r="BC86" s="10"/>
      <c r="BD86" s="10"/>
      <c r="BE86" s="10"/>
      <c r="BF86" s="10"/>
      <c r="BG86" s="10"/>
      <c r="BH86" s="10"/>
    </row>
    <row r="87" spans="1:60" ht="23.25" hidden="1" customHeight="1" x14ac:dyDescent="0.2">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2">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2">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2">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529</v>
      </c>
      <c r="AF90" s="245"/>
      <c r="AG90" s="245"/>
      <c r="AH90" s="246"/>
      <c r="AI90" s="244" t="s">
        <v>526</v>
      </c>
      <c r="AJ90" s="245"/>
      <c r="AK90" s="245"/>
      <c r="AL90" s="246"/>
      <c r="AM90" s="250" t="s">
        <v>521</v>
      </c>
      <c r="AN90" s="250"/>
      <c r="AO90" s="250"/>
      <c r="AP90" s="244"/>
      <c r="AQ90" s="159" t="s">
        <v>353</v>
      </c>
      <c r="AR90" s="130"/>
      <c r="AS90" s="130"/>
      <c r="AT90" s="131"/>
      <c r="AU90" s="533" t="s">
        <v>253</v>
      </c>
      <c r="AV90" s="533"/>
      <c r="AW90" s="533"/>
      <c r="AX90" s="534"/>
    </row>
    <row r="91" spans="1:60" ht="18.75" hidden="1" customHeight="1" x14ac:dyDescent="0.2">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354</v>
      </c>
      <c r="AT91" s="134"/>
      <c r="AU91" s="199"/>
      <c r="AV91" s="199"/>
      <c r="AW91" s="398" t="s">
        <v>300</v>
      </c>
      <c r="AX91" s="399"/>
      <c r="AY91" s="10"/>
      <c r="AZ91" s="10"/>
      <c r="BA91" s="10"/>
      <c r="BB91" s="10"/>
      <c r="BC91" s="10"/>
    </row>
    <row r="92" spans="1:60" ht="23.25" hidden="1" customHeight="1" x14ac:dyDescent="0.2">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2">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2">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2">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529</v>
      </c>
      <c r="AF95" s="245"/>
      <c r="AG95" s="245"/>
      <c r="AH95" s="246"/>
      <c r="AI95" s="244" t="s">
        <v>526</v>
      </c>
      <c r="AJ95" s="245"/>
      <c r="AK95" s="245"/>
      <c r="AL95" s="246"/>
      <c r="AM95" s="250" t="s">
        <v>521</v>
      </c>
      <c r="AN95" s="250"/>
      <c r="AO95" s="250"/>
      <c r="AP95" s="244"/>
      <c r="AQ95" s="159" t="s">
        <v>353</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2">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354</v>
      </c>
      <c r="AT96" s="134"/>
      <c r="AU96" s="199"/>
      <c r="AV96" s="199"/>
      <c r="AW96" s="398" t="s">
        <v>300</v>
      </c>
      <c r="AX96" s="399"/>
    </row>
    <row r="97" spans="1:60" ht="23.25" hidden="1" customHeight="1" x14ac:dyDescent="0.2">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2">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5">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2">
      <c r="A100" s="501" t="s">
        <v>469</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529</v>
      </c>
      <c r="AF100" s="540"/>
      <c r="AG100" s="540"/>
      <c r="AH100" s="541"/>
      <c r="AI100" s="539" t="s">
        <v>526</v>
      </c>
      <c r="AJ100" s="540"/>
      <c r="AK100" s="540"/>
      <c r="AL100" s="541"/>
      <c r="AM100" s="539" t="s">
        <v>522</v>
      </c>
      <c r="AN100" s="540"/>
      <c r="AO100" s="540"/>
      <c r="AP100" s="541"/>
      <c r="AQ100" s="320" t="s">
        <v>515</v>
      </c>
      <c r="AR100" s="321"/>
      <c r="AS100" s="321"/>
      <c r="AT100" s="322"/>
      <c r="AU100" s="320" t="s">
        <v>512</v>
      </c>
      <c r="AV100" s="321"/>
      <c r="AW100" s="321"/>
      <c r="AX100" s="323"/>
    </row>
    <row r="101" spans="1:60" ht="23.25" customHeight="1" x14ac:dyDescent="0.2">
      <c r="A101" s="422"/>
      <c r="B101" s="423"/>
      <c r="C101" s="423"/>
      <c r="D101" s="423"/>
      <c r="E101" s="423"/>
      <c r="F101" s="424"/>
      <c r="G101" s="105" t="s">
        <v>579</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583</v>
      </c>
      <c r="AC101" s="461"/>
      <c r="AD101" s="461"/>
      <c r="AE101" s="218">
        <v>92</v>
      </c>
      <c r="AF101" s="219"/>
      <c r="AG101" s="219"/>
      <c r="AH101" s="220"/>
      <c r="AI101" s="218">
        <v>100</v>
      </c>
      <c r="AJ101" s="219"/>
      <c r="AK101" s="219"/>
      <c r="AL101" s="220"/>
      <c r="AM101" s="218">
        <v>100</v>
      </c>
      <c r="AN101" s="219"/>
      <c r="AO101" s="219"/>
      <c r="AP101" s="220"/>
      <c r="AQ101" s="218">
        <v>99</v>
      </c>
      <c r="AR101" s="219"/>
      <c r="AS101" s="219"/>
      <c r="AT101" s="220"/>
      <c r="AU101" s="218">
        <v>99</v>
      </c>
      <c r="AV101" s="219"/>
      <c r="AW101" s="219"/>
      <c r="AX101" s="220"/>
    </row>
    <row r="102" spans="1:60" ht="23.25" customHeight="1" x14ac:dyDescent="0.2">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584</v>
      </c>
      <c r="AC102" s="461"/>
      <c r="AD102" s="461"/>
      <c r="AE102" s="218">
        <v>99</v>
      </c>
      <c r="AF102" s="219"/>
      <c r="AG102" s="219"/>
      <c r="AH102" s="220"/>
      <c r="AI102" s="418">
        <v>99</v>
      </c>
      <c r="AJ102" s="418"/>
      <c r="AK102" s="418"/>
      <c r="AL102" s="418"/>
      <c r="AM102" s="418">
        <v>99</v>
      </c>
      <c r="AN102" s="418"/>
      <c r="AO102" s="418"/>
      <c r="AP102" s="418"/>
      <c r="AQ102" s="273">
        <v>99</v>
      </c>
      <c r="AR102" s="274"/>
      <c r="AS102" s="274"/>
      <c r="AT102" s="319"/>
      <c r="AU102" s="273">
        <v>99</v>
      </c>
      <c r="AV102" s="274"/>
      <c r="AW102" s="274"/>
      <c r="AX102" s="319"/>
    </row>
    <row r="103" spans="1:60" ht="31.5" hidden="1" customHeight="1" x14ac:dyDescent="0.2">
      <c r="A103" s="419" t="s">
        <v>469</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529</v>
      </c>
      <c r="AF103" s="416"/>
      <c r="AG103" s="416"/>
      <c r="AH103" s="417"/>
      <c r="AI103" s="415" t="s">
        <v>526</v>
      </c>
      <c r="AJ103" s="416"/>
      <c r="AK103" s="416"/>
      <c r="AL103" s="417"/>
      <c r="AM103" s="415" t="s">
        <v>522</v>
      </c>
      <c r="AN103" s="416"/>
      <c r="AO103" s="416"/>
      <c r="AP103" s="417"/>
      <c r="AQ103" s="284" t="s">
        <v>515</v>
      </c>
      <c r="AR103" s="285"/>
      <c r="AS103" s="285"/>
      <c r="AT103" s="324"/>
      <c r="AU103" s="284" t="s">
        <v>512</v>
      </c>
      <c r="AV103" s="285"/>
      <c r="AW103" s="285"/>
      <c r="AX103" s="286"/>
    </row>
    <row r="104" spans="1:60" ht="23.25" hidden="1" customHeight="1" x14ac:dyDescent="0.2">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2">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2">
      <c r="A106" s="419" t="s">
        <v>469</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529</v>
      </c>
      <c r="AF106" s="416"/>
      <c r="AG106" s="416"/>
      <c r="AH106" s="417"/>
      <c r="AI106" s="415" t="s">
        <v>526</v>
      </c>
      <c r="AJ106" s="416"/>
      <c r="AK106" s="416"/>
      <c r="AL106" s="417"/>
      <c r="AM106" s="415" t="s">
        <v>521</v>
      </c>
      <c r="AN106" s="416"/>
      <c r="AO106" s="416"/>
      <c r="AP106" s="417"/>
      <c r="AQ106" s="284" t="s">
        <v>515</v>
      </c>
      <c r="AR106" s="285"/>
      <c r="AS106" s="285"/>
      <c r="AT106" s="324"/>
      <c r="AU106" s="284" t="s">
        <v>512</v>
      </c>
      <c r="AV106" s="285"/>
      <c r="AW106" s="285"/>
      <c r="AX106" s="286"/>
    </row>
    <row r="107" spans="1:60" ht="23.25" hidden="1" customHeight="1" x14ac:dyDescent="0.2">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2">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2">
      <c r="A109" s="419" t="s">
        <v>469</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529</v>
      </c>
      <c r="AF109" s="416"/>
      <c r="AG109" s="416"/>
      <c r="AH109" s="417"/>
      <c r="AI109" s="415" t="s">
        <v>526</v>
      </c>
      <c r="AJ109" s="416"/>
      <c r="AK109" s="416"/>
      <c r="AL109" s="417"/>
      <c r="AM109" s="415" t="s">
        <v>522</v>
      </c>
      <c r="AN109" s="416"/>
      <c r="AO109" s="416"/>
      <c r="AP109" s="417"/>
      <c r="AQ109" s="284" t="s">
        <v>515</v>
      </c>
      <c r="AR109" s="285"/>
      <c r="AS109" s="285"/>
      <c r="AT109" s="324"/>
      <c r="AU109" s="284" t="s">
        <v>512</v>
      </c>
      <c r="AV109" s="285"/>
      <c r="AW109" s="285"/>
      <c r="AX109" s="286"/>
    </row>
    <row r="110" spans="1:60" ht="23.25" hidden="1" customHeight="1" x14ac:dyDescent="0.2">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2">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2">
      <c r="A112" s="419" t="s">
        <v>469</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529</v>
      </c>
      <c r="AF112" s="416"/>
      <c r="AG112" s="416"/>
      <c r="AH112" s="417"/>
      <c r="AI112" s="415" t="s">
        <v>526</v>
      </c>
      <c r="AJ112" s="416"/>
      <c r="AK112" s="416"/>
      <c r="AL112" s="417"/>
      <c r="AM112" s="415" t="s">
        <v>521</v>
      </c>
      <c r="AN112" s="416"/>
      <c r="AO112" s="416"/>
      <c r="AP112" s="417"/>
      <c r="AQ112" s="284" t="s">
        <v>515</v>
      </c>
      <c r="AR112" s="285"/>
      <c r="AS112" s="285"/>
      <c r="AT112" s="324"/>
      <c r="AU112" s="284" t="s">
        <v>512</v>
      </c>
      <c r="AV112" s="285"/>
      <c r="AW112" s="285"/>
      <c r="AX112" s="286"/>
    </row>
    <row r="113" spans="1:50" ht="23.25" hidden="1" customHeight="1" x14ac:dyDescent="0.2">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2">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2">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529</v>
      </c>
      <c r="AF115" s="416"/>
      <c r="AG115" s="416"/>
      <c r="AH115" s="417"/>
      <c r="AI115" s="415" t="s">
        <v>526</v>
      </c>
      <c r="AJ115" s="416"/>
      <c r="AK115" s="416"/>
      <c r="AL115" s="417"/>
      <c r="AM115" s="415" t="s">
        <v>521</v>
      </c>
      <c r="AN115" s="416"/>
      <c r="AO115" s="416"/>
      <c r="AP115" s="417"/>
      <c r="AQ115" s="591" t="s">
        <v>516</v>
      </c>
      <c r="AR115" s="592"/>
      <c r="AS115" s="592"/>
      <c r="AT115" s="592"/>
      <c r="AU115" s="592"/>
      <c r="AV115" s="592"/>
      <c r="AW115" s="592"/>
      <c r="AX115" s="593"/>
    </row>
    <row r="116" spans="1:50" ht="23.25" customHeight="1" x14ac:dyDescent="0.2">
      <c r="A116" s="439"/>
      <c r="B116" s="440"/>
      <c r="C116" s="440"/>
      <c r="D116" s="440"/>
      <c r="E116" s="440"/>
      <c r="F116" s="441"/>
      <c r="G116" s="393" t="s">
        <v>585</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586</v>
      </c>
      <c r="AC116" s="463"/>
      <c r="AD116" s="464"/>
      <c r="AE116" s="418">
        <v>0.4</v>
      </c>
      <c r="AF116" s="418"/>
      <c r="AG116" s="418"/>
      <c r="AH116" s="418"/>
      <c r="AI116" s="418">
        <v>0.3</v>
      </c>
      <c r="AJ116" s="418"/>
      <c r="AK116" s="418"/>
      <c r="AL116" s="418"/>
      <c r="AM116" s="418">
        <v>0.2</v>
      </c>
      <c r="AN116" s="418"/>
      <c r="AO116" s="418"/>
      <c r="AP116" s="418"/>
      <c r="AQ116" s="218">
        <v>0.2</v>
      </c>
      <c r="AR116" s="219"/>
      <c r="AS116" s="219"/>
      <c r="AT116" s="219"/>
      <c r="AU116" s="219"/>
      <c r="AV116" s="219"/>
      <c r="AW116" s="219"/>
      <c r="AX116" s="221"/>
    </row>
    <row r="117" spans="1:50" ht="46.5" customHeight="1" thickBot="1" x14ac:dyDescent="0.25">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587</v>
      </c>
      <c r="AC117" s="473"/>
      <c r="AD117" s="474"/>
      <c r="AE117" s="551" t="s">
        <v>588</v>
      </c>
      <c r="AF117" s="551"/>
      <c r="AG117" s="551"/>
      <c r="AH117" s="551"/>
      <c r="AI117" s="551" t="s">
        <v>591</v>
      </c>
      <c r="AJ117" s="551"/>
      <c r="AK117" s="551"/>
      <c r="AL117" s="551"/>
      <c r="AM117" s="551" t="s">
        <v>589</v>
      </c>
      <c r="AN117" s="551"/>
      <c r="AO117" s="551"/>
      <c r="AP117" s="551"/>
      <c r="AQ117" s="551" t="s">
        <v>590</v>
      </c>
      <c r="AR117" s="551"/>
      <c r="AS117" s="551"/>
      <c r="AT117" s="551"/>
      <c r="AU117" s="551"/>
      <c r="AV117" s="551"/>
      <c r="AW117" s="551"/>
      <c r="AX117" s="552"/>
    </row>
    <row r="118" spans="1:50" ht="23.25" hidden="1" customHeight="1" x14ac:dyDescent="0.2">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529</v>
      </c>
      <c r="AF118" s="416"/>
      <c r="AG118" s="416"/>
      <c r="AH118" s="417"/>
      <c r="AI118" s="415" t="s">
        <v>526</v>
      </c>
      <c r="AJ118" s="416"/>
      <c r="AK118" s="416"/>
      <c r="AL118" s="417"/>
      <c r="AM118" s="415" t="s">
        <v>521</v>
      </c>
      <c r="AN118" s="416"/>
      <c r="AO118" s="416"/>
      <c r="AP118" s="417"/>
      <c r="AQ118" s="591" t="s">
        <v>516</v>
      </c>
      <c r="AR118" s="592"/>
      <c r="AS118" s="592"/>
      <c r="AT118" s="592"/>
      <c r="AU118" s="592"/>
      <c r="AV118" s="592"/>
      <c r="AW118" s="592"/>
      <c r="AX118" s="593"/>
    </row>
    <row r="119" spans="1:50" ht="23.25" hidden="1" customHeight="1" x14ac:dyDescent="0.2">
      <c r="A119" s="439"/>
      <c r="B119" s="440"/>
      <c r="C119" s="440"/>
      <c r="D119" s="440"/>
      <c r="E119" s="440"/>
      <c r="F119" s="441"/>
      <c r="G119" s="393" t="s">
        <v>477</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2">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476</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2">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529</v>
      </c>
      <c r="AF121" s="416"/>
      <c r="AG121" s="416"/>
      <c r="AH121" s="417"/>
      <c r="AI121" s="415" t="s">
        <v>526</v>
      </c>
      <c r="AJ121" s="416"/>
      <c r="AK121" s="416"/>
      <c r="AL121" s="417"/>
      <c r="AM121" s="415" t="s">
        <v>521</v>
      </c>
      <c r="AN121" s="416"/>
      <c r="AO121" s="416"/>
      <c r="AP121" s="417"/>
      <c r="AQ121" s="591" t="s">
        <v>516</v>
      </c>
      <c r="AR121" s="592"/>
      <c r="AS121" s="592"/>
      <c r="AT121" s="592"/>
      <c r="AU121" s="592"/>
      <c r="AV121" s="592"/>
      <c r="AW121" s="592"/>
      <c r="AX121" s="593"/>
    </row>
    <row r="122" spans="1:50" ht="23.25" hidden="1" customHeight="1" x14ac:dyDescent="0.2">
      <c r="A122" s="439"/>
      <c r="B122" s="440"/>
      <c r="C122" s="440"/>
      <c r="D122" s="440"/>
      <c r="E122" s="440"/>
      <c r="F122" s="441"/>
      <c r="G122" s="393" t="s">
        <v>478</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2">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479</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2">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530</v>
      </c>
      <c r="AF124" s="416"/>
      <c r="AG124" s="416"/>
      <c r="AH124" s="417"/>
      <c r="AI124" s="415" t="s">
        <v>526</v>
      </c>
      <c r="AJ124" s="416"/>
      <c r="AK124" s="416"/>
      <c r="AL124" s="417"/>
      <c r="AM124" s="415" t="s">
        <v>521</v>
      </c>
      <c r="AN124" s="416"/>
      <c r="AO124" s="416"/>
      <c r="AP124" s="417"/>
      <c r="AQ124" s="591" t="s">
        <v>516</v>
      </c>
      <c r="AR124" s="592"/>
      <c r="AS124" s="592"/>
      <c r="AT124" s="592"/>
      <c r="AU124" s="592"/>
      <c r="AV124" s="592"/>
      <c r="AW124" s="592"/>
      <c r="AX124" s="593"/>
    </row>
    <row r="125" spans="1:50" ht="23.25" hidden="1" customHeight="1" x14ac:dyDescent="0.2">
      <c r="A125" s="439"/>
      <c r="B125" s="440"/>
      <c r="C125" s="440"/>
      <c r="D125" s="440"/>
      <c r="E125" s="440"/>
      <c r="F125" s="441"/>
      <c r="G125" s="393" t="s">
        <v>478</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2">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476</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2">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529</v>
      </c>
      <c r="AF127" s="416"/>
      <c r="AG127" s="416"/>
      <c r="AH127" s="417"/>
      <c r="AI127" s="415" t="s">
        <v>526</v>
      </c>
      <c r="AJ127" s="416"/>
      <c r="AK127" s="416"/>
      <c r="AL127" s="417"/>
      <c r="AM127" s="415" t="s">
        <v>521</v>
      </c>
      <c r="AN127" s="416"/>
      <c r="AO127" s="416"/>
      <c r="AP127" s="417"/>
      <c r="AQ127" s="591" t="s">
        <v>516</v>
      </c>
      <c r="AR127" s="592"/>
      <c r="AS127" s="592"/>
      <c r="AT127" s="592"/>
      <c r="AU127" s="592"/>
      <c r="AV127" s="592"/>
      <c r="AW127" s="592"/>
      <c r="AX127" s="593"/>
    </row>
    <row r="128" spans="1:50" ht="23.25" hidden="1" customHeight="1" x14ac:dyDescent="0.2">
      <c r="A128" s="439"/>
      <c r="B128" s="440"/>
      <c r="C128" s="440"/>
      <c r="D128" s="440"/>
      <c r="E128" s="440"/>
      <c r="F128" s="441"/>
      <c r="G128" s="393" t="s">
        <v>478</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5">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476</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2">
      <c r="A130" s="188" t="s">
        <v>559</v>
      </c>
      <c r="B130" s="185"/>
      <c r="C130" s="184" t="s">
        <v>357</v>
      </c>
      <c r="D130" s="185"/>
      <c r="E130" s="169" t="s">
        <v>386</v>
      </c>
      <c r="F130" s="170"/>
      <c r="G130" s="171" t="s">
        <v>592</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2">
      <c r="A131" s="189"/>
      <c r="B131" s="186"/>
      <c r="C131" s="180"/>
      <c r="D131" s="186"/>
      <c r="E131" s="174" t="s">
        <v>385</v>
      </c>
      <c r="F131" s="175"/>
      <c r="G131" s="110" t="s">
        <v>593</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2">
      <c r="A132" s="189"/>
      <c r="B132" s="186"/>
      <c r="C132" s="180"/>
      <c r="D132" s="186"/>
      <c r="E132" s="178" t="s">
        <v>358</v>
      </c>
      <c r="F132" s="179"/>
      <c r="G132" s="160" t="s">
        <v>367</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529</v>
      </c>
      <c r="AF132" s="155"/>
      <c r="AG132" s="155"/>
      <c r="AH132" s="155"/>
      <c r="AI132" s="155" t="s">
        <v>526</v>
      </c>
      <c r="AJ132" s="155"/>
      <c r="AK132" s="155"/>
      <c r="AL132" s="155"/>
      <c r="AM132" s="155" t="s">
        <v>521</v>
      </c>
      <c r="AN132" s="155"/>
      <c r="AO132" s="155"/>
      <c r="AP132" s="151"/>
      <c r="AQ132" s="151" t="s">
        <v>353</v>
      </c>
      <c r="AR132" s="152"/>
      <c r="AS132" s="152"/>
      <c r="AT132" s="153"/>
      <c r="AU132" s="196" t="s">
        <v>369</v>
      </c>
      <c r="AV132" s="196"/>
      <c r="AW132" s="196"/>
      <c r="AX132" s="197"/>
    </row>
    <row r="133" spans="1:50" ht="18.75" customHeight="1" x14ac:dyDescent="0.2">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598</v>
      </c>
      <c r="AR133" s="199"/>
      <c r="AS133" s="133" t="s">
        <v>354</v>
      </c>
      <c r="AT133" s="134"/>
      <c r="AU133" s="200">
        <v>32</v>
      </c>
      <c r="AV133" s="200"/>
      <c r="AW133" s="133" t="s">
        <v>300</v>
      </c>
      <c r="AX133" s="195"/>
    </row>
    <row r="134" spans="1:50" ht="39.75" customHeight="1" x14ac:dyDescent="0.2">
      <c r="A134" s="189"/>
      <c r="B134" s="186"/>
      <c r="C134" s="180"/>
      <c r="D134" s="186"/>
      <c r="E134" s="180"/>
      <c r="F134" s="181"/>
      <c r="G134" s="104" t="s">
        <v>594</v>
      </c>
      <c r="H134" s="105"/>
      <c r="I134" s="105"/>
      <c r="J134" s="105"/>
      <c r="K134" s="105"/>
      <c r="L134" s="105"/>
      <c r="M134" s="105"/>
      <c r="N134" s="105"/>
      <c r="O134" s="105"/>
      <c r="P134" s="105"/>
      <c r="Q134" s="105"/>
      <c r="R134" s="105"/>
      <c r="S134" s="105"/>
      <c r="T134" s="105"/>
      <c r="U134" s="105"/>
      <c r="V134" s="105"/>
      <c r="W134" s="105"/>
      <c r="X134" s="106"/>
      <c r="Y134" s="201" t="s">
        <v>368</v>
      </c>
      <c r="Z134" s="202"/>
      <c r="AA134" s="203"/>
      <c r="AB134" s="204" t="s">
        <v>595</v>
      </c>
      <c r="AC134" s="205"/>
      <c r="AD134" s="205"/>
      <c r="AE134" s="206">
        <v>74</v>
      </c>
      <c r="AF134" s="207"/>
      <c r="AG134" s="207"/>
      <c r="AH134" s="207"/>
      <c r="AI134" s="206"/>
      <c r="AJ134" s="207"/>
      <c r="AK134" s="207"/>
      <c r="AL134" s="207"/>
      <c r="AM134" s="206"/>
      <c r="AN134" s="207"/>
      <c r="AO134" s="207"/>
      <c r="AP134" s="207"/>
      <c r="AQ134" s="206" t="s">
        <v>597</v>
      </c>
      <c r="AR134" s="207"/>
      <c r="AS134" s="207"/>
      <c r="AT134" s="207"/>
      <c r="AU134" s="206" t="s">
        <v>597</v>
      </c>
      <c r="AV134" s="207"/>
      <c r="AW134" s="207"/>
      <c r="AX134" s="208"/>
    </row>
    <row r="135" spans="1:50" ht="39.75" customHeight="1" x14ac:dyDescent="0.2">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596</v>
      </c>
      <c r="AC135" s="213"/>
      <c r="AD135" s="213"/>
      <c r="AE135" s="206" t="s">
        <v>597</v>
      </c>
      <c r="AF135" s="207"/>
      <c r="AG135" s="207"/>
      <c r="AH135" s="207"/>
      <c r="AI135" s="206" t="s">
        <v>597</v>
      </c>
      <c r="AJ135" s="207"/>
      <c r="AK135" s="207"/>
      <c r="AL135" s="207"/>
      <c r="AM135" s="206" t="s">
        <v>597</v>
      </c>
      <c r="AN135" s="207"/>
      <c r="AO135" s="207"/>
      <c r="AP135" s="207"/>
      <c r="AQ135" s="206" t="s">
        <v>597</v>
      </c>
      <c r="AR135" s="207"/>
      <c r="AS135" s="207"/>
      <c r="AT135" s="207"/>
      <c r="AU135" s="206">
        <v>100</v>
      </c>
      <c r="AV135" s="207"/>
      <c r="AW135" s="207"/>
      <c r="AX135" s="208"/>
    </row>
    <row r="136" spans="1:50" ht="18.75" hidden="1" customHeight="1" x14ac:dyDescent="0.2">
      <c r="A136" s="189"/>
      <c r="B136" s="186"/>
      <c r="C136" s="180"/>
      <c r="D136" s="186"/>
      <c r="E136" s="180"/>
      <c r="F136" s="181"/>
      <c r="G136" s="160" t="s">
        <v>367</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529</v>
      </c>
      <c r="AF136" s="155"/>
      <c r="AG136" s="155"/>
      <c r="AH136" s="155"/>
      <c r="AI136" s="155" t="s">
        <v>526</v>
      </c>
      <c r="AJ136" s="155"/>
      <c r="AK136" s="155"/>
      <c r="AL136" s="155"/>
      <c r="AM136" s="155" t="s">
        <v>521</v>
      </c>
      <c r="AN136" s="155"/>
      <c r="AO136" s="155"/>
      <c r="AP136" s="151"/>
      <c r="AQ136" s="151" t="s">
        <v>353</v>
      </c>
      <c r="AR136" s="152"/>
      <c r="AS136" s="152"/>
      <c r="AT136" s="153"/>
      <c r="AU136" s="196" t="s">
        <v>369</v>
      </c>
      <c r="AV136" s="196"/>
      <c r="AW136" s="196"/>
      <c r="AX136" s="197"/>
    </row>
    <row r="137" spans="1:50" ht="18.75" hidden="1" customHeight="1" x14ac:dyDescent="0.2">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354</v>
      </c>
      <c r="AT137" s="134"/>
      <c r="AU137" s="200"/>
      <c r="AV137" s="200"/>
      <c r="AW137" s="133" t="s">
        <v>300</v>
      </c>
      <c r="AX137" s="195"/>
    </row>
    <row r="138" spans="1:50" ht="39.75" hidden="1" customHeight="1" x14ac:dyDescent="0.2">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368</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2">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2">
      <c r="A140" s="189"/>
      <c r="B140" s="186"/>
      <c r="C140" s="180"/>
      <c r="D140" s="186"/>
      <c r="E140" s="180"/>
      <c r="F140" s="181"/>
      <c r="G140" s="160" t="s">
        <v>367</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529</v>
      </c>
      <c r="AF140" s="155"/>
      <c r="AG140" s="155"/>
      <c r="AH140" s="155"/>
      <c r="AI140" s="155" t="s">
        <v>526</v>
      </c>
      <c r="AJ140" s="155"/>
      <c r="AK140" s="155"/>
      <c r="AL140" s="155"/>
      <c r="AM140" s="155" t="s">
        <v>521</v>
      </c>
      <c r="AN140" s="155"/>
      <c r="AO140" s="155"/>
      <c r="AP140" s="151"/>
      <c r="AQ140" s="151" t="s">
        <v>353</v>
      </c>
      <c r="AR140" s="152"/>
      <c r="AS140" s="152"/>
      <c r="AT140" s="153"/>
      <c r="AU140" s="196" t="s">
        <v>369</v>
      </c>
      <c r="AV140" s="196"/>
      <c r="AW140" s="196"/>
      <c r="AX140" s="197"/>
    </row>
    <row r="141" spans="1:50" ht="18.75" hidden="1" customHeight="1" x14ac:dyDescent="0.2">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354</v>
      </c>
      <c r="AT141" s="134"/>
      <c r="AU141" s="200"/>
      <c r="AV141" s="200"/>
      <c r="AW141" s="133" t="s">
        <v>300</v>
      </c>
      <c r="AX141" s="195"/>
    </row>
    <row r="142" spans="1:50" ht="39.75" hidden="1" customHeight="1" x14ac:dyDescent="0.2">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368</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2">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2">
      <c r="A144" s="189"/>
      <c r="B144" s="186"/>
      <c r="C144" s="180"/>
      <c r="D144" s="186"/>
      <c r="E144" s="180"/>
      <c r="F144" s="181"/>
      <c r="G144" s="160" t="s">
        <v>367</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529</v>
      </c>
      <c r="AF144" s="155"/>
      <c r="AG144" s="155"/>
      <c r="AH144" s="155"/>
      <c r="AI144" s="155" t="s">
        <v>526</v>
      </c>
      <c r="AJ144" s="155"/>
      <c r="AK144" s="155"/>
      <c r="AL144" s="155"/>
      <c r="AM144" s="155" t="s">
        <v>521</v>
      </c>
      <c r="AN144" s="155"/>
      <c r="AO144" s="155"/>
      <c r="AP144" s="151"/>
      <c r="AQ144" s="151" t="s">
        <v>353</v>
      </c>
      <c r="AR144" s="152"/>
      <c r="AS144" s="152"/>
      <c r="AT144" s="153"/>
      <c r="AU144" s="196" t="s">
        <v>369</v>
      </c>
      <c r="AV144" s="196"/>
      <c r="AW144" s="196"/>
      <c r="AX144" s="197"/>
    </row>
    <row r="145" spans="1:50" ht="18.75" hidden="1" customHeight="1" x14ac:dyDescent="0.2">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354</v>
      </c>
      <c r="AT145" s="134"/>
      <c r="AU145" s="200"/>
      <c r="AV145" s="200"/>
      <c r="AW145" s="133" t="s">
        <v>300</v>
      </c>
      <c r="AX145" s="195"/>
    </row>
    <row r="146" spans="1:50" ht="39.75" hidden="1" customHeight="1" x14ac:dyDescent="0.2">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368</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2">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2">
      <c r="A148" s="189"/>
      <c r="B148" s="186"/>
      <c r="C148" s="180"/>
      <c r="D148" s="186"/>
      <c r="E148" s="180"/>
      <c r="F148" s="181"/>
      <c r="G148" s="160" t="s">
        <v>367</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529</v>
      </c>
      <c r="AF148" s="155"/>
      <c r="AG148" s="155"/>
      <c r="AH148" s="155"/>
      <c r="AI148" s="155" t="s">
        <v>526</v>
      </c>
      <c r="AJ148" s="155"/>
      <c r="AK148" s="155"/>
      <c r="AL148" s="155"/>
      <c r="AM148" s="155" t="s">
        <v>521</v>
      </c>
      <c r="AN148" s="155"/>
      <c r="AO148" s="155"/>
      <c r="AP148" s="151"/>
      <c r="AQ148" s="151" t="s">
        <v>353</v>
      </c>
      <c r="AR148" s="152"/>
      <c r="AS148" s="152"/>
      <c r="AT148" s="153"/>
      <c r="AU148" s="196" t="s">
        <v>369</v>
      </c>
      <c r="AV148" s="196"/>
      <c r="AW148" s="196"/>
      <c r="AX148" s="197"/>
    </row>
    <row r="149" spans="1:50" ht="18.75" hidden="1" customHeight="1" x14ac:dyDescent="0.2">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354</v>
      </c>
      <c r="AT149" s="134"/>
      <c r="AU149" s="200"/>
      <c r="AV149" s="200"/>
      <c r="AW149" s="133" t="s">
        <v>300</v>
      </c>
      <c r="AX149" s="195"/>
    </row>
    <row r="150" spans="1:50" ht="39.75" hidden="1" customHeight="1" x14ac:dyDescent="0.2">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368</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2">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2">
      <c r="A152" s="189"/>
      <c r="B152" s="186"/>
      <c r="C152" s="180"/>
      <c r="D152" s="186"/>
      <c r="E152" s="180"/>
      <c r="F152" s="181"/>
      <c r="G152" s="157" t="s">
        <v>370</v>
      </c>
      <c r="H152" s="130"/>
      <c r="I152" s="130"/>
      <c r="J152" s="130"/>
      <c r="K152" s="130"/>
      <c r="L152" s="130"/>
      <c r="M152" s="130"/>
      <c r="N152" s="130"/>
      <c r="O152" s="130"/>
      <c r="P152" s="131"/>
      <c r="Q152" s="159" t="s">
        <v>453</v>
      </c>
      <c r="R152" s="130"/>
      <c r="S152" s="130"/>
      <c r="T152" s="130"/>
      <c r="U152" s="130"/>
      <c r="V152" s="130"/>
      <c r="W152" s="130"/>
      <c r="X152" s="130"/>
      <c r="Y152" s="130"/>
      <c r="Z152" s="130"/>
      <c r="AA152" s="130"/>
      <c r="AB152" s="129" t="s">
        <v>454</v>
      </c>
      <c r="AC152" s="130"/>
      <c r="AD152" s="131"/>
      <c r="AE152" s="159" t="s">
        <v>371</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2">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2">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2">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2">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372</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2">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2">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2">
      <c r="A159" s="189"/>
      <c r="B159" s="186"/>
      <c r="C159" s="180"/>
      <c r="D159" s="186"/>
      <c r="E159" s="180"/>
      <c r="F159" s="181"/>
      <c r="G159" s="157" t="s">
        <v>370</v>
      </c>
      <c r="H159" s="130"/>
      <c r="I159" s="130"/>
      <c r="J159" s="130"/>
      <c r="K159" s="130"/>
      <c r="L159" s="130"/>
      <c r="M159" s="130"/>
      <c r="N159" s="130"/>
      <c r="O159" s="130"/>
      <c r="P159" s="131"/>
      <c r="Q159" s="159" t="s">
        <v>453</v>
      </c>
      <c r="R159" s="130"/>
      <c r="S159" s="130"/>
      <c r="T159" s="130"/>
      <c r="U159" s="130"/>
      <c r="V159" s="130"/>
      <c r="W159" s="130"/>
      <c r="X159" s="130"/>
      <c r="Y159" s="130"/>
      <c r="Z159" s="130"/>
      <c r="AA159" s="130"/>
      <c r="AB159" s="129" t="s">
        <v>454</v>
      </c>
      <c r="AC159" s="130"/>
      <c r="AD159" s="131"/>
      <c r="AE159" s="135" t="s">
        <v>371</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2">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2">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2">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2">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372</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2">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2">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2">
      <c r="A166" s="189"/>
      <c r="B166" s="186"/>
      <c r="C166" s="180"/>
      <c r="D166" s="186"/>
      <c r="E166" s="180"/>
      <c r="F166" s="181"/>
      <c r="G166" s="157" t="s">
        <v>370</v>
      </c>
      <c r="H166" s="130"/>
      <c r="I166" s="130"/>
      <c r="J166" s="130"/>
      <c r="K166" s="130"/>
      <c r="L166" s="130"/>
      <c r="M166" s="130"/>
      <c r="N166" s="130"/>
      <c r="O166" s="130"/>
      <c r="P166" s="131"/>
      <c r="Q166" s="159" t="s">
        <v>453</v>
      </c>
      <c r="R166" s="130"/>
      <c r="S166" s="130"/>
      <c r="T166" s="130"/>
      <c r="U166" s="130"/>
      <c r="V166" s="130"/>
      <c r="W166" s="130"/>
      <c r="X166" s="130"/>
      <c r="Y166" s="130"/>
      <c r="Z166" s="130"/>
      <c r="AA166" s="130"/>
      <c r="AB166" s="129" t="s">
        <v>454</v>
      </c>
      <c r="AC166" s="130"/>
      <c r="AD166" s="131"/>
      <c r="AE166" s="135" t="s">
        <v>371</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2">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2">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2">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2">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372</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2">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2">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2">
      <c r="A173" s="189"/>
      <c r="B173" s="186"/>
      <c r="C173" s="180"/>
      <c r="D173" s="186"/>
      <c r="E173" s="180"/>
      <c r="F173" s="181"/>
      <c r="G173" s="157" t="s">
        <v>370</v>
      </c>
      <c r="H173" s="130"/>
      <c r="I173" s="130"/>
      <c r="J173" s="130"/>
      <c r="K173" s="130"/>
      <c r="L173" s="130"/>
      <c r="M173" s="130"/>
      <c r="N173" s="130"/>
      <c r="O173" s="130"/>
      <c r="P173" s="131"/>
      <c r="Q173" s="159" t="s">
        <v>453</v>
      </c>
      <c r="R173" s="130"/>
      <c r="S173" s="130"/>
      <c r="T173" s="130"/>
      <c r="U173" s="130"/>
      <c r="V173" s="130"/>
      <c r="W173" s="130"/>
      <c r="X173" s="130"/>
      <c r="Y173" s="130"/>
      <c r="Z173" s="130"/>
      <c r="AA173" s="130"/>
      <c r="AB173" s="129" t="s">
        <v>454</v>
      </c>
      <c r="AC173" s="130"/>
      <c r="AD173" s="131"/>
      <c r="AE173" s="135" t="s">
        <v>371</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2">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2">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2">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2">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372</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2">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2">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2">
      <c r="A180" s="189"/>
      <c r="B180" s="186"/>
      <c r="C180" s="180"/>
      <c r="D180" s="186"/>
      <c r="E180" s="180"/>
      <c r="F180" s="181"/>
      <c r="G180" s="157" t="s">
        <v>370</v>
      </c>
      <c r="H180" s="130"/>
      <c r="I180" s="130"/>
      <c r="J180" s="130"/>
      <c r="K180" s="130"/>
      <c r="L180" s="130"/>
      <c r="M180" s="130"/>
      <c r="N180" s="130"/>
      <c r="O180" s="130"/>
      <c r="P180" s="131"/>
      <c r="Q180" s="159" t="s">
        <v>453</v>
      </c>
      <c r="R180" s="130"/>
      <c r="S180" s="130"/>
      <c r="T180" s="130"/>
      <c r="U180" s="130"/>
      <c r="V180" s="130"/>
      <c r="W180" s="130"/>
      <c r="X180" s="130"/>
      <c r="Y180" s="130"/>
      <c r="Z180" s="130"/>
      <c r="AA180" s="130"/>
      <c r="AB180" s="129" t="s">
        <v>454</v>
      </c>
      <c r="AC180" s="130"/>
      <c r="AD180" s="131"/>
      <c r="AE180" s="135" t="s">
        <v>371</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2">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2">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2">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2">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372</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2">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2">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2">
      <c r="A187" s="189"/>
      <c r="B187" s="186"/>
      <c r="C187" s="180"/>
      <c r="D187" s="186"/>
      <c r="E187" s="122" t="s">
        <v>416</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2">
      <c r="A188" s="189"/>
      <c r="B188" s="186"/>
      <c r="C188" s="180"/>
      <c r="D188" s="186"/>
      <c r="E188" s="125" t="s">
        <v>599</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2">
      <c r="A190" s="189"/>
      <c r="B190" s="186"/>
      <c r="C190" s="180"/>
      <c r="D190" s="186"/>
      <c r="E190" s="169" t="s">
        <v>386</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2">
      <c r="A191" s="189"/>
      <c r="B191" s="186"/>
      <c r="C191" s="180"/>
      <c r="D191" s="186"/>
      <c r="E191" s="174" t="s">
        <v>385</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2">
      <c r="A192" s="189"/>
      <c r="B192" s="186"/>
      <c r="C192" s="180"/>
      <c r="D192" s="186"/>
      <c r="E192" s="178" t="s">
        <v>358</v>
      </c>
      <c r="F192" s="179"/>
      <c r="G192" s="160" t="s">
        <v>367</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529</v>
      </c>
      <c r="AF192" s="155"/>
      <c r="AG192" s="155"/>
      <c r="AH192" s="155"/>
      <c r="AI192" s="155" t="s">
        <v>526</v>
      </c>
      <c r="AJ192" s="155"/>
      <c r="AK192" s="155"/>
      <c r="AL192" s="155"/>
      <c r="AM192" s="155" t="s">
        <v>521</v>
      </c>
      <c r="AN192" s="155"/>
      <c r="AO192" s="155"/>
      <c r="AP192" s="151"/>
      <c r="AQ192" s="151" t="s">
        <v>353</v>
      </c>
      <c r="AR192" s="152"/>
      <c r="AS192" s="152"/>
      <c r="AT192" s="153"/>
      <c r="AU192" s="196" t="s">
        <v>369</v>
      </c>
      <c r="AV192" s="196"/>
      <c r="AW192" s="196"/>
      <c r="AX192" s="197"/>
    </row>
    <row r="193" spans="1:50" ht="18.75" hidden="1" customHeight="1" x14ac:dyDescent="0.2">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354</v>
      </c>
      <c r="AT193" s="134"/>
      <c r="AU193" s="200"/>
      <c r="AV193" s="200"/>
      <c r="AW193" s="133" t="s">
        <v>300</v>
      </c>
      <c r="AX193" s="195"/>
    </row>
    <row r="194" spans="1:50" ht="39.75" hidden="1" customHeight="1" x14ac:dyDescent="0.2">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368</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2">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2">
      <c r="A196" s="189"/>
      <c r="B196" s="186"/>
      <c r="C196" s="180"/>
      <c r="D196" s="186"/>
      <c r="E196" s="180"/>
      <c r="F196" s="181"/>
      <c r="G196" s="160" t="s">
        <v>367</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530</v>
      </c>
      <c r="AF196" s="155"/>
      <c r="AG196" s="155"/>
      <c r="AH196" s="155"/>
      <c r="AI196" s="155" t="s">
        <v>526</v>
      </c>
      <c r="AJ196" s="155"/>
      <c r="AK196" s="155"/>
      <c r="AL196" s="155"/>
      <c r="AM196" s="155" t="s">
        <v>521</v>
      </c>
      <c r="AN196" s="155"/>
      <c r="AO196" s="155"/>
      <c r="AP196" s="151"/>
      <c r="AQ196" s="151" t="s">
        <v>353</v>
      </c>
      <c r="AR196" s="152"/>
      <c r="AS196" s="152"/>
      <c r="AT196" s="153"/>
      <c r="AU196" s="196" t="s">
        <v>369</v>
      </c>
      <c r="AV196" s="196"/>
      <c r="AW196" s="196"/>
      <c r="AX196" s="197"/>
    </row>
    <row r="197" spans="1:50" ht="18.75" hidden="1" customHeight="1" x14ac:dyDescent="0.2">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354</v>
      </c>
      <c r="AT197" s="134"/>
      <c r="AU197" s="200"/>
      <c r="AV197" s="200"/>
      <c r="AW197" s="133" t="s">
        <v>300</v>
      </c>
      <c r="AX197" s="195"/>
    </row>
    <row r="198" spans="1:50" ht="39.75" hidden="1" customHeight="1" x14ac:dyDescent="0.2">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368</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2">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2">
      <c r="A200" s="189"/>
      <c r="B200" s="186"/>
      <c r="C200" s="180"/>
      <c r="D200" s="186"/>
      <c r="E200" s="180"/>
      <c r="F200" s="181"/>
      <c r="G200" s="160" t="s">
        <v>367</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529</v>
      </c>
      <c r="AF200" s="155"/>
      <c r="AG200" s="155"/>
      <c r="AH200" s="155"/>
      <c r="AI200" s="155" t="s">
        <v>526</v>
      </c>
      <c r="AJ200" s="155"/>
      <c r="AK200" s="155"/>
      <c r="AL200" s="155"/>
      <c r="AM200" s="155" t="s">
        <v>521</v>
      </c>
      <c r="AN200" s="155"/>
      <c r="AO200" s="155"/>
      <c r="AP200" s="151"/>
      <c r="AQ200" s="151" t="s">
        <v>353</v>
      </c>
      <c r="AR200" s="152"/>
      <c r="AS200" s="152"/>
      <c r="AT200" s="153"/>
      <c r="AU200" s="196" t="s">
        <v>369</v>
      </c>
      <c r="AV200" s="196"/>
      <c r="AW200" s="196"/>
      <c r="AX200" s="197"/>
    </row>
    <row r="201" spans="1:50" ht="18.75" hidden="1" customHeight="1" x14ac:dyDescent="0.2">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354</v>
      </c>
      <c r="AT201" s="134"/>
      <c r="AU201" s="200"/>
      <c r="AV201" s="200"/>
      <c r="AW201" s="133" t="s">
        <v>300</v>
      </c>
      <c r="AX201" s="195"/>
    </row>
    <row r="202" spans="1:50" ht="39.75" hidden="1" customHeight="1" x14ac:dyDescent="0.2">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368</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2">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2">
      <c r="A204" s="189"/>
      <c r="B204" s="186"/>
      <c r="C204" s="180"/>
      <c r="D204" s="186"/>
      <c r="E204" s="180"/>
      <c r="F204" s="181"/>
      <c r="G204" s="160" t="s">
        <v>367</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529</v>
      </c>
      <c r="AF204" s="155"/>
      <c r="AG204" s="155"/>
      <c r="AH204" s="155"/>
      <c r="AI204" s="155" t="s">
        <v>526</v>
      </c>
      <c r="AJ204" s="155"/>
      <c r="AK204" s="155"/>
      <c r="AL204" s="155"/>
      <c r="AM204" s="155" t="s">
        <v>521</v>
      </c>
      <c r="AN204" s="155"/>
      <c r="AO204" s="155"/>
      <c r="AP204" s="151"/>
      <c r="AQ204" s="151" t="s">
        <v>353</v>
      </c>
      <c r="AR204" s="152"/>
      <c r="AS204" s="152"/>
      <c r="AT204" s="153"/>
      <c r="AU204" s="196" t="s">
        <v>369</v>
      </c>
      <c r="AV204" s="196"/>
      <c r="AW204" s="196"/>
      <c r="AX204" s="197"/>
    </row>
    <row r="205" spans="1:50" ht="18.75" hidden="1" customHeight="1" x14ac:dyDescent="0.2">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354</v>
      </c>
      <c r="AT205" s="134"/>
      <c r="AU205" s="200"/>
      <c r="AV205" s="200"/>
      <c r="AW205" s="133" t="s">
        <v>300</v>
      </c>
      <c r="AX205" s="195"/>
    </row>
    <row r="206" spans="1:50" ht="39.75" hidden="1" customHeight="1" x14ac:dyDescent="0.2">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368</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2">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2">
      <c r="A208" s="189"/>
      <c r="B208" s="186"/>
      <c r="C208" s="180"/>
      <c r="D208" s="186"/>
      <c r="E208" s="180"/>
      <c r="F208" s="181"/>
      <c r="G208" s="160" t="s">
        <v>367</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529</v>
      </c>
      <c r="AF208" s="155"/>
      <c r="AG208" s="155"/>
      <c r="AH208" s="155"/>
      <c r="AI208" s="155" t="s">
        <v>526</v>
      </c>
      <c r="AJ208" s="155"/>
      <c r="AK208" s="155"/>
      <c r="AL208" s="155"/>
      <c r="AM208" s="155" t="s">
        <v>521</v>
      </c>
      <c r="AN208" s="155"/>
      <c r="AO208" s="155"/>
      <c r="AP208" s="151"/>
      <c r="AQ208" s="151" t="s">
        <v>353</v>
      </c>
      <c r="AR208" s="152"/>
      <c r="AS208" s="152"/>
      <c r="AT208" s="153"/>
      <c r="AU208" s="196" t="s">
        <v>369</v>
      </c>
      <c r="AV208" s="196"/>
      <c r="AW208" s="196"/>
      <c r="AX208" s="197"/>
    </row>
    <row r="209" spans="1:50" ht="18.75" hidden="1" customHeight="1" x14ac:dyDescent="0.2">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354</v>
      </c>
      <c r="AT209" s="134"/>
      <c r="AU209" s="200"/>
      <c r="AV209" s="200"/>
      <c r="AW209" s="133" t="s">
        <v>300</v>
      </c>
      <c r="AX209" s="195"/>
    </row>
    <row r="210" spans="1:50" ht="39.75" hidden="1" customHeight="1" x14ac:dyDescent="0.2">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368</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2">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2">
      <c r="A212" s="189"/>
      <c r="B212" s="186"/>
      <c r="C212" s="180"/>
      <c r="D212" s="186"/>
      <c r="E212" s="180"/>
      <c r="F212" s="181"/>
      <c r="G212" s="157" t="s">
        <v>370</v>
      </c>
      <c r="H212" s="130"/>
      <c r="I212" s="130"/>
      <c r="J212" s="130"/>
      <c r="K212" s="130"/>
      <c r="L212" s="130"/>
      <c r="M212" s="130"/>
      <c r="N212" s="130"/>
      <c r="O212" s="130"/>
      <c r="P212" s="131"/>
      <c r="Q212" s="159" t="s">
        <v>453</v>
      </c>
      <c r="R212" s="130"/>
      <c r="S212" s="130"/>
      <c r="T212" s="130"/>
      <c r="U212" s="130"/>
      <c r="V212" s="130"/>
      <c r="W212" s="130"/>
      <c r="X212" s="130"/>
      <c r="Y212" s="130"/>
      <c r="Z212" s="130"/>
      <c r="AA212" s="130"/>
      <c r="AB212" s="129" t="s">
        <v>454</v>
      </c>
      <c r="AC212" s="130"/>
      <c r="AD212" s="131"/>
      <c r="AE212" s="159" t="s">
        <v>371</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2">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2">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2">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2">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372</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2">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2">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2">
      <c r="A219" s="189"/>
      <c r="B219" s="186"/>
      <c r="C219" s="180"/>
      <c r="D219" s="186"/>
      <c r="E219" s="180"/>
      <c r="F219" s="181"/>
      <c r="G219" s="157" t="s">
        <v>370</v>
      </c>
      <c r="H219" s="130"/>
      <c r="I219" s="130"/>
      <c r="J219" s="130"/>
      <c r="K219" s="130"/>
      <c r="L219" s="130"/>
      <c r="M219" s="130"/>
      <c r="N219" s="130"/>
      <c r="O219" s="130"/>
      <c r="P219" s="131"/>
      <c r="Q219" s="159" t="s">
        <v>453</v>
      </c>
      <c r="R219" s="130"/>
      <c r="S219" s="130"/>
      <c r="T219" s="130"/>
      <c r="U219" s="130"/>
      <c r="V219" s="130"/>
      <c r="W219" s="130"/>
      <c r="X219" s="130"/>
      <c r="Y219" s="130"/>
      <c r="Z219" s="130"/>
      <c r="AA219" s="130"/>
      <c r="AB219" s="129" t="s">
        <v>454</v>
      </c>
      <c r="AC219" s="130"/>
      <c r="AD219" s="131"/>
      <c r="AE219" s="135" t="s">
        <v>371</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2">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2">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2">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2">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372</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2">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2">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2">
      <c r="A226" s="189"/>
      <c r="B226" s="186"/>
      <c r="C226" s="180"/>
      <c r="D226" s="186"/>
      <c r="E226" s="180"/>
      <c r="F226" s="181"/>
      <c r="G226" s="157" t="s">
        <v>370</v>
      </c>
      <c r="H226" s="130"/>
      <c r="I226" s="130"/>
      <c r="J226" s="130"/>
      <c r="K226" s="130"/>
      <c r="L226" s="130"/>
      <c r="M226" s="130"/>
      <c r="N226" s="130"/>
      <c r="O226" s="130"/>
      <c r="P226" s="131"/>
      <c r="Q226" s="159" t="s">
        <v>453</v>
      </c>
      <c r="R226" s="130"/>
      <c r="S226" s="130"/>
      <c r="T226" s="130"/>
      <c r="U226" s="130"/>
      <c r="V226" s="130"/>
      <c r="W226" s="130"/>
      <c r="X226" s="130"/>
      <c r="Y226" s="130"/>
      <c r="Z226" s="130"/>
      <c r="AA226" s="130"/>
      <c r="AB226" s="129" t="s">
        <v>454</v>
      </c>
      <c r="AC226" s="130"/>
      <c r="AD226" s="131"/>
      <c r="AE226" s="135" t="s">
        <v>371</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2">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2">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2">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2">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372</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2">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2">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2">
      <c r="A233" s="189"/>
      <c r="B233" s="186"/>
      <c r="C233" s="180"/>
      <c r="D233" s="186"/>
      <c r="E233" s="180"/>
      <c r="F233" s="181"/>
      <c r="G233" s="157" t="s">
        <v>370</v>
      </c>
      <c r="H233" s="130"/>
      <c r="I233" s="130"/>
      <c r="J233" s="130"/>
      <c r="K233" s="130"/>
      <c r="L233" s="130"/>
      <c r="M233" s="130"/>
      <c r="N233" s="130"/>
      <c r="O233" s="130"/>
      <c r="P233" s="131"/>
      <c r="Q233" s="159" t="s">
        <v>453</v>
      </c>
      <c r="R233" s="130"/>
      <c r="S233" s="130"/>
      <c r="T233" s="130"/>
      <c r="U233" s="130"/>
      <c r="V233" s="130"/>
      <c r="W233" s="130"/>
      <c r="X233" s="130"/>
      <c r="Y233" s="130"/>
      <c r="Z233" s="130"/>
      <c r="AA233" s="130"/>
      <c r="AB233" s="129" t="s">
        <v>454</v>
      </c>
      <c r="AC233" s="130"/>
      <c r="AD233" s="131"/>
      <c r="AE233" s="135" t="s">
        <v>371</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2">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2">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2">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2">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372</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2">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2">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2">
      <c r="A240" s="189"/>
      <c r="B240" s="186"/>
      <c r="C240" s="180"/>
      <c r="D240" s="186"/>
      <c r="E240" s="180"/>
      <c r="F240" s="181"/>
      <c r="G240" s="157" t="s">
        <v>370</v>
      </c>
      <c r="H240" s="130"/>
      <c r="I240" s="130"/>
      <c r="J240" s="130"/>
      <c r="K240" s="130"/>
      <c r="L240" s="130"/>
      <c r="M240" s="130"/>
      <c r="N240" s="130"/>
      <c r="O240" s="130"/>
      <c r="P240" s="131"/>
      <c r="Q240" s="159" t="s">
        <v>453</v>
      </c>
      <c r="R240" s="130"/>
      <c r="S240" s="130"/>
      <c r="T240" s="130"/>
      <c r="U240" s="130"/>
      <c r="V240" s="130"/>
      <c r="W240" s="130"/>
      <c r="X240" s="130"/>
      <c r="Y240" s="130"/>
      <c r="Z240" s="130"/>
      <c r="AA240" s="130"/>
      <c r="AB240" s="129" t="s">
        <v>454</v>
      </c>
      <c r="AC240" s="130"/>
      <c r="AD240" s="131"/>
      <c r="AE240" s="135" t="s">
        <v>371</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2">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2">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2">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2">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372</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2">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2">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2">
      <c r="A247" s="189"/>
      <c r="B247" s="186"/>
      <c r="C247" s="180"/>
      <c r="D247" s="186"/>
      <c r="E247" s="122" t="s">
        <v>416</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2">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2">
      <c r="A250" s="189"/>
      <c r="B250" s="186"/>
      <c r="C250" s="180"/>
      <c r="D250" s="186"/>
      <c r="E250" s="169" t="s">
        <v>386</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2">
      <c r="A251" s="189"/>
      <c r="B251" s="186"/>
      <c r="C251" s="180"/>
      <c r="D251" s="186"/>
      <c r="E251" s="174" t="s">
        <v>385</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2">
      <c r="A252" s="189"/>
      <c r="B252" s="186"/>
      <c r="C252" s="180"/>
      <c r="D252" s="186"/>
      <c r="E252" s="178" t="s">
        <v>358</v>
      </c>
      <c r="F252" s="179"/>
      <c r="G252" s="160" t="s">
        <v>367</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529</v>
      </c>
      <c r="AF252" s="155"/>
      <c r="AG252" s="155"/>
      <c r="AH252" s="155"/>
      <c r="AI252" s="155" t="s">
        <v>526</v>
      </c>
      <c r="AJ252" s="155"/>
      <c r="AK252" s="155"/>
      <c r="AL252" s="155"/>
      <c r="AM252" s="155" t="s">
        <v>521</v>
      </c>
      <c r="AN252" s="155"/>
      <c r="AO252" s="155"/>
      <c r="AP252" s="151"/>
      <c r="AQ252" s="151" t="s">
        <v>353</v>
      </c>
      <c r="AR252" s="152"/>
      <c r="AS252" s="152"/>
      <c r="AT252" s="153"/>
      <c r="AU252" s="196" t="s">
        <v>369</v>
      </c>
      <c r="AV252" s="196"/>
      <c r="AW252" s="196"/>
      <c r="AX252" s="197"/>
    </row>
    <row r="253" spans="1:50" ht="18.75" hidden="1" customHeight="1" x14ac:dyDescent="0.2">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354</v>
      </c>
      <c r="AT253" s="134"/>
      <c r="AU253" s="200"/>
      <c r="AV253" s="200"/>
      <c r="AW253" s="133" t="s">
        <v>300</v>
      </c>
      <c r="AX253" s="195"/>
    </row>
    <row r="254" spans="1:50" ht="39.75" hidden="1" customHeight="1" x14ac:dyDescent="0.2">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368</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2">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2">
      <c r="A256" s="189"/>
      <c r="B256" s="186"/>
      <c r="C256" s="180"/>
      <c r="D256" s="186"/>
      <c r="E256" s="180"/>
      <c r="F256" s="181"/>
      <c r="G256" s="160" t="s">
        <v>367</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529</v>
      </c>
      <c r="AF256" s="155"/>
      <c r="AG256" s="155"/>
      <c r="AH256" s="155"/>
      <c r="AI256" s="155" t="s">
        <v>526</v>
      </c>
      <c r="AJ256" s="155"/>
      <c r="AK256" s="155"/>
      <c r="AL256" s="155"/>
      <c r="AM256" s="155" t="s">
        <v>522</v>
      </c>
      <c r="AN256" s="155"/>
      <c r="AO256" s="155"/>
      <c r="AP256" s="151"/>
      <c r="AQ256" s="151" t="s">
        <v>353</v>
      </c>
      <c r="AR256" s="152"/>
      <c r="AS256" s="152"/>
      <c r="AT256" s="153"/>
      <c r="AU256" s="196" t="s">
        <v>369</v>
      </c>
      <c r="AV256" s="196"/>
      <c r="AW256" s="196"/>
      <c r="AX256" s="197"/>
    </row>
    <row r="257" spans="1:50" ht="18.75" hidden="1" customHeight="1" x14ac:dyDescent="0.2">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354</v>
      </c>
      <c r="AT257" s="134"/>
      <c r="AU257" s="200"/>
      <c r="AV257" s="200"/>
      <c r="AW257" s="133" t="s">
        <v>300</v>
      </c>
      <c r="AX257" s="195"/>
    </row>
    <row r="258" spans="1:50" ht="39.75" hidden="1" customHeight="1" x14ac:dyDescent="0.2">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368</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2">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2">
      <c r="A260" s="189"/>
      <c r="B260" s="186"/>
      <c r="C260" s="180"/>
      <c r="D260" s="186"/>
      <c r="E260" s="180"/>
      <c r="F260" s="181"/>
      <c r="G260" s="160" t="s">
        <v>367</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529</v>
      </c>
      <c r="AF260" s="155"/>
      <c r="AG260" s="155"/>
      <c r="AH260" s="155"/>
      <c r="AI260" s="155" t="s">
        <v>526</v>
      </c>
      <c r="AJ260" s="155"/>
      <c r="AK260" s="155"/>
      <c r="AL260" s="155"/>
      <c r="AM260" s="155" t="s">
        <v>522</v>
      </c>
      <c r="AN260" s="155"/>
      <c r="AO260" s="155"/>
      <c r="AP260" s="151"/>
      <c r="AQ260" s="151" t="s">
        <v>353</v>
      </c>
      <c r="AR260" s="152"/>
      <c r="AS260" s="152"/>
      <c r="AT260" s="153"/>
      <c r="AU260" s="196" t="s">
        <v>369</v>
      </c>
      <c r="AV260" s="196"/>
      <c r="AW260" s="196"/>
      <c r="AX260" s="197"/>
    </row>
    <row r="261" spans="1:50" ht="18.75" hidden="1" customHeight="1" x14ac:dyDescent="0.2">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354</v>
      </c>
      <c r="AT261" s="134"/>
      <c r="AU261" s="200"/>
      <c r="AV261" s="200"/>
      <c r="AW261" s="133" t="s">
        <v>300</v>
      </c>
      <c r="AX261" s="195"/>
    </row>
    <row r="262" spans="1:50" ht="39.75" hidden="1" customHeight="1" x14ac:dyDescent="0.2">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368</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2">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2">
      <c r="A264" s="189"/>
      <c r="B264" s="186"/>
      <c r="C264" s="180"/>
      <c r="D264" s="186"/>
      <c r="E264" s="180"/>
      <c r="F264" s="181"/>
      <c r="G264" s="157" t="s">
        <v>367</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529</v>
      </c>
      <c r="AF264" s="217"/>
      <c r="AG264" s="217"/>
      <c r="AH264" s="217"/>
      <c r="AI264" s="217" t="s">
        <v>526</v>
      </c>
      <c r="AJ264" s="217"/>
      <c r="AK264" s="217"/>
      <c r="AL264" s="217"/>
      <c r="AM264" s="217" t="s">
        <v>521</v>
      </c>
      <c r="AN264" s="217"/>
      <c r="AO264" s="217"/>
      <c r="AP264" s="159"/>
      <c r="AQ264" s="159" t="s">
        <v>353</v>
      </c>
      <c r="AR264" s="130"/>
      <c r="AS264" s="130"/>
      <c r="AT264" s="131"/>
      <c r="AU264" s="136" t="s">
        <v>369</v>
      </c>
      <c r="AV264" s="136"/>
      <c r="AW264" s="136"/>
      <c r="AX264" s="137"/>
    </row>
    <row r="265" spans="1:50" ht="18.75" hidden="1" customHeight="1" x14ac:dyDescent="0.2">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354</v>
      </c>
      <c r="AT265" s="134"/>
      <c r="AU265" s="200"/>
      <c r="AV265" s="200"/>
      <c r="AW265" s="133" t="s">
        <v>300</v>
      </c>
      <c r="AX265" s="195"/>
    </row>
    <row r="266" spans="1:50" ht="39.75" hidden="1" customHeight="1" x14ac:dyDescent="0.2">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368</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2">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2">
      <c r="A268" s="189"/>
      <c r="B268" s="186"/>
      <c r="C268" s="180"/>
      <c r="D268" s="186"/>
      <c r="E268" s="180"/>
      <c r="F268" s="181"/>
      <c r="G268" s="160" t="s">
        <v>367</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530</v>
      </c>
      <c r="AF268" s="155"/>
      <c r="AG268" s="155"/>
      <c r="AH268" s="155"/>
      <c r="AI268" s="155" t="s">
        <v>526</v>
      </c>
      <c r="AJ268" s="155"/>
      <c r="AK268" s="155"/>
      <c r="AL268" s="155"/>
      <c r="AM268" s="155" t="s">
        <v>521</v>
      </c>
      <c r="AN268" s="155"/>
      <c r="AO268" s="155"/>
      <c r="AP268" s="151"/>
      <c r="AQ268" s="151" t="s">
        <v>353</v>
      </c>
      <c r="AR268" s="152"/>
      <c r="AS268" s="152"/>
      <c r="AT268" s="153"/>
      <c r="AU268" s="196" t="s">
        <v>369</v>
      </c>
      <c r="AV268" s="196"/>
      <c r="AW268" s="196"/>
      <c r="AX268" s="197"/>
    </row>
    <row r="269" spans="1:50" ht="18.75" hidden="1" customHeight="1" x14ac:dyDescent="0.2">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354</v>
      </c>
      <c r="AT269" s="134"/>
      <c r="AU269" s="200"/>
      <c r="AV269" s="200"/>
      <c r="AW269" s="133" t="s">
        <v>300</v>
      </c>
      <c r="AX269" s="195"/>
    </row>
    <row r="270" spans="1:50" ht="39.75" hidden="1" customHeight="1" x14ac:dyDescent="0.2">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368</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2">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2">
      <c r="A272" s="189"/>
      <c r="B272" s="186"/>
      <c r="C272" s="180"/>
      <c r="D272" s="186"/>
      <c r="E272" s="180"/>
      <c r="F272" s="181"/>
      <c r="G272" s="157" t="s">
        <v>370</v>
      </c>
      <c r="H272" s="130"/>
      <c r="I272" s="130"/>
      <c r="J272" s="130"/>
      <c r="K272" s="130"/>
      <c r="L272" s="130"/>
      <c r="M272" s="130"/>
      <c r="N272" s="130"/>
      <c r="O272" s="130"/>
      <c r="P272" s="131"/>
      <c r="Q272" s="159" t="s">
        <v>453</v>
      </c>
      <c r="R272" s="130"/>
      <c r="S272" s="130"/>
      <c r="T272" s="130"/>
      <c r="U272" s="130"/>
      <c r="V272" s="130"/>
      <c r="W272" s="130"/>
      <c r="X272" s="130"/>
      <c r="Y272" s="130"/>
      <c r="Z272" s="130"/>
      <c r="AA272" s="130"/>
      <c r="AB272" s="129" t="s">
        <v>454</v>
      </c>
      <c r="AC272" s="130"/>
      <c r="AD272" s="131"/>
      <c r="AE272" s="159" t="s">
        <v>371</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2">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2">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2">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2">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372</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2">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2">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2">
      <c r="A279" s="189"/>
      <c r="B279" s="186"/>
      <c r="C279" s="180"/>
      <c r="D279" s="186"/>
      <c r="E279" s="180"/>
      <c r="F279" s="181"/>
      <c r="G279" s="157" t="s">
        <v>370</v>
      </c>
      <c r="H279" s="130"/>
      <c r="I279" s="130"/>
      <c r="J279" s="130"/>
      <c r="K279" s="130"/>
      <c r="L279" s="130"/>
      <c r="M279" s="130"/>
      <c r="N279" s="130"/>
      <c r="O279" s="130"/>
      <c r="P279" s="131"/>
      <c r="Q279" s="159" t="s">
        <v>453</v>
      </c>
      <c r="R279" s="130"/>
      <c r="S279" s="130"/>
      <c r="T279" s="130"/>
      <c r="U279" s="130"/>
      <c r="V279" s="130"/>
      <c r="W279" s="130"/>
      <c r="X279" s="130"/>
      <c r="Y279" s="130"/>
      <c r="Z279" s="130"/>
      <c r="AA279" s="130"/>
      <c r="AB279" s="129" t="s">
        <v>454</v>
      </c>
      <c r="AC279" s="130"/>
      <c r="AD279" s="131"/>
      <c r="AE279" s="135" t="s">
        <v>371</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2">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2">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2">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2">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372</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2">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2">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2">
      <c r="A286" s="189"/>
      <c r="B286" s="186"/>
      <c r="C286" s="180"/>
      <c r="D286" s="186"/>
      <c r="E286" s="180"/>
      <c r="F286" s="181"/>
      <c r="G286" s="157" t="s">
        <v>370</v>
      </c>
      <c r="H286" s="130"/>
      <c r="I286" s="130"/>
      <c r="J286" s="130"/>
      <c r="K286" s="130"/>
      <c r="L286" s="130"/>
      <c r="M286" s="130"/>
      <c r="N286" s="130"/>
      <c r="O286" s="130"/>
      <c r="P286" s="131"/>
      <c r="Q286" s="159" t="s">
        <v>453</v>
      </c>
      <c r="R286" s="130"/>
      <c r="S286" s="130"/>
      <c r="T286" s="130"/>
      <c r="U286" s="130"/>
      <c r="V286" s="130"/>
      <c r="W286" s="130"/>
      <c r="X286" s="130"/>
      <c r="Y286" s="130"/>
      <c r="Z286" s="130"/>
      <c r="AA286" s="130"/>
      <c r="AB286" s="129" t="s">
        <v>454</v>
      </c>
      <c r="AC286" s="130"/>
      <c r="AD286" s="131"/>
      <c r="AE286" s="135" t="s">
        <v>371</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2">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2">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2">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2">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372</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2">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2">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2">
      <c r="A293" s="189"/>
      <c r="B293" s="186"/>
      <c r="C293" s="180"/>
      <c r="D293" s="186"/>
      <c r="E293" s="180"/>
      <c r="F293" s="181"/>
      <c r="G293" s="157" t="s">
        <v>370</v>
      </c>
      <c r="H293" s="130"/>
      <c r="I293" s="130"/>
      <c r="J293" s="130"/>
      <c r="K293" s="130"/>
      <c r="L293" s="130"/>
      <c r="M293" s="130"/>
      <c r="N293" s="130"/>
      <c r="O293" s="130"/>
      <c r="P293" s="131"/>
      <c r="Q293" s="159" t="s">
        <v>453</v>
      </c>
      <c r="R293" s="130"/>
      <c r="S293" s="130"/>
      <c r="T293" s="130"/>
      <c r="U293" s="130"/>
      <c r="V293" s="130"/>
      <c r="W293" s="130"/>
      <c r="X293" s="130"/>
      <c r="Y293" s="130"/>
      <c r="Z293" s="130"/>
      <c r="AA293" s="130"/>
      <c r="AB293" s="129" t="s">
        <v>454</v>
      </c>
      <c r="AC293" s="130"/>
      <c r="AD293" s="131"/>
      <c r="AE293" s="135" t="s">
        <v>371</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2">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2">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2">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2">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372</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2">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2">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2">
      <c r="A300" s="189"/>
      <c r="B300" s="186"/>
      <c r="C300" s="180"/>
      <c r="D300" s="186"/>
      <c r="E300" s="180"/>
      <c r="F300" s="181"/>
      <c r="G300" s="157" t="s">
        <v>370</v>
      </c>
      <c r="H300" s="130"/>
      <c r="I300" s="130"/>
      <c r="J300" s="130"/>
      <c r="K300" s="130"/>
      <c r="L300" s="130"/>
      <c r="M300" s="130"/>
      <c r="N300" s="130"/>
      <c r="O300" s="130"/>
      <c r="P300" s="131"/>
      <c r="Q300" s="159" t="s">
        <v>453</v>
      </c>
      <c r="R300" s="130"/>
      <c r="S300" s="130"/>
      <c r="T300" s="130"/>
      <c r="U300" s="130"/>
      <c r="V300" s="130"/>
      <c r="W300" s="130"/>
      <c r="X300" s="130"/>
      <c r="Y300" s="130"/>
      <c r="Z300" s="130"/>
      <c r="AA300" s="130"/>
      <c r="AB300" s="129" t="s">
        <v>454</v>
      </c>
      <c r="AC300" s="130"/>
      <c r="AD300" s="131"/>
      <c r="AE300" s="135" t="s">
        <v>371</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2">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2">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2">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2">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372</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2">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2">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2">
      <c r="A307" s="189"/>
      <c r="B307" s="186"/>
      <c r="C307" s="180"/>
      <c r="D307" s="186"/>
      <c r="E307" s="122" t="s">
        <v>416</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2">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5">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2">
      <c r="A310" s="189"/>
      <c r="B310" s="186"/>
      <c r="C310" s="180"/>
      <c r="D310" s="186"/>
      <c r="E310" s="169" t="s">
        <v>386</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2">
      <c r="A311" s="189"/>
      <c r="B311" s="186"/>
      <c r="C311" s="180"/>
      <c r="D311" s="186"/>
      <c r="E311" s="174" t="s">
        <v>385</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2">
      <c r="A312" s="189"/>
      <c r="B312" s="186"/>
      <c r="C312" s="180"/>
      <c r="D312" s="186"/>
      <c r="E312" s="178" t="s">
        <v>358</v>
      </c>
      <c r="F312" s="179"/>
      <c r="G312" s="160" t="s">
        <v>367</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529</v>
      </c>
      <c r="AF312" s="155"/>
      <c r="AG312" s="155"/>
      <c r="AH312" s="155"/>
      <c r="AI312" s="155" t="s">
        <v>526</v>
      </c>
      <c r="AJ312" s="155"/>
      <c r="AK312" s="155"/>
      <c r="AL312" s="155"/>
      <c r="AM312" s="155" t="s">
        <v>521</v>
      </c>
      <c r="AN312" s="155"/>
      <c r="AO312" s="155"/>
      <c r="AP312" s="151"/>
      <c r="AQ312" s="151" t="s">
        <v>353</v>
      </c>
      <c r="AR312" s="152"/>
      <c r="AS312" s="152"/>
      <c r="AT312" s="153"/>
      <c r="AU312" s="196" t="s">
        <v>369</v>
      </c>
      <c r="AV312" s="196"/>
      <c r="AW312" s="196"/>
      <c r="AX312" s="197"/>
    </row>
    <row r="313" spans="1:50" ht="18.75" hidden="1" customHeight="1" x14ac:dyDescent="0.2">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354</v>
      </c>
      <c r="AT313" s="134"/>
      <c r="AU313" s="200"/>
      <c r="AV313" s="200"/>
      <c r="AW313" s="133" t="s">
        <v>300</v>
      </c>
      <c r="AX313" s="195"/>
    </row>
    <row r="314" spans="1:50" ht="39.75" hidden="1" customHeight="1" x14ac:dyDescent="0.2">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368</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2">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2">
      <c r="A316" s="189"/>
      <c r="B316" s="186"/>
      <c r="C316" s="180"/>
      <c r="D316" s="186"/>
      <c r="E316" s="180"/>
      <c r="F316" s="181"/>
      <c r="G316" s="160" t="s">
        <v>367</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529</v>
      </c>
      <c r="AF316" s="155"/>
      <c r="AG316" s="155"/>
      <c r="AH316" s="155"/>
      <c r="AI316" s="155" t="s">
        <v>526</v>
      </c>
      <c r="AJ316" s="155"/>
      <c r="AK316" s="155"/>
      <c r="AL316" s="155"/>
      <c r="AM316" s="155" t="s">
        <v>521</v>
      </c>
      <c r="AN316" s="155"/>
      <c r="AO316" s="155"/>
      <c r="AP316" s="151"/>
      <c r="AQ316" s="151" t="s">
        <v>353</v>
      </c>
      <c r="AR316" s="152"/>
      <c r="AS316" s="152"/>
      <c r="AT316" s="153"/>
      <c r="AU316" s="196" t="s">
        <v>369</v>
      </c>
      <c r="AV316" s="196"/>
      <c r="AW316" s="196"/>
      <c r="AX316" s="197"/>
    </row>
    <row r="317" spans="1:50" ht="18.75" hidden="1" customHeight="1" x14ac:dyDescent="0.2">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354</v>
      </c>
      <c r="AT317" s="134"/>
      <c r="AU317" s="200"/>
      <c r="AV317" s="200"/>
      <c r="AW317" s="133" t="s">
        <v>300</v>
      </c>
      <c r="AX317" s="195"/>
    </row>
    <row r="318" spans="1:50" ht="39.75" hidden="1" customHeight="1" x14ac:dyDescent="0.2">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368</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2">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2">
      <c r="A320" s="189"/>
      <c r="B320" s="186"/>
      <c r="C320" s="180"/>
      <c r="D320" s="186"/>
      <c r="E320" s="180"/>
      <c r="F320" s="181"/>
      <c r="G320" s="160" t="s">
        <v>367</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529</v>
      </c>
      <c r="AF320" s="155"/>
      <c r="AG320" s="155"/>
      <c r="AH320" s="155"/>
      <c r="AI320" s="155" t="s">
        <v>526</v>
      </c>
      <c r="AJ320" s="155"/>
      <c r="AK320" s="155"/>
      <c r="AL320" s="155"/>
      <c r="AM320" s="155" t="s">
        <v>522</v>
      </c>
      <c r="AN320" s="155"/>
      <c r="AO320" s="155"/>
      <c r="AP320" s="151"/>
      <c r="AQ320" s="151" t="s">
        <v>353</v>
      </c>
      <c r="AR320" s="152"/>
      <c r="AS320" s="152"/>
      <c r="AT320" s="153"/>
      <c r="AU320" s="196" t="s">
        <v>369</v>
      </c>
      <c r="AV320" s="196"/>
      <c r="AW320" s="196"/>
      <c r="AX320" s="197"/>
    </row>
    <row r="321" spans="1:50" ht="18.75" hidden="1" customHeight="1" x14ac:dyDescent="0.2">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354</v>
      </c>
      <c r="AT321" s="134"/>
      <c r="AU321" s="200"/>
      <c r="AV321" s="200"/>
      <c r="AW321" s="133" t="s">
        <v>300</v>
      </c>
      <c r="AX321" s="195"/>
    </row>
    <row r="322" spans="1:50" ht="39.75" hidden="1" customHeight="1" x14ac:dyDescent="0.2">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368</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2">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2">
      <c r="A324" s="189"/>
      <c r="B324" s="186"/>
      <c r="C324" s="180"/>
      <c r="D324" s="186"/>
      <c r="E324" s="180"/>
      <c r="F324" s="181"/>
      <c r="G324" s="160" t="s">
        <v>367</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529</v>
      </c>
      <c r="AF324" s="155"/>
      <c r="AG324" s="155"/>
      <c r="AH324" s="155"/>
      <c r="AI324" s="155" t="s">
        <v>526</v>
      </c>
      <c r="AJ324" s="155"/>
      <c r="AK324" s="155"/>
      <c r="AL324" s="155"/>
      <c r="AM324" s="155" t="s">
        <v>521</v>
      </c>
      <c r="AN324" s="155"/>
      <c r="AO324" s="155"/>
      <c r="AP324" s="151"/>
      <c r="AQ324" s="151" t="s">
        <v>353</v>
      </c>
      <c r="AR324" s="152"/>
      <c r="AS324" s="152"/>
      <c r="AT324" s="153"/>
      <c r="AU324" s="196" t="s">
        <v>369</v>
      </c>
      <c r="AV324" s="196"/>
      <c r="AW324" s="196"/>
      <c r="AX324" s="197"/>
    </row>
    <row r="325" spans="1:50" ht="18.75" hidden="1" customHeight="1" x14ac:dyDescent="0.2">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354</v>
      </c>
      <c r="AT325" s="134"/>
      <c r="AU325" s="200"/>
      <c r="AV325" s="200"/>
      <c r="AW325" s="133" t="s">
        <v>300</v>
      </c>
      <c r="AX325" s="195"/>
    </row>
    <row r="326" spans="1:50" ht="39.75" hidden="1" customHeight="1" x14ac:dyDescent="0.2">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368</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2">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2">
      <c r="A328" s="189"/>
      <c r="B328" s="186"/>
      <c r="C328" s="180"/>
      <c r="D328" s="186"/>
      <c r="E328" s="180"/>
      <c r="F328" s="181"/>
      <c r="G328" s="160" t="s">
        <v>367</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530</v>
      </c>
      <c r="AF328" s="155"/>
      <c r="AG328" s="155"/>
      <c r="AH328" s="155"/>
      <c r="AI328" s="155" t="s">
        <v>526</v>
      </c>
      <c r="AJ328" s="155"/>
      <c r="AK328" s="155"/>
      <c r="AL328" s="155"/>
      <c r="AM328" s="155" t="s">
        <v>522</v>
      </c>
      <c r="AN328" s="155"/>
      <c r="AO328" s="155"/>
      <c r="AP328" s="151"/>
      <c r="AQ328" s="151" t="s">
        <v>353</v>
      </c>
      <c r="AR328" s="152"/>
      <c r="AS328" s="152"/>
      <c r="AT328" s="153"/>
      <c r="AU328" s="196" t="s">
        <v>369</v>
      </c>
      <c r="AV328" s="196"/>
      <c r="AW328" s="196"/>
      <c r="AX328" s="197"/>
    </row>
    <row r="329" spans="1:50" ht="18.75" hidden="1" customHeight="1" x14ac:dyDescent="0.2">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354</v>
      </c>
      <c r="AT329" s="134"/>
      <c r="AU329" s="200"/>
      <c r="AV329" s="200"/>
      <c r="AW329" s="133" t="s">
        <v>300</v>
      </c>
      <c r="AX329" s="195"/>
    </row>
    <row r="330" spans="1:50" ht="39.75" hidden="1" customHeight="1" x14ac:dyDescent="0.2">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368</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2">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2">
      <c r="A332" s="189"/>
      <c r="B332" s="186"/>
      <c r="C332" s="180"/>
      <c r="D332" s="186"/>
      <c r="E332" s="180"/>
      <c r="F332" s="181"/>
      <c r="G332" s="157" t="s">
        <v>370</v>
      </c>
      <c r="H332" s="130"/>
      <c r="I332" s="130"/>
      <c r="J332" s="130"/>
      <c r="K332" s="130"/>
      <c r="L332" s="130"/>
      <c r="M332" s="130"/>
      <c r="N332" s="130"/>
      <c r="O332" s="130"/>
      <c r="P332" s="131"/>
      <c r="Q332" s="159" t="s">
        <v>453</v>
      </c>
      <c r="R332" s="130"/>
      <c r="S332" s="130"/>
      <c r="T332" s="130"/>
      <c r="U332" s="130"/>
      <c r="V332" s="130"/>
      <c r="W332" s="130"/>
      <c r="X332" s="130"/>
      <c r="Y332" s="130"/>
      <c r="Z332" s="130"/>
      <c r="AA332" s="130"/>
      <c r="AB332" s="129" t="s">
        <v>454</v>
      </c>
      <c r="AC332" s="130"/>
      <c r="AD332" s="131"/>
      <c r="AE332" s="159" t="s">
        <v>371</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2">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2">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2">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2">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372</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2">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2">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2">
      <c r="A339" s="189"/>
      <c r="B339" s="186"/>
      <c r="C339" s="180"/>
      <c r="D339" s="186"/>
      <c r="E339" s="180"/>
      <c r="F339" s="181"/>
      <c r="G339" s="157" t="s">
        <v>370</v>
      </c>
      <c r="H339" s="130"/>
      <c r="I339" s="130"/>
      <c r="J339" s="130"/>
      <c r="K339" s="130"/>
      <c r="L339" s="130"/>
      <c r="M339" s="130"/>
      <c r="N339" s="130"/>
      <c r="O339" s="130"/>
      <c r="P339" s="131"/>
      <c r="Q339" s="159" t="s">
        <v>453</v>
      </c>
      <c r="R339" s="130"/>
      <c r="S339" s="130"/>
      <c r="T339" s="130"/>
      <c r="U339" s="130"/>
      <c r="V339" s="130"/>
      <c r="W339" s="130"/>
      <c r="X339" s="130"/>
      <c r="Y339" s="130"/>
      <c r="Z339" s="130"/>
      <c r="AA339" s="130"/>
      <c r="AB339" s="129" t="s">
        <v>454</v>
      </c>
      <c r="AC339" s="130"/>
      <c r="AD339" s="131"/>
      <c r="AE339" s="135" t="s">
        <v>371</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2">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2">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2">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2">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372</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2">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2">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2">
      <c r="A346" s="189"/>
      <c r="B346" s="186"/>
      <c r="C346" s="180"/>
      <c r="D346" s="186"/>
      <c r="E346" s="180"/>
      <c r="F346" s="181"/>
      <c r="G346" s="157" t="s">
        <v>370</v>
      </c>
      <c r="H346" s="130"/>
      <c r="I346" s="130"/>
      <c r="J346" s="130"/>
      <c r="K346" s="130"/>
      <c r="L346" s="130"/>
      <c r="M346" s="130"/>
      <c r="N346" s="130"/>
      <c r="O346" s="130"/>
      <c r="P346" s="131"/>
      <c r="Q346" s="159" t="s">
        <v>453</v>
      </c>
      <c r="R346" s="130"/>
      <c r="S346" s="130"/>
      <c r="T346" s="130"/>
      <c r="U346" s="130"/>
      <c r="V346" s="130"/>
      <c r="W346" s="130"/>
      <c r="X346" s="130"/>
      <c r="Y346" s="130"/>
      <c r="Z346" s="130"/>
      <c r="AA346" s="130"/>
      <c r="AB346" s="129" t="s">
        <v>454</v>
      </c>
      <c r="AC346" s="130"/>
      <c r="AD346" s="131"/>
      <c r="AE346" s="135" t="s">
        <v>371</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2">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2">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2">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2">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372</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2">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2">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2">
      <c r="A353" s="189"/>
      <c r="B353" s="186"/>
      <c r="C353" s="180"/>
      <c r="D353" s="186"/>
      <c r="E353" s="180"/>
      <c r="F353" s="181"/>
      <c r="G353" s="157" t="s">
        <v>370</v>
      </c>
      <c r="H353" s="130"/>
      <c r="I353" s="130"/>
      <c r="J353" s="130"/>
      <c r="K353" s="130"/>
      <c r="L353" s="130"/>
      <c r="M353" s="130"/>
      <c r="N353" s="130"/>
      <c r="O353" s="130"/>
      <c r="P353" s="131"/>
      <c r="Q353" s="159" t="s">
        <v>453</v>
      </c>
      <c r="R353" s="130"/>
      <c r="S353" s="130"/>
      <c r="T353" s="130"/>
      <c r="U353" s="130"/>
      <c r="V353" s="130"/>
      <c r="W353" s="130"/>
      <c r="X353" s="130"/>
      <c r="Y353" s="130"/>
      <c r="Z353" s="130"/>
      <c r="AA353" s="130"/>
      <c r="AB353" s="129" t="s">
        <v>454</v>
      </c>
      <c r="AC353" s="130"/>
      <c r="AD353" s="131"/>
      <c r="AE353" s="135" t="s">
        <v>371</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2">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2">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2">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2">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372</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2">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2">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2">
      <c r="A360" s="189"/>
      <c r="B360" s="186"/>
      <c r="C360" s="180"/>
      <c r="D360" s="186"/>
      <c r="E360" s="180"/>
      <c r="F360" s="181"/>
      <c r="G360" s="157" t="s">
        <v>370</v>
      </c>
      <c r="H360" s="130"/>
      <c r="I360" s="130"/>
      <c r="J360" s="130"/>
      <c r="K360" s="130"/>
      <c r="L360" s="130"/>
      <c r="M360" s="130"/>
      <c r="N360" s="130"/>
      <c r="O360" s="130"/>
      <c r="P360" s="131"/>
      <c r="Q360" s="159" t="s">
        <v>453</v>
      </c>
      <c r="R360" s="130"/>
      <c r="S360" s="130"/>
      <c r="T360" s="130"/>
      <c r="U360" s="130"/>
      <c r="V360" s="130"/>
      <c r="W360" s="130"/>
      <c r="X360" s="130"/>
      <c r="Y360" s="130"/>
      <c r="Z360" s="130"/>
      <c r="AA360" s="130"/>
      <c r="AB360" s="129" t="s">
        <v>454</v>
      </c>
      <c r="AC360" s="130"/>
      <c r="AD360" s="131"/>
      <c r="AE360" s="135" t="s">
        <v>371</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2">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2">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2">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2">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372</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2">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2">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2">
      <c r="A367" s="189"/>
      <c r="B367" s="186"/>
      <c r="C367" s="180"/>
      <c r="D367" s="186"/>
      <c r="E367" s="122" t="s">
        <v>416</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2">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5">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2">
      <c r="A370" s="189"/>
      <c r="B370" s="186"/>
      <c r="C370" s="180"/>
      <c r="D370" s="186"/>
      <c r="E370" s="169" t="s">
        <v>386</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2">
      <c r="A371" s="189"/>
      <c r="B371" s="186"/>
      <c r="C371" s="180"/>
      <c r="D371" s="186"/>
      <c r="E371" s="174" t="s">
        <v>385</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2">
      <c r="A372" s="189"/>
      <c r="B372" s="186"/>
      <c r="C372" s="180"/>
      <c r="D372" s="186"/>
      <c r="E372" s="178" t="s">
        <v>358</v>
      </c>
      <c r="F372" s="179"/>
      <c r="G372" s="160" t="s">
        <v>367</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529</v>
      </c>
      <c r="AF372" s="155"/>
      <c r="AG372" s="155"/>
      <c r="AH372" s="155"/>
      <c r="AI372" s="155" t="s">
        <v>526</v>
      </c>
      <c r="AJ372" s="155"/>
      <c r="AK372" s="155"/>
      <c r="AL372" s="155"/>
      <c r="AM372" s="155" t="s">
        <v>521</v>
      </c>
      <c r="AN372" s="155"/>
      <c r="AO372" s="155"/>
      <c r="AP372" s="151"/>
      <c r="AQ372" s="151" t="s">
        <v>353</v>
      </c>
      <c r="AR372" s="152"/>
      <c r="AS372" s="152"/>
      <c r="AT372" s="153"/>
      <c r="AU372" s="196" t="s">
        <v>369</v>
      </c>
      <c r="AV372" s="196"/>
      <c r="AW372" s="196"/>
      <c r="AX372" s="197"/>
    </row>
    <row r="373" spans="1:50" ht="18.75" hidden="1" customHeight="1" x14ac:dyDescent="0.2">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354</v>
      </c>
      <c r="AT373" s="134"/>
      <c r="AU373" s="200"/>
      <c r="AV373" s="200"/>
      <c r="AW373" s="133" t="s">
        <v>300</v>
      </c>
      <c r="AX373" s="195"/>
    </row>
    <row r="374" spans="1:50" ht="39.75" hidden="1" customHeight="1" x14ac:dyDescent="0.2">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368</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2">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2">
      <c r="A376" s="189"/>
      <c r="B376" s="186"/>
      <c r="C376" s="180"/>
      <c r="D376" s="186"/>
      <c r="E376" s="180"/>
      <c r="F376" s="181"/>
      <c r="G376" s="160" t="s">
        <v>367</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529</v>
      </c>
      <c r="AF376" s="155"/>
      <c r="AG376" s="155"/>
      <c r="AH376" s="155"/>
      <c r="AI376" s="155" t="s">
        <v>526</v>
      </c>
      <c r="AJ376" s="155"/>
      <c r="AK376" s="155"/>
      <c r="AL376" s="155"/>
      <c r="AM376" s="155" t="s">
        <v>521</v>
      </c>
      <c r="AN376" s="155"/>
      <c r="AO376" s="155"/>
      <c r="AP376" s="151"/>
      <c r="AQ376" s="151" t="s">
        <v>353</v>
      </c>
      <c r="AR376" s="152"/>
      <c r="AS376" s="152"/>
      <c r="AT376" s="153"/>
      <c r="AU376" s="196" t="s">
        <v>369</v>
      </c>
      <c r="AV376" s="196"/>
      <c r="AW376" s="196"/>
      <c r="AX376" s="197"/>
    </row>
    <row r="377" spans="1:50" ht="18.75" hidden="1" customHeight="1" x14ac:dyDescent="0.2">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354</v>
      </c>
      <c r="AT377" s="134"/>
      <c r="AU377" s="200"/>
      <c r="AV377" s="200"/>
      <c r="AW377" s="133" t="s">
        <v>300</v>
      </c>
      <c r="AX377" s="195"/>
    </row>
    <row r="378" spans="1:50" ht="39.75" hidden="1" customHeight="1" x14ac:dyDescent="0.2">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368</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2">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2">
      <c r="A380" s="189"/>
      <c r="B380" s="186"/>
      <c r="C380" s="180"/>
      <c r="D380" s="186"/>
      <c r="E380" s="180"/>
      <c r="F380" s="181"/>
      <c r="G380" s="160" t="s">
        <v>367</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529</v>
      </c>
      <c r="AF380" s="155"/>
      <c r="AG380" s="155"/>
      <c r="AH380" s="155"/>
      <c r="AI380" s="155" t="s">
        <v>526</v>
      </c>
      <c r="AJ380" s="155"/>
      <c r="AK380" s="155"/>
      <c r="AL380" s="155"/>
      <c r="AM380" s="155" t="s">
        <v>521</v>
      </c>
      <c r="AN380" s="155"/>
      <c r="AO380" s="155"/>
      <c r="AP380" s="151"/>
      <c r="AQ380" s="151" t="s">
        <v>353</v>
      </c>
      <c r="AR380" s="152"/>
      <c r="AS380" s="152"/>
      <c r="AT380" s="153"/>
      <c r="AU380" s="196" t="s">
        <v>369</v>
      </c>
      <c r="AV380" s="196"/>
      <c r="AW380" s="196"/>
      <c r="AX380" s="197"/>
    </row>
    <row r="381" spans="1:50" ht="18.75" hidden="1" customHeight="1" x14ac:dyDescent="0.2">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354</v>
      </c>
      <c r="AT381" s="134"/>
      <c r="AU381" s="200"/>
      <c r="AV381" s="200"/>
      <c r="AW381" s="133" t="s">
        <v>300</v>
      </c>
      <c r="AX381" s="195"/>
    </row>
    <row r="382" spans="1:50" ht="39.75" hidden="1" customHeight="1" x14ac:dyDescent="0.2">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368</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2">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2">
      <c r="A384" s="189"/>
      <c r="B384" s="186"/>
      <c r="C384" s="180"/>
      <c r="D384" s="186"/>
      <c r="E384" s="180"/>
      <c r="F384" s="181"/>
      <c r="G384" s="160" t="s">
        <v>367</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529</v>
      </c>
      <c r="AF384" s="155"/>
      <c r="AG384" s="155"/>
      <c r="AH384" s="155"/>
      <c r="AI384" s="155" t="s">
        <v>526</v>
      </c>
      <c r="AJ384" s="155"/>
      <c r="AK384" s="155"/>
      <c r="AL384" s="155"/>
      <c r="AM384" s="155" t="s">
        <v>521</v>
      </c>
      <c r="AN384" s="155"/>
      <c r="AO384" s="155"/>
      <c r="AP384" s="151"/>
      <c r="AQ384" s="151" t="s">
        <v>353</v>
      </c>
      <c r="AR384" s="152"/>
      <c r="AS384" s="152"/>
      <c r="AT384" s="153"/>
      <c r="AU384" s="196" t="s">
        <v>369</v>
      </c>
      <c r="AV384" s="196"/>
      <c r="AW384" s="196"/>
      <c r="AX384" s="197"/>
    </row>
    <row r="385" spans="1:50" ht="18.75" hidden="1" customHeight="1" x14ac:dyDescent="0.2">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354</v>
      </c>
      <c r="AT385" s="134"/>
      <c r="AU385" s="200"/>
      <c r="AV385" s="200"/>
      <c r="AW385" s="133" t="s">
        <v>300</v>
      </c>
      <c r="AX385" s="195"/>
    </row>
    <row r="386" spans="1:50" ht="39.75" hidden="1" customHeight="1" x14ac:dyDescent="0.2">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368</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2">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2">
      <c r="A388" s="189"/>
      <c r="B388" s="186"/>
      <c r="C388" s="180"/>
      <c r="D388" s="186"/>
      <c r="E388" s="180"/>
      <c r="F388" s="181"/>
      <c r="G388" s="160" t="s">
        <v>367</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529</v>
      </c>
      <c r="AF388" s="155"/>
      <c r="AG388" s="155"/>
      <c r="AH388" s="155"/>
      <c r="AI388" s="155" t="s">
        <v>526</v>
      </c>
      <c r="AJ388" s="155"/>
      <c r="AK388" s="155"/>
      <c r="AL388" s="155"/>
      <c r="AM388" s="155" t="s">
        <v>521</v>
      </c>
      <c r="AN388" s="155"/>
      <c r="AO388" s="155"/>
      <c r="AP388" s="151"/>
      <c r="AQ388" s="151" t="s">
        <v>353</v>
      </c>
      <c r="AR388" s="152"/>
      <c r="AS388" s="152"/>
      <c r="AT388" s="153"/>
      <c r="AU388" s="196" t="s">
        <v>369</v>
      </c>
      <c r="AV388" s="196"/>
      <c r="AW388" s="196"/>
      <c r="AX388" s="197"/>
    </row>
    <row r="389" spans="1:50" ht="18.75" hidden="1" customHeight="1" x14ac:dyDescent="0.2">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354</v>
      </c>
      <c r="AT389" s="134"/>
      <c r="AU389" s="200"/>
      <c r="AV389" s="200"/>
      <c r="AW389" s="133" t="s">
        <v>300</v>
      </c>
      <c r="AX389" s="195"/>
    </row>
    <row r="390" spans="1:50" ht="39.75" hidden="1" customHeight="1" x14ac:dyDescent="0.2">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368</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2">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2">
      <c r="A392" s="189"/>
      <c r="B392" s="186"/>
      <c r="C392" s="180"/>
      <c r="D392" s="186"/>
      <c r="E392" s="180"/>
      <c r="F392" s="181"/>
      <c r="G392" s="157" t="s">
        <v>370</v>
      </c>
      <c r="H392" s="130"/>
      <c r="I392" s="130"/>
      <c r="J392" s="130"/>
      <c r="K392" s="130"/>
      <c r="L392" s="130"/>
      <c r="M392" s="130"/>
      <c r="N392" s="130"/>
      <c r="O392" s="130"/>
      <c r="P392" s="131"/>
      <c r="Q392" s="159" t="s">
        <v>453</v>
      </c>
      <c r="R392" s="130"/>
      <c r="S392" s="130"/>
      <c r="T392" s="130"/>
      <c r="U392" s="130"/>
      <c r="V392" s="130"/>
      <c r="W392" s="130"/>
      <c r="X392" s="130"/>
      <c r="Y392" s="130"/>
      <c r="Z392" s="130"/>
      <c r="AA392" s="130"/>
      <c r="AB392" s="129" t="s">
        <v>454</v>
      </c>
      <c r="AC392" s="130"/>
      <c r="AD392" s="131"/>
      <c r="AE392" s="159" t="s">
        <v>371</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2">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2">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2">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2">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372</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2">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2">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2">
      <c r="A399" s="189"/>
      <c r="B399" s="186"/>
      <c r="C399" s="180"/>
      <c r="D399" s="186"/>
      <c r="E399" s="180"/>
      <c r="F399" s="181"/>
      <c r="G399" s="157" t="s">
        <v>370</v>
      </c>
      <c r="H399" s="130"/>
      <c r="I399" s="130"/>
      <c r="J399" s="130"/>
      <c r="K399" s="130"/>
      <c r="L399" s="130"/>
      <c r="M399" s="130"/>
      <c r="N399" s="130"/>
      <c r="O399" s="130"/>
      <c r="P399" s="131"/>
      <c r="Q399" s="159" t="s">
        <v>453</v>
      </c>
      <c r="R399" s="130"/>
      <c r="S399" s="130"/>
      <c r="T399" s="130"/>
      <c r="U399" s="130"/>
      <c r="V399" s="130"/>
      <c r="W399" s="130"/>
      <c r="X399" s="130"/>
      <c r="Y399" s="130"/>
      <c r="Z399" s="130"/>
      <c r="AA399" s="130"/>
      <c r="AB399" s="129" t="s">
        <v>454</v>
      </c>
      <c r="AC399" s="130"/>
      <c r="AD399" s="131"/>
      <c r="AE399" s="135" t="s">
        <v>371</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2">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2">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2">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2">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372</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2">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2">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2">
      <c r="A406" s="189"/>
      <c r="B406" s="186"/>
      <c r="C406" s="180"/>
      <c r="D406" s="186"/>
      <c r="E406" s="180"/>
      <c r="F406" s="181"/>
      <c r="G406" s="157" t="s">
        <v>370</v>
      </c>
      <c r="H406" s="130"/>
      <c r="I406" s="130"/>
      <c r="J406" s="130"/>
      <c r="K406" s="130"/>
      <c r="L406" s="130"/>
      <c r="M406" s="130"/>
      <c r="N406" s="130"/>
      <c r="O406" s="130"/>
      <c r="P406" s="131"/>
      <c r="Q406" s="159" t="s">
        <v>453</v>
      </c>
      <c r="R406" s="130"/>
      <c r="S406" s="130"/>
      <c r="T406" s="130"/>
      <c r="U406" s="130"/>
      <c r="V406" s="130"/>
      <c r="W406" s="130"/>
      <c r="X406" s="130"/>
      <c r="Y406" s="130"/>
      <c r="Z406" s="130"/>
      <c r="AA406" s="130"/>
      <c r="AB406" s="129" t="s">
        <v>454</v>
      </c>
      <c r="AC406" s="130"/>
      <c r="AD406" s="131"/>
      <c r="AE406" s="135" t="s">
        <v>371</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2">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2">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2">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2">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372</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2">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2">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2">
      <c r="A413" s="189"/>
      <c r="B413" s="186"/>
      <c r="C413" s="180"/>
      <c r="D413" s="186"/>
      <c r="E413" s="180"/>
      <c r="F413" s="181"/>
      <c r="G413" s="157" t="s">
        <v>370</v>
      </c>
      <c r="H413" s="130"/>
      <c r="I413" s="130"/>
      <c r="J413" s="130"/>
      <c r="K413" s="130"/>
      <c r="L413" s="130"/>
      <c r="M413" s="130"/>
      <c r="N413" s="130"/>
      <c r="O413" s="130"/>
      <c r="P413" s="131"/>
      <c r="Q413" s="159" t="s">
        <v>453</v>
      </c>
      <c r="R413" s="130"/>
      <c r="S413" s="130"/>
      <c r="T413" s="130"/>
      <c r="U413" s="130"/>
      <c r="V413" s="130"/>
      <c r="W413" s="130"/>
      <c r="X413" s="130"/>
      <c r="Y413" s="130"/>
      <c r="Z413" s="130"/>
      <c r="AA413" s="130"/>
      <c r="AB413" s="129" t="s">
        <v>454</v>
      </c>
      <c r="AC413" s="130"/>
      <c r="AD413" s="131"/>
      <c r="AE413" s="135" t="s">
        <v>371</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2">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2">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2">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2">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372</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2">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2">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2">
      <c r="A420" s="189"/>
      <c r="B420" s="186"/>
      <c r="C420" s="180"/>
      <c r="D420" s="186"/>
      <c r="E420" s="180"/>
      <c r="F420" s="181"/>
      <c r="G420" s="157" t="s">
        <v>370</v>
      </c>
      <c r="H420" s="130"/>
      <c r="I420" s="130"/>
      <c r="J420" s="130"/>
      <c r="K420" s="130"/>
      <c r="L420" s="130"/>
      <c r="M420" s="130"/>
      <c r="N420" s="130"/>
      <c r="O420" s="130"/>
      <c r="P420" s="131"/>
      <c r="Q420" s="159" t="s">
        <v>453</v>
      </c>
      <c r="R420" s="130"/>
      <c r="S420" s="130"/>
      <c r="T420" s="130"/>
      <c r="U420" s="130"/>
      <c r="V420" s="130"/>
      <c r="W420" s="130"/>
      <c r="X420" s="130"/>
      <c r="Y420" s="130"/>
      <c r="Z420" s="130"/>
      <c r="AA420" s="130"/>
      <c r="AB420" s="129" t="s">
        <v>454</v>
      </c>
      <c r="AC420" s="130"/>
      <c r="AD420" s="131"/>
      <c r="AE420" s="135" t="s">
        <v>371</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2">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2">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2">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2">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372</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2">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2">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2">
      <c r="A427" s="189"/>
      <c r="B427" s="186"/>
      <c r="C427" s="180"/>
      <c r="D427" s="186"/>
      <c r="E427" s="122" t="s">
        <v>416</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2">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2">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2">
      <c r="A430" s="189"/>
      <c r="B430" s="186"/>
      <c r="C430" s="178" t="s">
        <v>555</v>
      </c>
      <c r="D430" s="931"/>
      <c r="E430" s="174" t="s">
        <v>539</v>
      </c>
      <c r="F430" s="898"/>
      <c r="G430" s="899" t="s">
        <v>373</v>
      </c>
      <c r="H430" s="123"/>
      <c r="I430" s="123"/>
      <c r="J430" s="900" t="s">
        <v>597</v>
      </c>
      <c r="K430" s="901"/>
      <c r="L430" s="901"/>
      <c r="M430" s="901"/>
      <c r="N430" s="901"/>
      <c r="O430" s="901"/>
      <c r="P430" s="901"/>
      <c r="Q430" s="901"/>
      <c r="R430" s="901"/>
      <c r="S430" s="901"/>
      <c r="T430" s="902"/>
      <c r="U430" s="588" t="s">
        <v>597</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2">
      <c r="A431" s="189"/>
      <c r="B431" s="186"/>
      <c r="C431" s="180"/>
      <c r="D431" s="186"/>
      <c r="E431" s="342" t="s">
        <v>362</v>
      </c>
      <c r="F431" s="343"/>
      <c r="G431" s="344" t="s">
        <v>359</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361</v>
      </c>
      <c r="AF431" s="338"/>
      <c r="AG431" s="338"/>
      <c r="AH431" s="339"/>
      <c r="AI431" s="217" t="s">
        <v>522</v>
      </c>
      <c r="AJ431" s="217"/>
      <c r="AK431" s="217"/>
      <c r="AL431" s="159"/>
      <c r="AM431" s="217" t="s">
        <v>517</v>
      </c>
      <c r="AN431" s="217"/>
      <c r="AO431" s="217"/>
      <c r="AP431" s="159"/>
      <c r="AQ431" s="159" t="s">
        <v>353</v>
      </c>
      <c r="AR431" s="130"/>
      <c r="AS431" s="130"/>
      <c r="AT431" s="131"/>
      <c r="AU431" s="136" t="s">
        <v>253</v>
      </c>
      <c r="AV431" s="136"/>
      <c r="AW431" s="136"/>
      <c r="AX431" s="137"/>
    </row>
    <row r="432" spans="1:50" ht="18.75" customHeight="1" x14ac:dyDescent="0.2">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597</v>
      </c>
      <c r="AF432" s="200"/>
      <c r="AG432" s="133" t="s">
        <v>354</v>
      </c>
      <c r="AH432" s="134"/>
      <c r="AI432" s="156"/>
      <c r="AJ432" s="156"/>
      <c r="AK432" s="156"/>
      <c r="AL432" s="154"/>
      <c r="AM432" s="156"/>
      <c r="AN432" s="156"/>
      <c r="AO432" s="156"/>
      <c r="AP432" s="154"/>
      <c r="AQ432" s="590" t="s">
        <v>597</v>
      </c>
      <c r="AR432" s="200"/>
      <c r="AS432" s="133" t="s">
        <v>354</v>
      </c>
      <c r="AT432" s="134"/>
      <c r="AU432" s="200" t="s">
        <v>601</v>
      </c>
      <c r="AV432" s="200"/>
      <c r="AW432" s="133" t="s">
        <v>300</v>
      </c>
      <c r="AX432" s="195"/>
    </row>
    <row r="433" spans="1:50" ht="23.25" customHeight="1" x14ac:dyDescent="0.2">
      <c r="A433" s="189"/>
      <c r="B433" s="186"/>
      <c r="C433" s="180"/>
      <c r="D433" s="186"/>
      <c r="E433" s="342"/>
      <c r="F433" s="343"/>
      <c r="G433" s="104" t="s">
        <v>597</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597</v>
      </c>
      <c r="AC433" s="213"/>
      <c r="AD433" s="213"/>
      <c r="AE433" s="340" t="s">
        <v>600</v>
      </c>
      <c r="AF433" s="207"/>
      <c r="AG433" s="207"/>
      <c r="AH433" s="207"/>
      <c r="AI433" s="340" t="s">
        <v>600</v>
      </c>
      <c r="AJ433" s="207"/>
      <c r="AK433" s="207"/>
      <c r="AL433" s="207"/>
      <c r="AM433" s="340" t="s">
        <v>600</v>
      </c>
      <c r="AN433" s="207"/>
      <c r="AO433" s="207"/>
      <c r="AP433" s="341"/>
      <c r="AQ433" s="340" t="s">
        <v>600</v>
      </c>
      <c r="AR433" s="207"/>
      <c r="AS433" s="207"/>
      <c r="AT433" s="341"/>
      <c r="AU433" s="207" t="s">
        <v>600</v>
      </c>
      <c r="AV433" s="207"/>
      <c r="AW433" s="207"/>
      <c r="AX433" s="208"/>
    </row>
    <row r="434" spans="1:50" ht="23.25" customHeight="1" x14ac:dyDescent="0.2">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600</v>
      </c>
      <c r="AC434" s="205"/>
      <c r="AD434" s="205"/>
      <c r="AE434" s="340" t="s">
        <v>600</v>
      </c>
      <c r="AF434" s="207"/>
      <c r="AG434" s="207"/>
      <c r="AH434" s="341"/>
      <c r="AI434" s="340" t="s">
        <v>597</v>
      </c>
      <c r="AJ434" s="207"/>
      <c r="AK434" s="207"/>
      <c r="AL434" s="207"/>
      <c r="AM434" s="340" t="s">
        <v>600</v>
      </c>
      <c r="AN434" s="207"/>
      <c r="AO434" s="207"/>
      <c r="AP434" s="341"/>
      <c r="AQ434" s="340" t="s">
        <v>600</v>
      </c>
      <c r="AR434" s="207"/>
      <c r="AS434" s="207"/>
      <c r="AT434" s="341"/>
      <c r="AU434" s="207" t="s">
        <v>600</v>
      </c>
      <c r="AV434" s="207"/>
      <c r="AW434" s="207"/>
      <c r="AX434" s="208"/>
    </row>
    <row r="435" spans="1:50" ht="23.25" customHeight="1" x14ac:dyDescent="0.2">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597</v>
      </c>
      <c r="AF435" s="207"/>
      <c r="AG435" s="207"/>
      <c r="AH435" s="341"/>
      <c r="AI435" s="340" t="s">
        <v>597</v>
      </c>
      <c r="AJ435" s="207"/>
      <c r="AK435" s="207"/>
      <c r="AL435" s="207"/>
      <c r="AM435" s="340" t="s">
        <v>597</v>
      </c>
      <c r="AN435" s="207"/>
      <c r="AO435" s="207"/>
      <c r="AP435" s="341"/>
      <c r="AQ435" s="340" t="s">
        <v>597</v>
      </c>
      <c r="AR435" s="207"/>
      <c r="AS435" s="207"/>
      <c r="AT435" s="341"/>
      <c r="AU435" s="207" t="s">
        <v>597</v>
      </c>
      <c r="AV435" s="207"/>
      <c r="AW435" s="207"/>
      <c r="AX435" s="208"/>
    </row>
    <row r="436" spans="1:50" ht="18.75" hidden="1" customHeight="1" x14ac:dyDescent="0.2">
      <c r="A436" s="189"/>
      <c r="B436" s="186"/>
      <c r="C436" s="180"/>
      <c r="D436" s="186"/>
      <c r="E436" s="342" t="s">
        <v>362</v>
      </c>
      <c r="F436" s="343"/>
      <c r="G436" s="344" t="s">
        <v>359</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361</v>
      </c>
      <c r="AF436" s="338"/>
      <c r="AG436" s="338"/>
      <c r="AH436" s="339"/>
      <c r="AI436" s="217" t="s">
        <v>521</v>
      </c>
      <c r="AJ436" s="217"/>
      <c r="AK436" s="217"/>
      <c r="AL436" s="159"/>
      <c r="AM436" s="217" t="s">
        <v>517</v>
      </c>
      <c r="AN436" s="217"/>
      <c r="AO436" s="217"/>
      <c r="AP436" s="159"/>
      <c r="AQ436" s="159" t="s">
        <v>353</v>
      </c>
      <c r="AR436" s="130"/>
      <c r="AS436" s="130"/>
      <c r="AT436" s="131"/>
      <c r="AU436" s="136" t="s">
        <v>253</v>
      </c>
      <c r="AV436" s="136"/>
      <c r="AW436" s="136"/>
      <c r="AX436" s="137"/>
    </row>
    <row r="437" spans="1:50" ht="18.75" hidden="1" customHeight="1" x14ac:dyDescent="0.2">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354</v>
      </c>
      <c r="AH437" s="134"/>
      <c r="AI437" s="156"/>
      <c r="AJ437" s="156"/>
      <c r="AK437" s="156"/>
      <c r="AL437" s="154"/>
      <c r="AM437" s="156"/>
      <c r="AN437" s="156"/>
      <c r="AO437" s="156"/>
      <c r="AP437" s="154"/>
      <c r="AQ437" s="590"/>
      <c r="AR437" s="200"/>
      <c r="AS437" s="133" t="s">
        <v>354</v>
      </c>
      <c r="AT437" s="134"/>
      <c r="AU437" s="200"/>
      <c r="AV437" s="200"/>
      <c r="AW437" s="133" t="s">
        <v>300</v>
      </c>
      <c r="AX437" s="195"/>
    </row>
    <row r="438" spans="1:50" ht="23.25" hidden="1" customHeight="1" x14ac:dyDescent="0.2">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2">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2">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2">
      <c r="A441" s="189"/>
      <c r="B441" s="186"/>
      <c r="C441" s="180"/>
      <c r="D441" s="186"/>
      <c r="E441" s="342" t="s">
        <v>362</v>
      </c>
      <c r="F441" s="343"/>
      <c r="G441" s="344" t="s">
        <v>359</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361</v>
      </c>
      <c r="AF441" s="338"/>
      <c r="AG441" s="338"/>
      <c r="AH441" s="339"/>
      <c r="AI441" s="217" t="s">
        <v>521</v>
      </c>
      <c r="AJ441" s="217"/>
      <c r="AK441" s="217"/>
      <c r="AL441" s="159"/>
      <c r="AM441" s="217" t="s">
        <v>513</v>
      </c>
      <c r="AN441" s="217"/>
      <c r="AO441" s="217"/>
      <c r="AP441" s="159"/>
      <c r="AQ441" s="159" t="s">
        <v>353</v>
      </c>
      <c r="AR441" s="130"/>
      <c r="AS441" s="130"/>
      <c r="AT441" s="131"/>
      <c r="AU441" s="136" t="s">
        <v>253</v>
      </c>
      <c r="AV441" s="136"/>
      <c r="AW441" s="136"/>
      <c r="AX441" s="137"/>
    </row>
    <row r="442" spans="1:50" ht="18.75" hidden="1" customHeight="1" x14ac:dyDescent="0.2">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354</v>
      </c>
      <c r="AH442" s="134"/>
      <c r="AI442" s="156"/>
      <c r="AJ442" s="156"/>
      <c r="AK442" s="156"/>
      <c r="AL442" s="154"/>
      <c r="AM442" s="156"/>
      <c r="AN442" s="156"/>
      <c r="AO442" s="156"/>
      <c r="AP442" s="154"/>
      <c r="AQ442" s="590"/>
      <c r="AR442" s="200"/>
      <c r="AS442" s="133" t="s">
        <v>354</v>
      </c>
      <c r="AT442" s="134"/>
      <c r="AU442" s="200"/>
      <c r="AV442" s="200"/>
      <c r="AW442" s="133" t="s">
        <v>300</v>
      </c>
      <c r="AX442" s="195"/>
    </row>
    <row r="443" spans="1:50" ht="23.25" hidden="1" customHeight="1" x14ac:dyDescent="0.2">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2">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2">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2">
      <c r="A446" s="189"/>
      <c r="B446" s="186"/>
      <c r="C446" s="180"/>
      <c r="D446" s="186"/>
      <c r="E446" s="342" t="s">
        <v>362</v>
      </c>
      <c r="F446" s="343"/>
      <c r="G446" s="344" t="s">
        <v>359</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361</v>
      </c>
      <c r="AF446" s="338"/>
      <c r="AG446" s="338"/>
      <c r="AH446" s="339"/>
      <c r="AI446" s="217" t="s">
        <v>521</v>
      </c>
      <c r="AJ446" s="217"/>
      <c r="AK446" s="217"/>
      <c r="AL446" s="159"/>
      <c r="AM446" s="217" t="s">
        <v>518</v>
      </c>
      <c r="AN446" s="217"/>
      <c r="AO446" s="217"/>
      <c r="AP446" s="159"/>
      <c r="AQ446" s="159" t="s">
        <v>353</v>
      </c>
      <c r="AR446" s="130"/>
      <c r="AS446" s="130"/>
      <c r="AT446" s="131"/>
      <c r="AU446" s="136" t="s">
        <v>253</v>
      </c>
      <c r="AV446" s="136"/>
      <c r="AW446" s="136"/>
      <c r="AX446" s="137"/>
    </row>
    <row r="447" spans="1:50" ht="18.75" hidden="1" customHeight="1" x14ac:dyDescent="0.2">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354</v>
      </c>
      <c r="AH447" s="134"/>
      <c r="AI447" s="156"/>
      <c r="AJ447" s="156"/>
      <c r="AK447" s="156"/>
      <c r="AL447" s="154"/>
      <c r="AM447" s="156"/>
      <c r="AN447" s="156"/>
      <c r="AO447" s="156"/>
      <c r="AP447" s="154"/>
      <c r="AQ447" s="590"/>
      <c r="AR447" s="200"/>
      <c r="AS447" s="133" t="s">
        <v>354</v>
      </c>
      <c r="AT447" s="134"/>
      <c r="AU447" s="200"/>
      <c r="AV447" s="200"/>
      <c r="AW447" s="133" t="s">
        <v>300</v>
      </c>
      <c r="AX447" s="195"/>
    </row>
    <row r="448" spans="1:50" ht="23.25" hidden="1" customHeight="1" x14ac:dyDescent="0.2">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2">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2">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2">
      <c r="A451" s="189"/>
      <c r="B451" s="186"/>
      <c r="C451" s="180"/>
      <c r="D451" s="186"/>
      <c r="E451" s="342" t="s">
        <v>362</v>
      </c>
      <c r="F451" s="343"/>
      <c r="G451" s="344" t="s">
        <v>359</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361</v>
      </c>
      <c r="AF451" s="338"/>
      <c r="AG451" s="338"/>
      <c r="AH451" s="339"/>
      <c r="AI451" s="217" t="s">
        <v>521</v>
      </c>
      <c r="AJ451" s="217"/>
      <c r="AK451" s="217"/>
      <c r="AL451" s="159"/>
      <c r="AM451" s="217" t="s">
        <v>517</v>
      </c>
      <c r="AN451" s="217"/>
      <c r="AO451" s="217"/>
      <c r="AP451" s="159"/>
      <c r="AQ451" s="159" t="s">
        <v>353</v>
      </c>
      <c r="AR451" s="130"/>
      <c r="AS451" s="130"/>
      <c r="AT451" s="131"/>
      <c r="AU451" s="136" t="s">
        <v>253</v>
      </c>
      <c r="AV451" s="136"/>
      <c r="AW451" s="136"/>
      <c r="AX451" s="137"/>
    </row>
    <row r="452" spans="1:50" ht="18.75" hidden="1" customHeight="1" x14ac:dyDescent="0.2">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354</v>
      </c>
      <c r="AH452" s="134"/>
      <c r="AI452" s="156"/>
      <c r="AJ452" s="156"/>
      <c r="AK452" s="156"/>
      <c r="AL452" s="154"/>
      <c r="AM452" s="156"/>
      <c r="AN452" s="156"/>
      <c r="AO452" s="156"/>
      <c r="AP452" s="154"/>
      <c r="AQ452" s="590"/>
      <c r="AR452" s="200"/>
      <c r="AS452" s="133" t="s">
        <v>354</v>
      </c>
      <c r="AT452" s="134"/>
      <c r="AU452" s="200"/>
      <c r="AV452" s="200"/>
      <c r="AW452" s="133" t="s">
        <v>300</v>
      </c>
      <c r="AX452" s="195"/>
    </row>
    <row r="453" spans="1:50" ht="23.25" hidden="1" customHeight="1" x14ac:dyDescent="0.2">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2">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2">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2">
      <c r="A456" s="189"/>
      <c r="B456" s="186"/>
      <c r="C456" s="180"/>
      <c r="D456" s="186"/>
      <c r="E456" s="342" t="s">
        <v>363</v>
      </c>
      <c r="F456" s="343"/>
      <c r="G456" s="344" t="s">
        <v>360</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361</v>
      </c>
      <c r="AF456" s="338"/>
      <c r="AG456" s="338"/>
      <c r="AH456" s="339"/>
      <c r="AI456" s="217" t="s">
        <v>521</v>
      </c>
      <c r="AJ456" s="217"/>
      <c r="AK456" s="217"/>
      <c r="AL456" s="159"/>
      <c r="AM456" s="217" t="s">
        <v>517</v>
      </c>
      <c r="AN456" s="217"/>
      <c r="AO456" s="217"/>
      <c r="AP456" s="159"/>
      <c r="AQ456" s="159" t="s">
        <v>353</v>
      </c>
      <c r="AR456" s="130"/>
      <c r="AS456" s="130"/>
      <c r="AT456" s="131"/>
      <c r="AU456" s="136" t="s">
        <v>253</v>
      </c>
      <c r="AV456" s="136"/>
      <c r="AW456" s="136"/>
      <c r="AX456" s="137"/>
    </row>
    <row r="457" spans="1:50" ht="18.75" customHeight="1" x14ac:dyDescent="0.2">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597</v>
      </c>
      <c r="AF457" s="200"/>
      <c r="AG457" s="133" t="s">
        <v>354</v>
      </c>
      <c r="AH457" s="134"/>
      <c r="AI457" s="156"/>
      <c r="AJ457" s="156"/>
      <c r="AK457" s="156"/>
      <c r="AL457" s="154"/>
      <c r="AM457" s="156"/>
      <c r="AN457" s="156"/>
      <c r="AO457" s="156"/>
      <c r="AP457" s="154"/>
      <c r="AQ457" s="590" t="s">
        <v>597</v>
      </c>
      <c r="AR457" s="200"/>
      <c r="AS457" s="133" t="s">
        <v>354</v>
      </c>
      <c r="AT457" s="134"/>
      <c r="AU457" s="200" t="s">
        <v>597</v>
      </c>
      <c r="AV457" s="200"/>
      <c r="AW457" s="133" t="s">
        <v>300</v>
      </c>
      <c r="AX457" s="195"/>
    </row>
    <row r="458" spans="1:50" ht="23.25" customHeight="1" x14ac:dyDescent="0.2">
      <c r="A458" s="189"/>
      <c r="B458" s="186"/>
      <c r="C458" s="180"/>
      <c r="D458" s="186"/>
      <c r="E458" s="342"/>
      <c r="F458" s="343"/>
      <c r="G458" s="104" t="s">
        <v>602</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597</v>
      </c>
      <c r="AC458" s="213"/>
      <c r="AD458" s="213"/>
      <c r="AE458" s="340" t="s">
        <v>602</v>
      </c>
      <c r="AF458" s="207"/>
      <c r="AG458" s="207"/>
      <c r="AH458" s="207"/>
      <c r="AI458" s="340" t="s">
        <v>597</v>
      </c>
      <c r="AJ458" s="207"/>
      <c r="AK458" s="207"/>
      <c r="AL458" s="207"/>
      <c r="AM458" s="340" t="s">
        <v>597</v>
      </c>
      <c r="AN458" s="207"/>
      <c r="AO458" s="207"/>
      <c r="AP458" s="341"/>
      <c r="AQ458" s="340" t="s">
        <v>597</v>
      </c>
      <c r="AR458" s="207"/>
      <c r="AS458" s="207"/>
      <c r="AT458" s="341"/>
      <c r="AU458" s="207" t="s">
        <v>597</v>
      </c>
      <c r="AV458" s="207"/>
      <c r="AW458" s="207"/>
      <c r="AX458" s="208"/>
    </row>
    <row r="459" spans="1:50" ht="23.25" customHeight="1" x14ac:dyDescent="0.2">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597</v>
      </c>
      <c r="AC459" s="205"/>
      <c r="AD459" s="205"/>
      <c r="AE459" s="340" t="s">
        <v>597</v>
      </c>
      <c r="AF459" s="207"/>
      <c r="AG459" s="207"/>
      <c r="AH459" s="341"/>
      <c r="AI459" s="340" t="s">
        <v>600</v>
      </c>
      <c r="AJ459" s="207"/>
      <c r="AK459" s="207"/>
      <c r="AL459" s="207"/>
      <c r="AM459" s="340" t="s">
        <v>597</v>
      </c>
      <c r="AN459" s="207"/>
      <c r="AO459" s="207"/>
      <c r="AP459" s="341"/>
      <c r="AQ459" s="340" t="s">
        <v>597</v>
      </c>
      <c r="AR459" s="207"/>
      <c r="AS459" s="207"/>
      <c r="AT459" s="341"/>
      <c r="AU459" s="207" t="s">
        <v>597</v>
      </c>
      <c r="AV459" s="207"/>
      <c r="AW459" s="207"/>
      <c r="AX459" s="208"/>
    </row>
    <row r="460" spans="1:50" ht="23.25" customHeight="1" x14ac:dyDescent="0.2">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597</v>
      </c>
      <c r="AF460" s="207"/>
      <c r="AG460" s="207"/>
      <c r="AH460" s="341"/>
      <c r="AI460" s="340" t="s">
        <v>601</v>
      </c>
      <c r="AJ460" s="207"/>
      <c r="AK460" s="207"/>
      <c r="AL460" s="207"/>
      <c r="AM460" s="340" t="s">
        <v>601</v>
      </c>
      <c r="AN460" s="207"/>
      <c r="AO460" s="207"/>
      <c r="AP460" s="341"/>
      <c r="AQ460" s="340" t="s">
        <v>597</v>
      </c>
      <c r="AR460" s="207"/>
      <c r="AS460" s="207"/>
      <c r="AT460" s="341"/>
      <c r="AU460" s="207" t="s">
        <v>597</v>
      </c>
      <c r="AV460" s="207"/>
      <c r="AW460" s="207"/>
      <c r="AX460" s="208"/>
    </row>
    <row r="461" spans="1:50" ht="18.75" hidden="1" customHeight="1" x14ac:dyDescent="0.2">
      <c r="A461" s="189"/>
      <c r="B461" s="186"/>
      <c r="C461" s="180"/>
      <c r="D461" s="186"/>
      <c r="E461" s="342" t="s">
        <v>363</v>
      </c>
      <c r="F461" s="343"/>
      <c r="G461" s="344" t="s">
        <v>360</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361</v>
      </c>
      <c r="AF461" s="338"/>
      <c r="AG461" s="338"/>
      <c r="AH461" s="339"/>
      <c r="AI461" s="217" t="s">
        <v>521</v>
      </c>
      <c r="AJ461" s="217"/>
      <c r="AK461" s="217"/>
      <c r="AL461" s="159"/>
      <c r="AM461" s="217" t="s">
        <v>519</v>
      </c>
      <c r="AN461" s="217"/>
      <c r="AO461" s="217"/>
      <c r="AP461" s="159"/>
      <c r="AQ461" s="159" t="s">
        <v>353</v>
      </c>
      <c r="AR461" s="130"/>
      <c r="AS461" s="130"/>
      <c r="AT461" s="131"/>
      <c r="AU461" s="136" t="s">
        <v>253</v>
      </c>
      <c r="AV461" s="136"/>
      <c r="AW461" s="136"/>
      <c r="AX461" s="137"/>
    </row>
    <row r="462" spans="1:50" ht="18.75" hidden="1" customHeight="1" x14ac:dyDescent="0.2">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354</v>
      </c>
      <c r="AH462" s="134"/>
      <c r="AI462" s="156"/>
      <c r="AJ462" s="156"/>
      <c r="AK462" s="156"/>
      <c r="AL462" s="154"/>
      <c r="AM462" s="156"/>
      <c r="AN462" s="156"/>
      <c r="AO462" s="156"/>
      <c r="AP462" s="154"/>
      <c r="AQ462" s="590"/>
      <c r="AR462" s="200"/>
      <c r="AS462" s="133" t="s">
        <v>354</v>
      </c>
      <c r="AT462" s="134"/>
      <c r="AU462" s="200"/>
      <c r="AV462" s="200"/>
      <c r="AW462" s="133" t="s">
        <v>300</v>
      </c>
      <c r="AX462" s="195"/>
    </row>
    <row r="463" spans="1:50" ht="23.25" hidden="1" customHeight="1" x14ac:dyDescent="0.2">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2">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2">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2">
      <c r="A466" s="189"/>
      <c r="B466" s="186"/>
      <c r="C466" s="180"/>
      <c r="D466" s="186"/>
      <c r="E466" s="342" t="s">
        <v>363</v>
      </c>
      <c r="F466" s="343"/>
      <c r="G466" s="344" t="s">
        <v>360</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361</v>
      </c>
      <c r="AF466" s="338"/>
      <c r="AG466" s="338"/>
      <c r="AH466" s="339"/>
      <c r="AI466" s="217" t="s">
        <v>521</v>
      </c>
      <c r="AJ466" s="217"/>
      <c r="AK466" s="217"/>
      <c r="AL466" s="159"/>
      <c r="AM466" s="217" t="s">
        <v>517</v>
      </c>
      <c r="AN466" s="217"/>
      <c r="AO466" s="217"/>
      <c r="AP466" s="159"/>
      <c r="AQ466" s="159" t="s">
        <v>353</v>
      </c>
      <c r="AR466" s="130"/>
      <c r="AS466" s="130"/>
      <c r="AT466" s="131"/>
      <c r="AU466" s="136" t="s">
        <v>253</v>
      </c>
      <c r="AV466" s="136"/>
      <c r="AW466" s="136"/>
      <c r="AX466" s="137"/>
    </row>
    <row r="467" spans="1:50" ht="18.75" hidden="1" customHeight="1" x14ac:dyDescent="0.2">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354</v>
      </c>
      <c r="AH467" s="134"/>
      <c r="AI467" s="156"/>
      <c r="AJ467" s="156"/>
      <c r="AK467" s="156"/>
      <c r="AL467" s="154"/>
      <c r="AM467" s="156"/>
      <c r="AN467" s="156"/>
      <c r="AO467" s="156"/>
      <c r="AP467" s="154"/>
      <c r="AQ467" s="590"/>
      <c r="AR467" s="200"/>
      <c r="AS467" s="133" t="s">
        <v>354</v>
      </c>
      <c r="AT467" s="134"/>
      <c r="AU467" s="200"/>
      <c r="AV467" s="200"/>
      <c r="AW467" s="133" t="s">
        <v>300</v>
      </c>
      <c r="AX467" s="195"/>
    </row>
    <row r="468" spans="1:50" ht="23.25" hidden="1" customHeight="1" x14ac:dyDescent="0.2">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2">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2">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2">
      <c r="A471" s="189"/>
      <c r="B471" s="186"/>
      <c r="C471" s="180"/>
      <c r="D471" s="186"/>
      <c r="E471" s="342" t="s">
        <v>363</v>
      </c>
      <c r="F471" s="343"/>
      <c r="G471" s="344" t="s">
        <v>360</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361</v>
      </c>
      <c r="AF471" s="338"/>
      <c r="AG471" s="338"/>
      <c r="AH471" s="339"/>
      <c r="AI471" s="217" t="s">
        <v>521</v>
      </c>
      <c r="AJ471" s="217"/>
      <c r="AK471" s="217"/>
      <c r="AL471" s="159"/>
      <c r="AM471" s="217" t="s">
        <v>513</v>
      </c>
      <c r="AN471" s="217"/>
      <c r="AO471" s="217"/>
      <c r="AP471" s="159"/>
      <c r="AQ471" s="159" t="s">
        <v>353</v>
      </c>
      <c r="AR471" s="130"/>
      <c r="AS471" s="130"/>
      <c r="AT471" s="131"/>
      <c r="AU471" s="136" t="s">
        <v>253</v>
      </c>
      <c r="AV471" s="136"/>
      <c r="AW471" s="136"/>
      <c r="AX471" s="137"/>
    </row>
    <row r="472" spans="1:50" ht="18.75" hidden="1" customHeight="1" x14ac:dyDescent="0.2">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354</v>
      </c>
      <c r="AH472" s="134"/>
      <c r="AI472" s="156"/>
      <c r="AJ472" s="156"/>
      <c r="AK472" s="156"/>
      <c r="AL472" s="154"/>
      <c r="AM472" s="156"/>
      <c r="AN472" s="156"/>
      <c r="AO472" s="156"/>
      <c r="AP472" s="154"/>
      <c r="AQ472" s="590"/>
      <c r="AR472" s="200"/>
      <c r="AS472" s="133" t="s">
        <v>354</v>
      </c>
      <c r="AT472" s="134"/>
      <c r="AU472" s="200"/>
      <c r="AV472" s="200"/>
      <c r="AW472" s="133" t="s">
        <v>300</v>
      </c>
      <c r="AX472" s="195"/>
    </row>
    <row r="473" spans="1:50" ht="23.25" hidden="1" customHeight="1" x14ac:dyDescent="0.2">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2">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2">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2">
      <c r="A476" s="189"/>
      <c r="B476" s="186"/>
      <c r="C476" s="180"/>
      <c r="D476" s="186"/>
      <c r="E476" s="342" t="s">
        <v>363</v>
      </c>
      <c r="F476" s="343"/>
      <c r="G476" s="344" t="s">
        <v>360</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361</v>
      </c>
      <c r="AF476" s="338"/>
      <c r="AG476" s="338"/>
      <c r="AH476" s="339"/>
      <c r="AI476" s="217" t="s">
        <v>521</v>
      </c>
      <c r="AJ476" s="217"/>
      <c r="AK476" s="217"/>
      <c r="AL476" s="159"/>
      <c r="AM476" s="217" t="s">
        <v>517</v>
      </c>
      <c r="AN476" s="217"/>
      <c r="AO476" s="217"/>
      <c r="AP476" s="159"/>
      <c r="AQ476" s="159" t="s">
        <v>353</v>
      </c>
      <c r="AR476" s="130"/>
      <c r="AS476" s="130"/>
      <c r="AT476" s="131"/>
      <c r="AU476" s="136" t="s">
        <v>253</v>
      </c>
      <c r="AV476" s="136"/>
      <c r="AW476" s="136"/>
      <c r="AX476" s="137"/>
    </row>
    <row r="477" spans="1:50" ht="18.75" hidden="1" customHeight="1" x14ac:dyDescent="0.2">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354</v>
      </c>
      <c r="AH477" s="134"/>
      <c r="AI477" s="156"/>
      <c r="AJ477" s="156"/>
      <c r="AK477" s="156"/>
      <c r="AL477" s="154"/>
      <c r="AM477" s="156"/>
      <c r="AN477" s="156"/>
      <c r="AO477" s="156"/>
      <c r="AP477" s="154"/>
      <c r="AQ477" s="590"/>
      <c r="AR477" s="200"/>
      <c r="AS477" s="133" t="s">
        <v>354</v>
      </c>
      <c r="AT477" s="134"/>
      <c r="AU477" s="200"/>
      <c r="AV477" s="200"/>
      <c r="AW477" s="133" t="s">
        <v>300</v>
      </c>
      <c r="AX477" s="195"/>
    </row>
    <row r="478" spans="1:50" ht="23.25" hidden="1" customHeight="1" x14ac:dyDescent="0.2">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2">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2">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2">
      <c r="A481" s="189"/>
      <c r="B481" s="186"/>
      <c r="C481" s="180"/>
      <c r="D481" s="186"/>
      <c r="E481" s="122" t="s">
        <v>561</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2">
      <c r="A482" s="189"/>
      <c r="B482" s="186"/>
      <c r="C482" s="180"/>
      <c r="D482" s="186"/>
      <c r="E482" s="125" t="s">
        <v>597</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2">
      <c r="A484" s="189"/>
      <c r="B484" s="186"/>
      <c r="C484" s="180"/>
      <c r="D484" s="186"/>
      <c r="E484" s="174" t="s">
        <v>556</v>
      </c>
      <c r="F484" s="175"/>
      <c r="G484" s="899" t="s">
        <v>373</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2">
      <c r="A485" s="189"/>
      <c r="B485" s="186"/>
      <c r="C485" s="180"/>
      <c r="D485" s="186"/>
      <c r="E485" s="342" t="s">
        <v>362</v>
      </c>
      <c r="F485" s="343"/>
      <c r="G485" s="344" t="s">
        <v>359</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361</v>
      </c>
      <c r="AF485" s="338"/>
      <c r="AG485" s="338"/>
      <c r="AH485" s="339"/>
      <c r="AI485" s="217" t="s">
        <v>522</v>
      </c>
      <c r="AJ485" s="217"/>
      <c r="AK485" s="217"/>
      <c r="AL485" s="159"/>
      <c r="AM485" s="217" t="s">
        <v>519</v>
      </c>
      <c r="AN485" s="217"/>
      <c r="AO485" s="217"/>
      <c r="AP485" s="159"/>
      <c r="AQ485" s="159" t="s">
        <v>353</v>
      </c>
      <c r="AR485" s="130"/>
      <c r="AS485" s="130"/>
      <c r="AT485" s="131"/>
      <c r="AU485" s="136" t="s">
        <v>253</v>
      </c>
      <c r="AV485" s="136"/>
      <c r="AW485" s="136"/>
      <c r="AX485" s="137"/>
    </row>
    <row r="486" spans="1:50" ht="18.75" hidden="1" customHeight="1" x14ac:dyDescent="0.2">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354</v>
      </c>
      <c r="AH486" s="134"/>
      <c r="AI486" s="156"/>
      <c r="AJ486" s="156"/>
      <c r="AK486" s="156"/>
      <c r="AL486" s="154"/>
      <c r="AM486" s="156"/>
      <c r="AN486" s="156"/>
      <c r="AO486" s="156"/>
      <c r="AP486" s="154"/>
      <c r="AQ486" s="590"/>
      <c r="AR486" s="200"/>
      <c r="AS486" s="133" t="s">
        <v>354</v>
      </c>
      <c r="AT486" s="134"/>
      <c r="AU486" s="200"/>
      <c r="AV486" s="200"/>
      <c r="AW486" s="133" t="s">
        <v>300</v>
      </c>
      <c r="AX486" s="195"/>
    </row>
    <row r="487" spans="1:50" ht="23.25" hidden="1" customHeight="1" x14ac:dyDescent="0.2">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2">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2">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2">
      <c r="A490" s="189"/>
      <c r="B490" s="186"/>
      <c r="C490" s="180"/>
      <c r="D490" s="186"/>
      <c r="E490" s="342" t="s">
        <v>362</v>
      </c>
      <c r="F490" s="343"/>
      <c r="G490" s="344" t="s">
        <v>359</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361</v>
      </c>
      <c r="AF490" s="338"/>
      <c r="AG490" s="338"/>
      <c r="AH490" s="339"/>
      <c r="AI490" s="217" t="s">
        <v>521</v>
      </c>
      <c r="AJ490" s="217"/>
      <c r="AK490" s="217"/>
      <c r="AL490" s="159"/>
      <c r="AM490" s="217" t="s">
        <v>519</v>
      </c>
      <c r="AN490" s="217"/>
      <c r="AO490" s="217"/>
      <c r="AP490" s="159"/>
      <c r="AQ490" s="159" t="s">
        <v>353</v>
      </c>
      <c r="AR490" s="130"/>
      <c r="AS490" s="130"/>
      <c r="AT490" s="131"/>
      <c r="AU490" s="136" t="s">
        <v>253</v>
      </c>
      <c r="AV490" s="136"/>
      <c r="AW490" s="136"/>
      <c r="AX490" s="137"/>
    </row>
    <row r="491" spans="1:50" ht="18.75" hidden="1" customHeight="1" x14ac:dyDescent="0.2">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354</v>
      </c>
      <c r="AH491" s="134"/>
      <c r="AI491" s="156"/>
      <c r="AJ491" s="156"/>
      <c r="AK491" s="156"/>
      <c r="AL491" s="154"/>
      <c r="AM491" s="156"/>
      <c r="AN491" s="156"/>
      <c r="AO491" s="156"/>
      <c r="AP491" s="154"/>
      <c r="AQ491" s="590"/>
      <c r="AR491" s="200"/>
      <c r="AS491" s="133" t="s">
        <v>354</v>
      </c>
      <c r="AT491" s="134"/>
      <c r="AU491" s="200"/>
      <c r="AV491" s="200"/>
      <c r="AW491" s="133" t="s">
        <v>300</v>
      </c>
      <c r="AX491" s="195"/>
    </row>
    <row r="492" spans="1:50" ht="23.25" hidden="1" customHeight="1" x14ac:dyDescent="0.2">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2">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2">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2">
      <c r="A495" s="189"/>
      <c r="B495" s="186"/>
      <c r="C495" s="180"/>
      <c r="D495" s="186"/>
      <c r="E495" s="342" t="s">
        <v>362</v>
      </c>
      <c r="F495" s="343"/>
      <c r="G495" s="344" t="s">
        <v>359</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361</v>
      </c>
      <c r="AF495" s="338"/>
      <c r="AG495" s="338"/>
      <c r="AH495" s="339"/>
      <c r="AI495" s="217" t="s">
        <v>521</v>
      </c>
      <c r="AJ495" s="217"/>
      <c r="AK495" s="217"/>
      <c r="AL495" s="159"/>
      <c r="AM495" s="217" t="s">
        <v>517</v>
      </c>
      <c r="AN495" s="217"/>
      <c r="AO495" s="217"/>
      <c r="AP495" s="159"/>
      <c r="AQ495" s="159" t="s">
        <v>353</v>
      </c>
      <c r="AR495" s="130"/>
      <c r="AS495" s="130"/>
      <c r="AT495" s="131"/>
      <c r="AU495" s="136" t="s">
        <v>253</v>
      </c>
      <c r="AV495" s="136"/>
      <c r="AW495" s="136"/>
      <c r="AX495" s="137"/>
    </row>
    <row r="496" spans="1:50" ht="18.75" hidden="1" customHeight="1" x14ac:dyDescent="0.2">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354</v>
      </c>
      <c r="AH496" s="134"/>
      <c r="AI496" s="156"/>
      <c r="AJ496" s="156"/>
      <c r="AK496" s="156"/>
      <c r="AL496" s="154"/>
      <c r="AM496" s="156"/>
      <c r="AN496" s="156"/>
      <c r="AO496" s="156"/>
      <c r="AP496" s="154"/>
      <c r="AQ496" s="590"/>
      <c r="AR496" s="200"/>
      <c r="AS496" s="133" t="s">
        <v>354</v>
      </c>
      <c r="AT496" s="134"/>
      <c r="AU496" s="200"/>
      <c r="AV496" s="200"/>
      <c r="AW496" s="133" t="s">
        <v>300</v>
      </c>
      <c r="AX496" s="195"/>
    </row>
    <row r="497" spans="1:50" ht="23.25" hidden="1" customHeight="1" x14ac:dyDescent="0.2">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2">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2">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2">
      <c r="A500" s="189"/>
      <c r="B500" s="186"/>
      <c r="C500" s="180"/>
      <c r="D500" s="186"/>
      <c r="E500" s="342" t="s">
        <v>362</v>
      </c>
      <c r="F500" s="343"/>
      <c r="G500" s="344" t="s">
        <v>359</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361</v>
      </c>
      <c r="AF500" s="338"/>
      <c r="AG500" s="338"/>
      <c r="AH500" s="339"/>
      <c r="AI500" s="217" t="s">
        <v>521</v>
      </c>
      <c r="AJ500" s="217"/>
      <c r="AK500" s="217"/>
      <c r="AL500" s="159"/>
      <c r="AM500" s="217" t="s">
        <v>518</v>
      </c>
      <c r="AN500" s="217"/>
      <c r="AO500" s="217"/>
      <c r="AP500" s="159"/>
      <c r="AQ500" s="159" t="s">
        <v>353</v>
      </c>
      <c r="AR500" s="130"/>
      <c r="AS500" s="130"/>
      <c r="AT500" s="131"/>
      <c r="AU500" s="136" t="s">
        <v>253</v>
      </c>
      <c r="AV500" s="136"/>
      <c r="AW500" s="136"/>
      <c r="AX500" s="137"/>
    </row>
    <row r="501" spans="1:50" ht="18.75" hidden="1" customHeight="1" x14ac:dyDescent="0.2">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354</v>
      </c>
      <c r="AH501" s="134"/>
      <c r="AI501" s="156"/>
      <c r="AJ501" s="156"/>
      <c r="AK501" s="156"/>
      <c r="AL501" s="154"/>
      <c r="AM501" s="156"/>
      <c r="AN501" s="156"/>
      <c r="AO501" s="156"/>
      <c r="AP501" s="154"/>
      <c r="AQ501" s="590"/>
      <c r="AR501" s="200"/>
      <c r="AS501" s="133" t="s">
        <v>354</v>
      </c>
      <c r="AT501" s="134"/>
      <c r="AU501" s="200"/>
      <c r="AV501" s="200"/>
      <c r="AW501" s="133" t="s">
        <v>300</v>
      </c>
      <c r="AX501" s="195"/>
    </row>
    <row r="502" spans="1:50" ht="23.25" hidden="1" customHeight="1" x14ac:dyDescent="0.2">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2">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2">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2">
      <c r="A505" s="189"/>
      <c r="B505" s="186"/>
      <c r="C505" s="180"/>
      <c r="D505" s="186"/>
      <c r="E505" s="342" t="s">
        <v>362</v>
      </c>
      <c r="F505" s="343"/>
      <c r="G505" s="344" t="s">
        <v>359</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361</v>
      </c>
      <c r="AF505" s="338"/>
      <c r="AG505" s="338"/>
      <c r="AH505" s="339"/>
      <c r="AI505" s="217" t="s">
        <v>521</v>
      </c>
      <c r="AJ505" s="217"/>
      <c r="AK505" s="217"/>
      <c r="AL505" s="159"/>
      <c r="AM505" s="217" t="s">
        <v>519</v>
      </c>
      <c r="AN505" s="217"/>
      <c r="AO505" s="217"/>
      <c r="AP505" s="159"/>
      <c r="AQ505" s="159" t="s">
        <v>353</v>
      </c>
      <c r="AR505" s="130"/>
      <c r="AS505" s="130"/>
      <c r="AT505" s="131"/>
      <c r="AU505" s="136" t="s">
        <v>253</v>
      </c>
      <c r="AV505" s="136"/>
      <c r="AW505" s="136"/>
      <c r="AX505" s="137"/>
    </row>
    <row r="506" spans="1:50" ht="18.75" hidden="1" customHeight="1" x14ac:dyDescent="0.2">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354</v>
      </c>
      <c r="AH506" s="134"/>
      <c r="AI506" s="156"/>
      <c r="AJ506" s="156"/>
      <c r="AK506" s="156"/>
      <c r="AL506" s="154"/>
      <c r="AM506" s="156"/>
      <c r="AN506" s="156"/>
      <c r="AO506" s="156"/>
      <c r="AP506" s="154"/>
      <c r="AQ506" s="590"/>
      <c r="AR506" s="200"/>
      <c r="AS506" s="133" t="s">
        <v>354</v>
      </c>
      <c r="AT506" s="134"/>
      <c r="AU506" s="200"/>
      <c r="AV506" s="200"/>
      <c r="AW506" s="133" t="s">
        <v>300</v>
      </c>
      <c r="AX506" s="195"/>
    </row>
    <row r="507" spans="1:50" ht="23.25" hidden="1" customHeight="1" x14ac:dyDescent="0.2">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2">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2">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2">
      <c r="A510" s="189"/>
      <c r="B510" s="186"/>
      <c r="C510" s="180"/>
      <c r="D510" s="186"/>
      <c r="E510" s="342" t="s">
        <v>363</v>
      </c>
      <c r="F510" s="343"/>
      <c r="G510" s="344" t="s">
        <v>360</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361</v>
      </c>
      <c r="AF510" s="338"/>
      <c r="AG510" s="338"/>
      <c r="AH510" s="339"/>
      <c r="AI510" s="217" t="s">
        <v>521</v>
      </c>
      <c r="AJ510" s="217"/>
      <c r="AK510" s="217"/>
      <c r="AL510" s="159"/>
      <c r="AM510" s="217" t="s">
        <v>517</v>
      </c>
      <c r="AN510" s="217"/>
      <c r="AO510" s="217"/>
      <c r="AP510" s="159"/>
      <c r="AQ510" s="159" t="s">
        <v>353</v>
      </c>
      <c r="AR510" s="130"/>
      <c r="AS510" s="130"/>
      <c r="AT510" s="131"/>
      <c r="AU510" s="136" t="s">
        <v>253</v>
      </c>
      <c r="AV510" s="136"/>
      <c r="AW510" s="136"/>
      <c r="AX510" s="137"/>
    </row>
    <row r="511" spans="1:50" ht="18.75" hidden="1" customHeight="1" x14ac:dyDescent="0.2">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354</v>
      </c>
      <c r="AH511" s="134"/>
      <c r="AI511" s="156"/>
      <c r="AJ511" s="156"/>
      <c r="AK511" s="156"/>
      <c r="AL511" s="154"/>
      <c r="AM511" s="156"/>
      <c r="AN511" s="156"/>
      <c r="AO511" s="156"/>
      <c r="AP511" s="154"/>
      <c r="AQ511" s="590"/>
      <c r="AR511" s="200"/>
      <c r="AS511" s="133" t="s">
        <v>354</v>
      </c>
      <c r="AT511" s="134"/>
      <c r="AU511" s="200"/>
      <c r="AV511" s="200"/>
      <c r="AW511" s="133" t="s">
        <v>300</v>
      </c>
      <c r="AX511" s="195"/>
    </row>
    <row r="512" spans="1:50" ht="23.25" hidden="1" customHeight="1" x14ac:dyDescent="0.2">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2">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2">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2">
      <c r="A515" s="189"/>
      <c r="B515" s="186"/>
      <c r="C515" s="180"/>
      <c r="D515" s="186"/>
      <c r="E515" s="342" t="s">
        <v>363</v>
      </c>
      <c r="F515" s="343"/>
      <c r="G515" s="344" t="s">
        <v>360</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361</v>
      </c>
      <c r="AF515" s="338"/>
      <c r="AG515" s="338"/>
      <c r="AH515" s="339"/>
      <c r="AI515" s="217" t="s">
        <v>522</v>
      </c>
      <c r="AJ515" s="217"/>
      <c r="AK515" s="217"/>
      <c r="AL515" s="159"/>
      <c r="AM515" s="217" t="s">
        <v>517</v>
      </c>
      <c r="AN515" s="217"/>
      <c r="AO515" s="217"/>
      <c r="AP515" s="159"/>
      <c r="AQ515" s="159" t="s">
        <v>353</v>
      </c>
      <c r="AR515" s="130"/>
      <c r="AS515" s="130"/>
      <c r="AT515" s="131"/>
      <c r="AU515" s="136" t="s">
        <v>253</v>
      </c>
      <c r="AV515" s="136"/>
      <c r="AW515" s="136"/>
      <c r="AX515" s="137"/>
    </row>
    <row r="516" spans="1:50" ht="18.75" hidden="1" customHeight="1" x14ac:dyDescent="0.2">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354</v>
      </c>
      <c r="AH516" s="134"/>
      <c r="AI516" s="156"/>
      <c r="AJ516" s="156"/>
      <c r="AK516" s="156"/>
      <c r="AL516" s="154"/>
      <c r="AM516" s="156"/>
      <c r="AN516" s="156"/>
      <c r="AO516" s="156"/>
      <c r="AP516" s="154"/>
      <c r="AQ516" s="590"/>
      <c r="AR516" s="200"/>
      <c r="AS516" s="133" t="s">
        <v>354</v>
      </c>
      <c r="AT516" s="134"/>
      <c r="AU516" s="200"/>
      <c r="AV516" s="200"/>
      <c r="AW516" s="133" t="s">
        <v>300</v>
      </c>
      <c r="AX516" s="195"/>
    </row>
    <row r="517" spans="1:50" ht="23.25" hidden="1" customHeight="1" x14ac:dyDescent="0.2">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2">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2">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2">
      <c r="A520" s="189"/>
      <c r="B520" s="186"/>
      <c r="C520" s="180"/>
      <c r="D520" s="186"/>
      <c r="E520" s="342" t="s">
        <v>363</v>
      </c>
      <c r="F520" s="343"/>
      <c r="G520" s="344" t="s">
        <v>360</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361</v>
      </c>
      <c r="AF520" s="338"/>
      <c r="AG520" s="338"/>
      <c r="AH520" s="339"/>
      <c r="AI520" s="217" t="s">
        <v>522</v>
      </c>
      <c r="AJ520" s="217"/>
      <c r="AK520" s="217"/>
      <c r="AL520" s="159"/>
      <c r="AM520" s="217" t="s">
        <v>517</v>
      </c>
      <c r="AN520" s="217"/>
      <c r="AO520" s="217"/>
      <c r="AP520" s="159"/>
      <c r="AQ520" s="159" t="s">
        <v>353</v>
      </c>
      <c r="AR520" s="130"/>
      <c r="AS520" s="130"/>
      <c r="AT520" s="131"/>
      <c r="AU520" s="136" t="s">
        <v>253</v>
      </c>
      <c r="AV520" s="136"/>
      <c r="AW520" s="136"/>
      <c r="AX520" s="137"/>
    </row>
    <row r="521" spans="1:50" ht="18.75" hidden="1" customHeight="1" x14ac:dyDescent="0.2">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354</v>
      </c>
      <c r="AH521" s="134"/>
      <c r="AI521" s="156"/>
      <c r="AJ521" s="156"/>
      <c r="AK521" s="156"/>
      <c r="AL521" s="154"/>
      <c r="AM521" s="156"/>
      <c r="AN521" s="156"/>
      <c r="AO521" s="156"/>
      <c r="AP521" s="154"/>
      <c r="AQ521" s="590"/>
      <c r="AR521" s="200"/>
      <c r="AS521" s="133" t="s">
        <v>354</v>
      </c>
      <c r="AT521" s="134"/>
      <c r="AU521" s="200"/>
      <c r="AV521" s="200"/>
      <c r="AW521" s="133" t="s">
        <v>300</v>
      </c>
      <c r="AX521" s="195"/>
    </row>
    <row r="522" spans="1:50" ht="23.25" hidden="1" customHeight="1" x14ac:dyDescent="0.2">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2">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2">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2">
      <c r="A525" s="189"/>
      <c r="B525" s="186"/>
      <c r="C525" s="180"/>
      <c r="D525" s="186"/>
      <c r="E525" s="342" t="s">
        <v>363</v>
      </c>
      <c r="F525" s="343"/>
      <c r="G525" s="344" t="s">
        <v>360</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361</v>
      </c>
      <c r="AF525" s="338"/>
      <c r="AG525" s="338"/>
      <c r="AH525" s="339"/>
      <c r="AI525" s="217" t="s">
        <v>521</v>
      </c>
      <c r="AJ525" s="217"/>
      <c r="AK525" s="217"/>
      <c r="AL525" s="159"/>
      <c r="AM525" s="217" t="s">
        <v>513</v>
      </c>
      <c r="AN525" s="217"/>
      <c r="AO525" s="217"/>
      <c r="AP525" s="159"/>
      <c r="AQ525" s="159" t="s">
        <v>353</v>
      </c>
      <c r="AR525" s="130"/>
      <c r="AS525" s="130"/>
      <c r="AT525" s="131"/>
      <c r="AU525" s="136" t="s">
        <v>253</v>
      </c>
      <c r="AV525" s="136"/>
      <c r="AW525" s="136"/>
      <c r="AX525" s="137"/>
    </row>
    <row r="526" spans="1:50" ht="18.75" hidden="1" customHeight="1" x14ac:dyDescent="0.2">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354</v>
      </c>
      <c r="AH526" s="134"/>
      <c r="AI526" s="156"/>
      <c r="AJ526" s="156"/>
      <c r="AK526" s="156"/>
      <c r="AL526" s="154"/>
      <c r="AM526" s="156"/>
      <c r="AN526" s="156"/>
      <c r="AO526" s="156"/>
      <c r="AP526" s="154"/>
      <c r="AQ526" s="590"/>
      <c r="AR526" s="200"/>
      <c r="AS526" s="133" t="s">
        <v>354</v>
      </c>
      <c r="AT526" s="134"/>
      <c r="AU526" s="200"/>
      <c r="AV526" s="200"/>
      <c r="AW526" s="133" t="s">
        <v>300</v>
      </c>
      <c r="AX526" s="195"/>
    </row>
    <row r="527" spans="1:50" ht="23.25" hidden="1" customHeight="1" x14ac:dyDescent="0.2">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2">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2">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2">
      <c r="A530" s="189"/>
      <c r="B530" s="186"/>
      <c r="C530" s="180"/>
      <c r="D530" s="186"/>
      <c r="E530" s="342" t="s">
        <v>363</v>
      </c>
      <c r="F530" s="343"/>
      <c r="G530" s="344" t="s">
        <v>360</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361</v>
      </c>
      <c r="AF530" s="338"/>
      <c r="AG530" s="338"/>
      <c r="AH530" s="339"/>
      <c r="AI530" s="217" t="s">
        <v>521</v>
      </c>
      <c r="AJ530" s="217"/>
      <c r="AK530" s="217"/>
      <c r="AL530" s="159"/>
      <c r="AM530" s="217" t="s">
        <v>517</v>
      </c>
      <c r="AN530" s="217"/>
      <c r="AO530" s="217"/>
      <c r="AP530" s="159"/>
      <c r="AQ530" s="159" t="s">
        <v>353</v>
      </c>
      <c r="AR530" s="130"/>
      <c r="AS530" s="130"/>
      <c r="AT530" s="131"/>
      <c r="AU530" s="136" t="s">
        <v>253</v>
      </c>
      <c r="AV530" s="136"/>
      <c r="AW530" s="136"/>
      <c r="AX530" s="137"/>
    </row>
    <row r="531" spans="1:50" ht="18.75" hidden="1" customHeight="1" x14ac:dyDescent="0.2">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354</v>
      </c>
      <c r="AH531" s="134"/>
      <c r="AI531" s="156"/>
      <c r="AJ531" s="156"/>
      <c r="AK531" s="156"/>
      <c r="AL531" s="154"/>
      <c r="AM531" s="156"/>
      <c r="AN531" s="156"/>
      <c r="AO531" s="156"/>
      <c r="AP531" s="154"/>
      <c r="AQ531" s="590"/>
      <c r="AR531" s="200"/>
      <c r="AS531" s="133" t="s">
        <v>354</v>
      </c>
      <c r="AT531" s="134"/>
      <c r="AU531" s="200"/>
      <c r="AV531" s="200"/>
      <c r="AW531" s="133" t="s">
        <v>300</v>
      </c>
      <c r="AX531" s="195"/>
    </row>
    <row r="532" spans="1:50" ht="23.25" hidden="1" customHeight="1" x14ac:dyDescent="0.2">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2">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2">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2">
      <c r="A535" s="189"/>
      <c r="B535" s="186"/>
      <c r="C535" s="180"/>
      <c r="D535" s="186"/>
      <c r="E535" s="122" t="s">
        <v>562</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2">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2">
      <c r="A538" s="189"/>
      <c r="B538" s="186"/>
      <c r="C538" s="180"/>
      <c r="D538" s="186"/>
      <c r="E538" s="174" t="s">
        <v>557</v>
      </c>
      <c r="F538" s="175"/>
      <c r="G538" s="899" t="s">
        <v>373</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2">
      <c r="A539" s="189"/>
      <c r="B539" s="186"/>
      <c r="C539" s="180"/>
      <c r="D539" s="186"/>
      <c r="E539" s="342" t="s">
        <v>362</v>
      </c>
      <c r="F539" s="343"/>
      <c r="G539" s="344" t="s">
        <v>359</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361</v>
      </c>
      <c r="AF539" s="338"/>
      <c r="AG539" s="338"/>
      <c r="AH539" s="339"/>
      <c r="AI539" s="217" t="s">
        <v>522</v>
      </c>
      <c r="AJ539" s="217"/>
      <c r="AK539" s="217"/>
      <c r="AL539" s="159"/>
      <c r="AM539" s="217" t="s">
        <v>517</v>
      </c>
      <c r="AN539" s="217"/>
      <c r="AO539" s="217"/>
      <c r="AP539" s="159"/>
      <c r="AQ539" s="159" t="s">
        <v>353</v>
      </c>
      <c r="AR539" s="130"/>
      <c r="AS539" s="130"/>
      <c r="AT539" s="131"/>
      <c r="AU539" s="136" t="s">
        <v>253</v>
      </c>
      <c r="AV539" s="136"/>
      <c r="AW539" s="136"/>
      <c r="AX539" s="137"/>
    </row>
    <row r="540" spans="1:50" ht="18.75" hidden="1" customHeight="1" x14ac:dyDescent="0.2">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354</v>
      </c>
      <c r="AH540" s="134"/>
      <c r="AI540" s="156"/>
      <c r="AJ540" s="156"/>
      <c r="AK540" s="156"/>
      <c r="AL540" s="154"/>
      <c r="AM540" s="156"/>
      <c r="AN540" s="156"/>
      <c r="AO540" s="156"/>
      <c r="AP540" s="154"/>
      <c r="AQ540" s="590"/>
      <c r="AR540" s="200"/>
      <c r="AS540" s="133" t="s">
        <v>354</v>
      </c>
      <c r="AT540" s="134"/>
      <c r="AU540" s="200"/>
      <c r="AV540" s="200"/>
      <c r="AW540" s="133" t="s">
        <v>300</v>
      </c>
      <c r="AX540" s="195"/>
    </row>
    <row r="541" spans="1:50" ht="23.25" hidden="1" customHeight="1" x14ac:dyDescent="0.2">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2">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2">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2">
      <c r="A544" s="189"/>
      <c r="B544" s="186"/>
      <c r="C544" s="180"/>
      <c r="D544" s="186"/>
      <c r="E544" s="342" t="s">
        <v>362</v>
      </c>
      <c r="F544" s="343"/>
      <c r="G544" s="344" t="s">
        <v>359</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361</v>
      </c>
      <c r="AF544" s="338"/>
      <c r="AG544" s="338"/>
      <c r="AH544" s="339"/>
      <c r="AI544" s="217" t="s">
        <v>521</v>
      </c>
      <c r="AJ544" s="217"/>
      <c r="AK544" s="217"/>
      <c r="AL544" s="159"/>
      <c r="AM544" s="217" t="s">
        <v>519</v>
      </c>
      <c r="AN544" s="217"/>
      <c r="AO544" s="217"/>
      <c r="AP544" s="159"/>
      <c r="AQ544" s="159" t="s">
        <v>353</v>
      </c>
      <c r="AR544" s="130"/>
      <c r="AS544" s="130"/>
      <c r="AT544" s="131"/>
      <c r="AU544" s="136" t="s">
        <v>253</v>
      </c>
      <c r="AV544" s="136"/>
      <c r="AW544" s="136"/>
      <c r="AX544" s="137"/>
    </row>
    <row r="545" spans="1:50" ht="18.75" hidden="1" customHeight="1" x14ac:dyDescent="0.2">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354</v>
      </c>
      <c r="AH545" s="134"/>
      <c r="AI545" s="156"/>
      <c r="AJ545" s="156"/>
      <c r="AK545" s="156"/>
      <c r="AL545" s="154"/>
      <c r="AM545" s="156"/>
      <c r="AN545" s="156"/>
      <c r="AO545" s="156"/>
      <c r="AP545" s="154"/>
      <c r="AQ545" s="590"/>
      <c r="AR545" s="200"/>
      <c r="AS545" s="133" t="s">
        <v>354</v>
      </c>
      <c r="AT545" s="134"/>
      <c r="AU545" s="200"/>
      <c r="AV545" s="200"/>
      <c r="AW545" s="133" t="s">
        <v>300</v>
      </c>
      <c r="AX545" s="195"/>
    </row>
    <row r="546" spans="1:50" ht="23.25" hidden="1" customHeight="1" x14ac:dyDescent="0.2">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2">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2">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2">
      <c r="A549" s="189"/>
      <c r="B549" s="186"/>
      <c r="C549" s="180"/>
      <c r="D549" s="186"/>
      <c r="E549" s="342" t="s">
        <v>362</v>
      </c>
      <c r="F549" s="343"/>
      <c r="G549" s="344" t="s">
        <v>359</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361</v>
      </c>
      <c r="AF549" s="338"/>
      <c r="AG549" s="338"/>
      <c r="AH549" s="339"/>
      <c r="AI549" s="217" t="s">
        <v>521</v>
      </c>
      <c r="AJ549" s="217"/>
      <c r="AK549" s="217"/>
      <c r="AL549" s="159"/>
      <c r="AM549" s="217" t="s">
        <v>513</v>
      </c>
      <c r="AN549" s="217"/>
      <c r="AO549" s="217"/>
      <c r="AP549" s="159"/>
      <c r="AQ549" s="159" t="s">
        <v>353</v>
      </c>
      <c r="AR549" s="130"/>
      <c r="AS549" s="130"/>
      <c r="AT549" s="131"/>
      <c r="AU549" s="136" t="s">
        <v>253</v>
      </c>
      <c r="AV549" s="136"/>
      <c r="AW549" s="136"/>
      <c r="AX549" s="137"/>
    </row>
    <row r="550" spans="1:50" ht="18.75" hidden="1" customHeight="1" x14ac:dyDescent="0.2">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354</v>
      </c>
      <c r="AH550" s="134"/>
      <c r="AI550" s="156"/>
      <c r="AJ550" s="156"/>
      <c r="AK550" s="156"/>
      <c r="AL550" s="154"/>
      <c r="AM550" s="156"/>
      <c r="AN550" s="156"/>
      <c r="AO550" s="156"/>
      <c r="AP550" s="154"/>
      <c r="AQ550" s="590"/>
      <c r="AR550" s="200"/>
      <c r="AS550" s="133" t="s">
        <v>354</v>
      </c>
      <c r="AT550" s="134"/>
      <c r="AU550" s="200"/>
      <c r="AV550" s="200"/>
      <c r="AW550" s="133" t="s">
        <v>300</v>
      </c>
      <c r="AX550" s="195"/>
    </row>
    <row r="551" spans="1:50" ht="23.25" hidden="1" customHeight="1" x14ac:dyDescent="0.2">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2">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2">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2">
      <c r="A554" s="189"/>
      <c r="B554" s="186"/>
      <c r="C554" s="180"/>
      <c r="D554" s="186"/>
      <c r="E554" s="342" t="s">
        <v>362</v>
      </c>
      <c r="F554" s="343"/>
      <c r="G554" s="344" t="s">
        <v>359</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361</v>
      </c>
      <c r="AF554" s="338"/>
      <c r="AG554" s="338"/>
      <c r="AH554" s="339"/>
      <c r="AI554" s="217" t="s">
        <v>521</v>
      </c>
      <c r="AJ554" s="217"/>
      <c r="AK554" s="217"/>
      <c r="AL554" s="159"/>
      <c r="AM554" s="217" t="s">
        <v>513</v>
      </c>
      <c r="AN554" s="217"/>
      <c r="AO554" s="217"/>
      <c r="AP554" s="159"/>
      <c r="AQ554" s="159" t="s">
        <v>353</v>
      </c>
      <c r="AR554" s="130"/>
      <c r="AS554" s="130"/>
      <c r="AT554" s="131"/>
      <c r="AU554" s="136" t="s">
        <v>253</v>
      </c>
      <c r="AV554" s="136"/>
      <c r="AW554" s="136"/>
      <c r="AX554" s="137"/>
    </row>
    <row r="555" spans="1:50" ht="18.75" hidden="1" customHeight="1" x14ac:dyDescent="0.2">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354</v>
      </c>
      <c r="AH555" s="134"/>
      <c r="AI555" s="156"/>
      <c r="AJ555" s="156"/>
      <c r="AK555" s="156"/>
      <c r="AL555" s="154"/>
      <c r="AM555" s="156"/>
      <c r="AN555" s="156"/>
      <c r="AO555" s="156"/>
      <c r="AP555" s="154"/>
      <c r="AQ555" s="590"/>
      <c r="AR555" s="200"/>
      <c r="AS555" s="133" t="s">
        <v>354</v>
      </c>
      <c r="AT555" s="134"/>
      <c r="AU555" s="200"/>
      <c r="AV555" s="200"/>
      <c r="AW555" s="133" t="s">
        <v>300</v>
      </c>
      <c r="AX555" s="195"/>
    </row>
    <row r="556" spans="1:50" ht="23.25" hidden="1" customHeight="1" x14ac:dyDescent="0.2">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2">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2">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2">
      <c r="A559" s="189"/>
      <c r="B559" s="186"/>
      <c r="C559" s="180"/>
      <c r="D559" s="186"/>
      <c r="E559" s="342" t="s">
        <v>362</v>
      </c>
      <c r="F559" s="343"/>
      <c r="G559" s="344" t="s">
        <v>359</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361</v>
      </c>
      <c r="AF559" s="338"/>
      <c r="AG559" s="338"/>
      <c r="AH559" s="339"/>
      <c r="AI559" s="217" t="s">
        <v>521</v>
      </c>
      <c r="AJ559" s="217"/>
      <c r="AK559" s="217"/>
      <c r="AL559" s="159"/>
      <c r="AM559" s="217" t="s">
        <v>517</v>
      </c>
      <c r="AN559" s="217"/>
      <c r="AO559" s="217"/>
      <c r="AP559" s="159"/>
      <c r="AQ559" s="159" t="s">
        <v>353</v>
      </c>
      <c r="AR559" s="130"/>
      <c r="AS559" s="130"/>
      <c r="AT559" s="131"/>
      <c r="AU559" s="136" t="s">
        <v>253</v>
      </c>
      <c r="AV559" s="136"/>
      <c r="AW559" s="136"/>
      <c r="AX559" s="137"/>
    </row>
    <row r="560" spans="1:50" ht="18.75" hidden="1" customHeight="1" x14ac:dyDescent="0.2">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354</v>
      </c>
      <c r="AH560" s="134"/>
      <c r="AI560" s="156"/>
      <c r="AJ560" s="156"/>
      <c r="AK560" s="156"/>
      <c r="AL560" s="154"/>
      <c r="AM560" s="156"/>
      <c r="AN560" s="156"/>
      <c r="AO560" s="156"/>
      <c r="AP560" s="154"/>
      <c r="AQ560" s="590"/>
      <c r="AR560" s="200"/>
      <c r="AS560" s="133" t="s">
        <v>354</v>
      </c>
      <c r="AT560" s="134"/>
      <c r="AU560" s="200"/>
      <c r="AV560" s="200"/>
      <c r="AW560" s="133" t="s">
        <v>300</v>
      </c>
      <c r="AX560" s="195"/>
    </row>
    <row r="561" spans="1:50" ht="23.25" hidden="1" customHeight="1" x14ac:dyDescent="0.2">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2">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2">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2">
      <c r="A564" s="189"/>
      <c r="B564" s="186"/>
      <c r="C564" s="180"/>
      <c r="D564" s="186"/>
      <c r="E564" s="342" t="s">
        <v>363</v>
      </c>
      <c r="F564" s="343"/>
      <c r="G564" s="344" t="s">
        <v>360</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361</v>
      </c>
      <c r="AF564" s="338"/>
      <c r="AG564" s="338"/>
      <c r="AH564" s="339"/>
      <c r="AI564" s="217" t="s">
        <v>521</v>
      </c>
      <c r="AJ564" s="217"/>
      <c r="AK564" s="217"/>
      <c r="AL564" s="159"/>
      <c r="AM564" s="217" t="s">
        <v>513</v>
      </c>
      <c r="AN564" s="217"/>
      <c r="AO564" s="217"/>
      <c r="AP564" s="159"/>
      <c r="AQ564" s="159" t="s">
        <v>353</v>
      </c>
      <c r="AR564" s="130"/>
      <c r="AS564" s="130"/>
      <c r="AT564" s="131"/>
      <c r="AU564" s="136" t="s">
        <v>253</v>
      </c>
      <c r="AV564" s="136"/>
      <c r="AW564" s="136"/>
      <c r="AX564" s="137"/>
    </row>
    <row r="565" spans="1:50" ht="18.75" hidden="1" customHeight="1" x14ac:dyDescent="0.2">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354</v>
      </c>
      <c r="AH565" s="134"/>
      <c r="AI565" s="156"/>
      <c r="AJ565" s="156"/>
      <c r="AK565" s="156"/>
      <c r="AL565" s="154"/>
      <c r="AM565" s="156"/>
      <c r="AN565" s="156"/>
      <c r="AO565" s="156"/>
      <c r="AP565" s="154"/>
      <c r="AQ565" s="590"/>
      <c r="AR565" s="200"/>
      <c r="AS565" s="133" t="s">
        <v>354</v>
      </c>
      <c r="AT565" s="134"/>
      <c r="AU565" s="200"/>
      <c r="AV565" s="200"/>
      <c r="AW565" s="133" t="s">
        <v>300</v>
      </c>
      <c r="AX565" s="195"/>
    </row>
    <row r="566" spans="1:50" ht="23.25" hidden="1" customHeight="1" x14ac:dyDescent="0.2">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2">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2">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2">
      <c r="A569" s="189"/>
      <c r="B569" s="186"/>
      <c r="C569" s="180"/>
      <c r="D569" s="186"/>
      <c r="E569" s="342" t="s">
        <v>363</v>
      </c>
      <c r="F569" s="343"/>
      <c r="G569" s="344" t="s">
        <v>360</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361</v>
      </c>
      <c r="AF569" s="338"/>
      <c r="AG569" s="338"/>
      <c r="AH569" s="339"/>
      <c r="AI569" s="217" t="s">
        <v>522</v>
      </c>
      <c r="AJ569" s="217"/>
      <c r="AK569" s="217"/>
      <c r="AL569" s="159"/>
      <c r="AM569" s="217" t="s">
        <v>513</v>
      </c>
      <c r="AN569" s="217"/>
      <c r="AO569" s="217"/>
      <c r="AP569" s="159"/>
      <c r="AQ569" s="159" t="s">
        <v>353</v>
      </c>
      <c r="AR569" s="130"/>
      <c r="AS569" s="130"/>
      <c r="AT569" s="131"/>
      <c r="AU569" s="136" t="s">
        <v>253</v>
      </c>
      <c r="AV569" s="136"/>
      <c r="AW569" s="136"/>
      <c r="AX569" s="137"/>
    </row>
    <row r="570" spans="1:50" ht="18.75" hidden="1" customHeight="1" x14ac:dyDescent="0.2">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354</v>
      </c>
      <c r="AH570" s="134"/>
      <c r="AI570" s="156"/>
      <c r="AJ570" s="156"/>
      <c r="AK570" s="156"/>
      <c r="AL570" s="154"/>
      <c r="AM570" s="156"/>
      <c r="AN570" s="156"/>
      <c r="AO570" s="156"/>
      <c r="AP570" s="154"/>
      <c r="AQ570" s="590"/>
      <c r="AR570" s="200"/>
      <c r="AS570" s="133" t="s">
        <v>354</v>
      </c>
      <c r="AT570" s="134"/>
      <c r="AU570" s="200"/>
      <c r="AV570" s="200"/>
      <c r="AW570" s="133" t="s">
        <v>300</v>
      </c>
      <c r="AX570" s="195"/>
    </row>
    <row r="571" spans="1:50" ht="23.25" hidden="1" customHeight="1" x14ac:dyDescent="0.2">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2">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2">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2">
      <c r="A574" s="189"/>
      <c r="B574" s="186"/>
      <c r="C574" s="180"/>
      <c r="D574" s="186"/>
      <c r="E574" s="342" t="s">
        <v>363</v>
      </c>
      <c r="F574" s="343"/>
      <c r="G574" s="344" t="s">
        <v>360</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361</v>
      </c>
      <c r="AF574" s="338"/>
      <c r="AG574" s="338"/>
      <c r="AH574" s="339"/>
      <c r="AI574" s="217" t="s">
        <v>521</v>
      </c>
      <c r="AJ574" s="217"/>
      <c r="AK574" s="217"/>
      <c r="AL574" s="159"/>
      <c r="AM574" s="217" t="s">
        <v>513</v>
      </c>
      <c r="AN574" s="217"/>
      <c r="AO574" s="217"/>
      <c r="AP574" s="159"/>
      <c r="AQ574" s="159" t="s">
        <v>353</v>
      </c>
      <c r="AR574" s="130"/>
      <c r="AS574" s="130"/>
      <c r="AT574" s="131"/>
      <c r="AU574" s="136" t="s">
        <v>253</v>
      </c>
      <c r="AV574" s="136"/>
      <c r="AW574" s="136"/>
      <c r="AX574" s="137"/>
    </row>
    <row r="575" spans="1:50" ht="18.75" hidden="1" customHeight="1" x14ac:dyDescent="0.2">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354</v>
      </c>
      <c r="AH575" s="134"/>
      <c r="AI575" s="156"/>
      <c r="AJ575" s="156"/>
      <c r="AK575" s="156"/>
      <c r="AL575" s="154"/>
      <c r="AM575" s="156"/>
      <c r="AN575" s="156"/>
      <c r="AO575" s="156"/>
      <c r="AP575" s="154"/>
      <c r="AQ575" s="590"/>
      <c r="AR575" s="200"/>
      <c r="AS575" s="133" t="s">
        <v>354</v>
      </c>
      <c r="AT575" s="134"/>
      <c r="AU575" s="200"/>
      <c r="AV575" s="200"/>
      <c r="AW575" s="133" t="s">
        <v>300</v>
      </c>
      <c r="AX575" s="195"/>
    </row>
    <row r="576" spans="1:50" ht="23.25" hidden="1" customHeight="1" x14ac:dyDescent="0.2">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2">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2">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2">
      <c r="A579" s="189"/>
      <c r="B579" s="186"/>
      <c r="C579" s="180"/>
      <c r="D579" s="186"/>
      <c r="E579" s="342" t="s">
        <v>363</v>
      </c>
      <c r="F579" s="343"/>
      <c r="G579" s="344" t="s">
        <v>360</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361</v>
      </c>
      <c r="AF579" s="338"/>
      <c r="AG579" s="338"/>
      <c r="AH579" s="339"/>
      <c r="AI579" s="217" t="s">
        <v>521</v>
      </c>
      <c r="AJ579" s="217"/>
      <c r="AK579" s="217"/>
      <c r="AL579" s="159"/>
      <c r="AM579" s="217" t="s">
        <v>513</v>
      </c>
      <c r="AN579" s="217"/>
      <c r="AO579" s="217"/>
      <c r="AP579" s="159"/>
      <c r="AQ579" s="159" t="s">
        <v>353</v>
      </c>
      <c r="AR579" s="130"/>
      <c r="AS579" s="130"/>
      <c r="AT579" s="131"/>
      <c r="AU579" s="136" t="s">
        <v>253</v>
      </c>
      <c r="AV579" s="136"/>
      <c r="AW579" s="136"/>
      <c r="AX579" s="137"/>
    </row>
    <row r="580" spans="1:50" ht="18.75" hidden="1" customHeight="1" x14ac:dyDescent="0.2">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354</v>
      </c>
      <c r="AH580" s="134"/>
      <c r="AI580" s="156"/>
      <c r="AJ580" s="156"/>
      <c r="AK580" s="156"/>
      <c r="AL580" s="154"/>
      <c r="AM580" s="156"/>
      <c r="AN580" s="156"/>
      <c r="AO580" s="156"/>
      <c r="AP580" s="154"/>
      <c r="AQ580" s="590"/>
      <c r="AR580" s="200"/>
      <c r="AS580" s="133" t="s">
        <v>354</v>
      </c>
      <c r="AT580" s="134"/>
      <c r="AU580" s="200"/>
      <c r="AV580" s="200"/>
      <c r="AW580" s="133" t="s">
        <v>300</v>
      </c>
      <c r="AX580" s="195"/>
    </row>
    <row r="581" spans="1:50" ht="23.25" hidden="1" customHeight="1" x14ac:dyDescent="0.2">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2">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2">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2">
      <c r="A584" s="189"/>
      <c r="B584" s="186"/>
      <c r="C584" s="180"/>
      <c r="D584" s="186"/>
      <c r="E584" s="342" t="s">
        <v>363</v>
      </c>
      <c r="F584" s="343"/>
      <c r="G584" s="344" t="s">
        <v>360</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361</v>
      </c>
      <c r="AF584" s="338"/>
      <c r="AG584" s="338"/>
      <c r="AH584" s="339"/>
      <c r="AI584" s="217" t="s">
        <v>521</v>
      </c>
      <c r="AJ584" s="217"/>
      <c r="AK584" s="217"/>
      <c r="AL584" s="159"/>
      <c r="AM584" s="217" t="s">
        <v>517</v>
      </c>
      <c r="AN584" s="217"/>
      <c r="AO584" s="217"/>
      <c r="AP584" s="159"/>
      <c r="AQ584" s="159" t="s">
        <v>353</v>
      </c>
      <c r="AR584" s="130"/>
      <c r="AS584" s="130"/>
      <c r="AT584" s="131"/>
      <c r="AU584" s="136" t="s">
        <v>253</v>
      </c>
      <c r="AV584" s="136"/>
      <c r="AW584" s="136"/>
      <c r="AX584" s="137"/>
    </row>
    <row r="585" spans="1:50" ht="18.75" hidden="1" customHeight="1" x14ac:dyDescent="0.2">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354</v>
      </c>
      <c r="AH585" s="134"/>
      <c r="AI585" s="156"/>
      <c r="AJ585" s="156"/>
      <c r="AK585" s="156"/>
      <c r="AL585" s="154"/>
      <c r="AM585" s="156"/>
      <c r="AN585" s="156"/>
      <c r="AO585" s="156"/>
      <c r="AP585" s="154"/>
      <c r="AQ585" s="590"/>
      <c r="AR585" s="200"/>
      <c r="AS585" s="133" t="s">
        <v>354</v>
      </c>
      <c r="AT585" s="134"/>
      <c r="AU585" s="200"/>
      <c r="AV585" s="200"/>
      <c r="AW585" s="133" t="s">
        <v>300</v>
      </c>
      <c r="AX585" s="195"/>
    </row>
    <row r="586" spans="1:50" ht="23.25" hidden="1" customHeight="1" x14ac:dyDescent="0.2">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2">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2">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2">
      <c r="A589" s="189"/>
      <c r="B589" s="186"/>
      <c r="C589" s="180"/>
      <c r="D589" s="186"/>
      <c r="E589" s="122" t="s">
        <v>562</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2">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2">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2">
      <c r="A592" s="189"/>
      <c r="B592" s="186"/>
      <c r="C592" s="180"/>
      <c r="D592" s="186"/>
      <c r="E592" s="174" t="s">
        <v>556</v>
      </c>
      <c r="F592" s="175"/>
      <c r="G592" s="899" t="s">
        <v>373</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2">
      <c r="A593" s="189"/>
      <c r="B593" s="186"/>
      <c r="C593" s="180"/>
      <c r="D593" s="186"/>
      <c r="E593" s="342" t="s">
        <v>362</v>
      </c>
      <c r="F593" s="343"/>
      <c r="G593" s="344" t="s">
        <v>359</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361</v>
      </c>
      <c r="AF593" s="338"/>
      <c r="AG593" s="338"/>
      <c r="AH593" s="339"/>
      <c r="AI593" s="217" t="s">
        <v>521</v>
      </c>
      <c r="AJ593" s="217"/>
      <c r="AK593" s="217"/>
      <c r="AL593" s="159"/>
      <c r="AM593" s="217" t="s">
        <v>513</v>
      </c>
      <c r="AN593" s="217"/>
      <c r="AO593" s="217"/>
      <c r="AP593" s="159"/>
      <c r="AQ593" s="159" t="s">
        <v>353</v>
      </c>
      <c r="AR593" s="130"/>
      <c r="AS593" s="130"/>
      <c r="AT593" s="131"/>
      <c r="AU593" s="136" t="s">
        <v>253</v>
      </c>
      <c r="AV593" s="136"/>
      <c r="AW593" s="136"/>
      <c r="AX593" s="137"/>
    </row>
    <row r="594" spans="1:50" ht="18.75" hidden="1" customHeight="1" x14ac:dyDescent="0.2">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354</v>
      </c>
      <c r="AH594" s="134"/>
      <c r="AI594" s="156"/>
      <c r="AJ594" s="156"/>
      <c r="AK594" s="156"/>
      <c r="AL594" s="154"/>
      <c r="AM594" s="156"/>
      <c r="AN594" s="156"/>
      <c r="AO594" s="156"/>
      <c r="AP594" s="154"/>
      <c r="AQ594" s="590"/>
      <c r="AR594" s="200"/>
      <c r="AS594" s="133" t="s">
        <v>354</v>
      </c>
      <c r="AT594" s="134"/>
      <c r="AU594" s="200"/>
      <c r="AV594" s="200"/>
      <c r="AW594" s="133" t="s">
        <v>300</v>
      </c>
      <c r="AX594" s="195"/>
    </row>
    <row r="595" spans="1:50" ht="23.25" hidden="1" customHeight="1" x14ac:dyDescent="0.2">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2">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2">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2">
      <c r="A598" s="189"/>
      <c r="B598" s="186"/>
      <c r="C598" s="180"/>
      <c r="D598" s="186"/>
      <c r="E598" s="342" t="s">
        <v>362</v>
      </c>
      <c r="F598" s="343"/>
      <c r="G598" s="344" t="s">
        <v>359</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361</v>
      </c>
      <c r="AF598" s="338"/>
      <c r="AG598" s="338"/>
      <c r="AH598" s="339"/>
      <c r="AI598" s="217" t="s">
        <v>522</v>
      </c>
      <c r="AJ598" s="217"/>
      <c r="AK598" s="217"/>
      <c r="AL598" s="159"/>
      <c r="AM598" s="217" t="s">
        <v>518</v>
      </c>
      <c r="AN598" s="217"/>
      <c r="AO598" s="217"/>
      <c r="AP598" s="159"/>
      <c r="AQ598" s="159" t="s">
        <v>353</v>
      </c>
      <c r="AR598" s="130"/>
      <c r="AS598" s="130"/>
      <c r="AT598" s="131"/>
      <c r="AU598" s="136" t="s">
        <v>253</v>
      </c>
      <c r="AV598" s="136"/>
      <c r="AW598" s="136"/>
      <c r="AX598" s="137"/>
    </row>
    <row r="599" spans="1:50" ht="18.75" hidden="1" customHeight="1" x14ac:dyDescent="0.2">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354</v>
      </c>
      <c r="AH599" s="134"/>
      <c r="AI599" s="156"/>
      <c r="AJ599" s="156"/>
      <c r="AK599" s="156"/>
      <c r="AL599" s="154"/>
      <c r="AM599" s="156"/>
      <c r="AN599" s="156"/>
      <c r="AO599" s="156"/>
      <c r="AP599" s="154"/>
      <c r="AQ599" s="590"/>
      <c r="AR599" s="200"/>
      <c r="AS599" s="133" t="s">
        <v>354</v>
      </c>
      <c r="AT599" s="134"/>
      <c r="AU599" s="200"/>
      <c r="AV599" s="200"/>
      <c r="AW599" s="133" t="s">
        <v>300</v>
      </c>
      <c r="AX599" s="195"/>
    </row>
    <row r="600" spans="1:50" ht="23.25" hidden="1" customHeight="1" x14ac:dyDescent="0.2">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2">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2">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2">
      <c r="A603" s="189"/>
      <c r="B603" s="186"/>
      <c r="C603" s="180"/>
      <c r="D603" s="186"/>
      <c r="E603" s="342" t="s">
        <v>362</v>
      </c>
      <c r="F603" s="343"/>
      <c r="G603" s="344" t="s">
        <v>359</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361</v>
      </c>
      <c r="AF603" s="338"/>
      <c r="AG603" s="338"/>
      <c r="AH603" s="339"/>
      <c r="AI603" s="217" t="s">
        <v>521</v>
      </c>
      <c r="AJ603" s="217"/>
      <c r="AK603" s="217"/>
      <c r="AL603" s="159"/>
      <c r="AM603" s="217" t="s">
        <v>513</v>
      </c>
      <c r="AN603" s="217"/>
      <c r="AO603" s="217"/>
      <c r="AP603" s="159"/>
      <c r="AQ603" s="159" t="s">
        <v>353</v>
      </c>
      <c r="AR603" s="130"/>
      <c r="AS603" s="130"/>
      <c r="AT603" s="131"/>
      <c r="AU603" s="136" t="s">
        <v>253</v>
      </c>
      <c r="AV603" s="136"/>
      <c r="AW603" s="136"/>
      <c r="AX603" s="137"/>
    </row>
    <row r="604" spans="1:50" ht="18.75" hidden="1" customHeight="1" x14ac:dyDescent="0.2">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354</v>
      </c>
      <c r="AH604" s="134"/>
      <c r="AI604" s="156"/>
      <c r="AJ604" s="156"/>
      <c r="AK604" s="156"/>
      <c r="AL604" s="154"/>
      <c r="AM604" s="156"/>
      <c r="AN604" s="156"/>
      <c r="AO604" s="156"/>
      <c r="AP604" s="154"/>
      <c r="AQ604" s="590"/>
      <c r="AR604" s="200"/>
      <c r="AS604" s="133" t="s">
        <v>354</v>
      </c>
      <c r="AT604" s="134"/>
      <c r="AU604" s="200"/>
      <c r="AV604" s="200"/>
      <c r="AW604" s="133" t="s">
        <v>300</v>
      </c>
      <c r="AX604" s="195"/>
    </row>
    <row r="605" spans="1:50" ht="23.25" hidden="1" customHeight="1" x14ac:dyDescent="0.2">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2">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2">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2">
      <c r="A608" s="189"/>
      <c r="B608" s="186"/>
      <c r="C608" s="180"/>
      <c r="D608" s="186"/>
      <c r="E608" s="342" t="s">
        <v>362</v>
      </c>
      <c r="F608" s="343"/>
      <c r="G608" s="344" t="s">
        <v>359</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361</v>
      </c>
      <c r="AF608" s="338"/>
      <c r="AG608" s="338"/>
      <c r="AH608" s="339"/>
      <c r="AI608" s="217" t="s">
        <v>521</v>
      </c>
      <c r="AJ608" s="217"/>
      <c r="AK608" s="217"/>
      <c r="AL608" s="159"/>
      <c r="AM608" s="217" t="s">
        <v>513</v>
      </c>
      <c r="AN608" s="217"/>
      <c r="AO608" s="217"/>
      <c r="AP608" s="159"/>
      <c r="AQ608" s="159" t="s">
        <v>353</v>
      </c>
      <c r="AR608" s="130"/>
      <c r="AS608" s="130"/>
      <c r="AT608" s="131"/>
      <c r="AU608" s="136" t="s">
        <v>253</v>
      </c>
      <c r="AV608" s="136"/>
      <c r="AW608" s="136"/>
      <c r="AX608" s="137"/>
    </row>
    <row r="609" spans="1:50" ht="18.75" hidden="1" customHeight="1" x14ac:dyDescent="0.2">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354</v>
      </c>
      <c r="AH609" s="134"/>
      <c r="AI609" s="156"/>
      <c r="AJ609" s="156"/>
      <c r="AK609" s="156"/>
      <c r="AL609" s="154"/>
      <c r="AM609" s="156"/>
      <c r="AN609" s="156"/>
      <c r="AO609" s="156"/>
      <c r="AP609" s="154"/>
      <c r="AQ609" s="590"/>
      <c r="AR609" s="200"/>
      <c r="AS609" s="133" t="s">
        <v>354</v>
      </c>
      <c r="AT609" s="134"/>
      <c r="AU609" s="200"/>
      <c r="AV609" s="200"/>
      <c r="AW609" s="133" t="s">
        <v>300</v>
      </c>
      <c r="AX609" s="195"/>
    </row>
    <row r="610" spans="1:50" ht="23.25" hidden="1" customHeight="1" x14ac:dyDescent="0.2">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2">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2">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2">
      <c r="A613" s="189"/>
      <c r="B613" s="186"/>
      <c r="C613" s="180"/>
      <c r="D613" s="186"/>
      <c r="E613" s="342" t="s">
        <v>362</v>
      </c>
      <c r="F613" s="343"/>
      <c r="G613" s="344" t="s">
        <v>359</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361</v>
      </c>
      <c r="AF613" s="338"/>
      <c r="AG613" s="338"/>
      <c r="AH613" s="339"/>
      <c r="AI613" s="217" t="s">
        <v>521</v>
      </c>
      <c r="AJ613" s="217"/>
      <c r="AK613" s="217"/>
      <c r="AL613" s="159"/>
      <c r="AM613" s="217" t="s">
        <v>517</v>
      </c>
      <c r="AN613" s="217"/>
      <c r="AO613" s="217"/>
      <c r="AP613" s="159"/>
      <c r="AQ613" s="159" t="s">
        <v>353</v>
      </c>
      <c r="AR613" s="130"/>
      <c r="AS613" s="130"/>
      <c r="AT613" s="131"/>
      <c r="AU613" s="136" t="s">
        <v>253</v>
      </c>
      <c r="AV613" s="136"/>
      <c r="AW613" s="136"/>
      <c r="AX613" s="137"/>
    </row>
    <row r="614" spans="1:50" ht="18.75" hidden="1" customHeight="1" x14ac:dyDescent="0.2">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354</v>
      </c>
      <c r="AH614" s="134"/>
      <c r="AI614" s="156"/>
      <c r="AJ614" s="156"/>
      <c r="AK614" s="156"/>
      <c r="AL614" s="154"/>
      <c r="AM614" s="156"/>
      <c r="AN614" s="156"/>
      <c r="AO614" s="156"/>
      <c r="AP614" s="154"/>
      <c r="AQ614" s="590"/>
      <c r="AR614" s="200"/>
      <c r="AS614" s="133" t="s">
        <v>354</v>
      </c>
      <c r="AT614" s="134"/>
      <c r="AU614" s="200"/>
      <c r="AV614" s="200"/>
      <c r="AW614" s="133" t="s">
        <v>300</v>
      </c>
      <c r="AX614" s="195"/>
    </row>
    <row r="615" spans="1:50" ht="23.25" hidden="1" customHeight="1" x14ac:dyDescent="0.2">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2">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2">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2">
      <c r="A618" s="189"/>
      <c r="B618" s="186"/>
      <c r="C618" s="180"/>
      <c r="D618" s="186"/>
      <c r="E618" s="342" t="s">
        <v>363</v>
      </c>
      <c r="F618" s="343"/>
      <c r="G618" s="344" t="s">
        <v>360</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361</v>
      </c>
      <c r="AF618" s="338"/>
      <c r="AG618" s="338"/>
      <c r="AH618" s="339"/>
      <c r="AI618" s="217" t="s">
        <v>521</v>
      </c>
      <c r="AJ618" s="217"/>
      <c r="AK618" s="217"/>
      <c r="AL618" s="159"/>
      <c r="AM618" s="217" t="s">
        <v>517</v>
      </c>
      <c r="AN618" s="217"/>
      <c r="AO618" s="217"/>
      <c r="AP618" s="159"/>
      <c r="AQ618" s="159" t="s">
        <v>353</v>
      </c>
      <c r="AR618" s="130"/>
      <c r="AS618" s="130"/>
      <c r="AT618" s="131"/>
      <c r="AU618" s="136" t="s">
        <v>253</v>
      </c>
      <c r="AV618" s="136"/>
      <c r="AW618" s="136"/>
      <c r="AX618" s="137"/>
    </row>
    <row r="619" spans="1:50" ht="18.75" hidden="1" customHeight="1" x14ac:dyDescent="0.2">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354</v>
      </c>
      <c r="AH619" s="134"/>
      <c r="AI619" s="156"/>
      <c r="AJ619" s="156"/>
      <c r="AK619" s="156"/>
      <c r="AL619" s="154"/>
      <c r="AM619" s="156"/>
      <c r="AN619" s="156"/>
      <c r="AO619" s="156"/>
      <c r="AP619" s="154"/>
      <c r="AQ619" s="590"/>
      <c r="AR619" s="200"/>
      <c r="AS619" s="133" t="s">
        <v>354</v>
      </c>
      <c r="AT619" s="134"/>
      <c r="AU619" s="200"/>
      <c r="AV619" s="200"/>
      <c r="AW619" s="133" t="s">
        <v>300</v>
      </c>
      <c r="AX619" s="195"/>
    </row>
    <row r="620" spans="1:50" ht="23.25" hidden="1" customHeight="1" x14ac:dyDescent="0.2">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2">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2">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2">
      <c r="A623" s="189"/>
      <c r="B623" s="186"/>
      <c r="C623" s="180"/>
      <c r="D623" s="186"/>
      <c r="E623" s="342" t="s">
        <v>363</v>
      </c>
      <c r="F623" s="343"/>
      <c r="G623" s="344" t="s">
        <v>360</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361</v>
      </c>
      <c r="AF623" s="338"/>
      <c r="AG623" s="338"/>
      <c r="AH623" s="339"/>
      <c r="AI623" s="217" t="s">
        <v>521</v>
      </c>
      <c r="AJ623" s="217"/>
      <c r="AK623" s="217"/>
      <c r="AL623" s="159"/>
      <c r="AM623" s="217" t="s">
        <v>518</v>
      </c>
      <c r="AN623" s="217"/>
      <c r="AO623" s="217"/>
      <c r="AP623" s="159"/>
      <c r="AQ623" s="159" t="s">
        <v>353</v>
      </c>
      <c r="AR623" s="130"/>
      <c r="AS623" s="130"/>
      <c r="AT623" s="131"/>
      <c r="AU623" s="136" t="s">
        <v>253</v>
      </c>
      <c r="AV623" s="136"/>
      <c r="AW623" s="136"/>
      <c r="AX623" s="137"/>
    </row>
    <row r="624" spans="1:50" ht="18.75" hidden="1" customHeight="1" x14ac:dyDescent="0.2">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354</v>
      </c>
      <c r="AH624" s="134"/>
      <c r="AI624" s="156"/>
      <c r="AJ624" s="156"/>
      <c r="AK624" s="156"/>
      <c r="AL624" s="154"/>
      <c r="AM624" s="156"/>
      <c r="AN624" s="156"/>
      <c r="AO624" s="156"/>
      <c r="AP624" s="154"/>
      <c r="AQ624" s="590"/>
      <c r="AR624" s="200"/>
      <c r="AS624" s="133" t="s">
        <v>354</v>
      </c>
      <c r="AT624" s="134"/>
      <c r="AU624" s="200"/>
      <c r="AV624" s="200"/>
      <c r="AW624" s="133" t="s">
        <v>300</v>
      </c>
      <c r="AX624" s="195"/>
    </row>
    <row r="625" spans="1:50" ht="23.25" hidden="1" customHeight="1" x14ac:dyDescent="0.2">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2">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2">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2">
      <c r="A628" s="189"/>
      <c r="B628" s="186"/>
      <c r="C628" s="180"/>
      <c r="D628" s="186"/>
      <c r="E628" s="342" t="s">
        <v>363</v>
      </c>
      <c r="F628" s="343"/>
      <c r="G628" s="344" t="s">
        <v>360</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361</v>
      </c>
      <c r="AF628" s="338"/>
      <c r="AG628" s="338"/>
      <c r="AH628" s="339"/>
      <c r="AI628" s="217" t="s">
        <v>521</v>
      </c>
      <c r="AJ628" s="217"/>
      <c r="AK628" s="217"/>
      <c r="AL628" s="159"/>
      <c r="AM628" s="217" t="s">
        <v>517</v>
      </c>
      <c r="AN628" s="217"/>
      <c r="AO628" s="217"/>
      <c r="AP628" s="159"/>
      <c r="AQ628" s="159" t="s">
        <v>353</v>
      </c>
      <c r="AR628" s="130"/>
      <c r="AS628" s="130"/>
      <c r="AT628" s="131"/>
      <c r="AU628" s="136" t="s">
        <v>253</v>
      </c>
      <c r="AV628" s="136"/>
      <c r="AW628" s="136"/>
      <c r="AX628" s="137"/>
    </row>
    <row r="629" spans="1:50" ht="18.75" hidden="1" customHeight="1" x14ac:dyDescent="0.2">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354</v>
      </c>
      <c r="AH629" s="134"/>
      <c r="AI629" s="156"/>
      <c r="AJ629" s="156"/>
      <c r="AK629" s="156"/>
      <c r="AL629" s="154"/>
      <c r="AM629" s="156"/>
      <c r="AN629" s="156"/>
      <c r="AO629" s="156"/>
      <c r="AP629" s="154"/>
      <c r="AQ629" s="590"/>
      <c r="AR629" s="200"/>
      <c r="AS629" s="133" t="s">
        <v>354</v>
      </c>
      <c r="AT629" s="134"/>
      <c r="AU629" s="200"/>
      <c r="AV629" s="200"/>
      <c r="AW629" s="133" t="s">
        <v>300</v>
      </c>
      <c r="AX629" s="195"/>
    </row>
    <row r="630" spans="1:50" ht="23.25" hidden="1" customHeight="1" x14ac:dyDescent="0.2">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2">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2">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2">
      <c r="A633" s="189"/>
      <c r="B633" s="186"/>
      <c r="C633" s="180"/>
      <c r="D633" s="186"/>
      <c r="E633" s="342" t="s">
        <v>363</v>
      </c>
      <c r="F633" s="343"/>
      <c r="G633" s="344" t="s">
        <v>360</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361</v>
      </c>
      <c r="AF633" s="338"/>
      <c r="AG633" s="338"/>
      <c r="AH633" s="339"/>
      <c r="AI633" s="217" t="s">
        <v>521</v>
      </c>
      <c r="AJ633" s="217"/>
      <c r="AK633" s="217"/>
      <c r="AL633" s="159"/>
      <c r="AM633" s="217" t="s">
        <v>513</v>
      </c>
      <c r="AN633" s="217"/>
      <c r="AO633" s="217"/>
      <c r="AP633" s="159"/>
      <c r="AQ633" s="159" t="s">
        <v>353</v>
      </c>
      <c r="AR633" s="130"/>
      <c r="AS633" s="130"/>
      <c r="AT633" s="131"/>
      <c r="AU633" s="136" t="s">
        <v>253</v>
      </c>
      <c r="AV633" s="136"/>
      <c r="AW633" s="136"/>
      <c r="AX633" s="137"/>
    </row>
    <row r="634" spans="1:50" ht="18.75" hidden="1" customHeight="1" x14ac:dyDescent="0.2">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354</v>
      </c>
      <c r="AH634" s="134"/>
      <c r="AI634" s="156"/>
      <c r="AJ634" s="156"/>
      <c r="AK634" s="156"/>
      <c r="AL634" s="154"/>
      <c r="AM634" s="156"/>
      <c r="AN634" s="156"/>
      <c r="AO634" s="156"/>
      <c r="AP634" s="154"/>
      <c r="AQ634" s="590"/>
      <c r="AR634" s="200"/>
      <c r="AS634" s="133" t="s">
        <v>354</v>
      </c>
      <c r="AT634" s="134"/>
      <c r="AU634" s="200"/>
      <c r="AV634" s="200"/>
      <c r="AW634" s="133" t="s">
        <v>300</v>
      </c>
      <c r="AX634" s="195"/>
    </row>
    <row r="635" spans="1:50" ht="23.25" hidden="1" customHeight="1" x14ac:dyDescent="0.2">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2">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2">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2">
      <c r="A638" s="189"/>
      <c r="B638" s="186"/>
      <c r="C638" s="180"/>
      <c r="D638" s="186"/>
      <c r="E638" s="342" t="s">
        <v>363</v>
      </c>
      <c r="F638" s="343"/>
      <c r="G638" s="344" t="s">
        <v>360</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361</v>
      </c>
      <c r="AF638" s="338"/>
      <c r="AG638" s="338"/>
      <c r="AH638" s="339"/>
      <c r="AI638" s="217" t="s">
        <v>521</v>
      </c>
      <c r="AJ638" s="217"/>
      <c r="AK638" s="217"/>
      <c r="AL638" s="159"/>
      <c r="AM638" s="217" t="s">
        <v>517</v>
      </c>
      <c r="AN638" s="217"/>
      <c r="AO638" s="217"/>
      <c r="AP638" s="159"/>
      <c r="AQ638" s="159" t="s">
        <v>353</v>
      </c>
      <c r="AR638" s="130"/>
      <c r="AS638" s="130"/>
      <c r="AT638" s="131"/>
      <c r="AU638" s="136" t="s">
        <v>253</v>
      </c>
      <c r="AV638" s="136"/>
      <c r="AW638" s="136"/>
      <c r="AX638" s="137"/>
    </row>
    <row r="639" spans="1:50" ht="18.75" hidden="1" customHeight="1" x14ac:dyDescent="0.2">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354</v>
      </c>
      <c r="AH639" s="134"/>
      <c r="AI639" s="156"/>
      <c r="AJ639" s="156"/>
      <c r="AK639" s="156"/>
      <c r="AL639" s="154"/>
      <c r="AM639" s="156"/>
      <c r="AN639" s="156"/>
      <c r="AO639" s="156"/>
      <c r="AP639" s="154"/>
      <c r="AQ639" s="590"/>
      <c r="AR639" s="200"/>
      <c r="AS639" s="133" t="s">
        <v>354</v>
      </c>
      <c r="AT639" s="134"/>
      <c r="AU639" s="200"/>
      <c r="AV639" s="200"/>
      <c r="AW639" s="133" t="s">
        <v>300</v>
      </c>
      <c r="AX639" s="195"/>
    </row>
    <row r="640" spans="1:50" ht="23.25" hidden="1" customHeight="1" x14ac:dyDescent="0.2">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2">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2">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2">
      <c r="A643" s="189"/>
      <c r="B643" s="186"/>
      <c r="C643" s="180"/>
      <c r="D643" s="186"/>
      <c r="E643" s="122" t="s">
        <v>562</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2">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2">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2">
      <c r="A646" s="189"/>
      <c r="B646" s="186"/>
      <c r="C646" s="180"/>
      <c r="D646" s="186"/>
      <c r="E646" s="174" t="s">
        <v>557</v>
      </c>
      <c r="F646" s="175"/>
      <c r="G646" s="899" t="s">
        <v>373</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2">
      <c r="A647" s="189"/>
      <c r="B647" s="186"/>
      <c r="C647" s="180"/>
      <c r="D647" s="186"/>
      <c r="E647" s="342" t="s">
        <v>362</v>
      </c>
      <c r="F647" s="343"/>
      <c r="G647" s="344" t="s">
        <v>359</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361</v>
      </c>
      <c r="AF647" s="338"/>
      <c r="AG647" s="338"/>
      <c r="AH647" s="339"/>
      <c r="AI647" s="217" t="s">
        <v>522</v>
      </c>
      <c r="AJ647" s="217"/>
      <c r="AK647" s="217"/>
      <c r="AL647" s="159"/>
      <c r="AM647" s="217" t="s">
        <v>513</v>
      </c>
      <c r="AN647" s="217"/>
      <c r="AO647" s="217"/>
      <c r="AP647" s="159"/>
      <c r="AQ647" s="159" t="s">
        <v>353</v>
      </c>
      <c r="AR647" s="130"/>
      <c r="AS647" s="130"/>
      <c r="AT647" s="131"/>
      <c r="AU647" s="136" t="s">
        <v>253</v>
      </c>
      <c r="AV647" s="136"/>
      <c r="AW647" s="136"/>
      <c r="AX647" s="137"/>
    </row>
    <row r="648" spans="1:50" ht="18.75" hidden="1" customHeight="1" x14ac:dyDescent="0.2">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354</v>
      </c>
      <c r="AH648" s="134"/>
      <c r="AI648" s="156"/>
      <c r="AJ648" s="156"/>
      <c r="AK648" s="156"/>
      <c r="AL648" s="154"/>
      <c r="AM648" s="156"/>
      <c r="AN648" s="156"/>
      <c r="AO648" s="156"/>
      <c r="AP648" s="154"/>
      <c r="AQ648" s="590"/>
      <c r="AR648" s="200"/>
      <c r="AS648" s="133" t="s">
        <v>354</v>
      </c>
      <c r="AT648" s="134"/>
      <c r="AU648" s="200"/>
      <c r="AV648" s="200"/>
      <c r="AW648" s="133" t="s">
        <v>300</v>
      </c>
      <c r="AX648" s="195"/>
    </row>
    <row r="649" spans="1:50" ht="23.25" hidden="1" customHeight="1" x14ac:dyDescent="0.2">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2">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2">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2">
      <c r="A652" s="189"/>
      <c r="B652" s="186"/>
      <c r="C652" s="180"/>
      <c r="D652" s="186"/>
      <c r="E652" s="342" t="s">
        <v>362</v>
      </c>
      <c r="F652" s="343"/>
      <c r="G652" s="344" t="s">
        <v>359</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361</v>
      </c>
      <c r="AF652" s="338"/>
      <c r="AG652" s="338"/>
      <c r="AH652" s="339"/>
      <c r="AI652" s="217" t="s">
        <v>521</v>
      </c>
      <c r="AJ652" s="217"/>
      <c r="AK652" s="217"/>
      <c r="AL652" s="159"/>
      <c r="AM652" s="217" t="s">
        <v>513</v>
      </c>
      <c r="AN652" s="217"/>
      <c r="AO652" s="217"/>
      <c r="AP652" s="159"/>
      <c r="AQ652" s="159" t="s">
        <v>353</v>
      </c>
      <c r="AR652" s="130"/>
      <c r="AS652" s="130"/>
      <c r="AT652" s="131"/>
      <c r="AU652" s="136" t="s">
        <v>253</v>
      </c>
      <c r="AV652" s="136"/>
      <c r="AW652" s="136"/>
      <c r="AX652" s="137"/>
    </row>
    <row r="653" spans="1:50" ht="18.75" hidden="1" customHeight="1" x14ac:dyDescent="0.2">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354</v>
      </c>
      <c r="AH653" s="134"/>
      <c r="AI653" s="156"/>
      <c r="AJ653" s="156"/>
      <c r="AK653" s="156"/>
      <c r="AL653" s="154"/>
      <c r="AM653" s="156"/>
      <c r="AN653" s="156"/>
      <c r="AO653" s="156"/>
      <c r="AP653" s="154"/>
      <c r="AQ653" s="590"/>
      <c r="AR653" s="200"/>
      <c r="AS653" s="133" t="s">
        <v>354</v>
      </c>
      <c r="AT653" s="134"/>
      <c r="AU653" s="200"/>
      <c r="AV653" s="200"/>
      <c r="AW653" s="133" t="s">
        <v>300</v>
      </c>
      <c r="AX653" s="195"/>
    </row>
    <row r="654" spans="1:50" ht="23.25" hidden="1" customHeight="1" x14ac:dyDescent="0.2">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2">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2">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2">
      <c r="A657" s="189"/>
      <c r="B657" s="186"/>
      <c r="C657" s="180"/>
      <c r="D657" s="186"/>
      <c r="E657" s="342" t="s">
        <v>362</v>
      </c>
      <c r="F657" s="343"/>
      <c r="G657" s="344" t="s">
        <v>359</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361</v>
      </c>
      <c r="AF657" s="338"/>
      <c r="AG657" s="338"/>
      <c r="AH657" s="339"/>
      <c r="AI657" s="217" t="s">
        <v>521</v>
      </c>
      <c r="AJ657" s="217"/>
      <c r="AK657" s="217"/>
      <c r="AL657" s="159"/>
      <c r="AM657" s="217" t="s">
        <v>517</v>
      </c>
      <c r="AN657" s="217"/>
      <c r="AO657" s="217"/>
      <c r="AP657" s="159"/>
      <c r="AQ657" s="159" t="s">
        <v>353</v>
      </c>
      <c r="AR657" s="130"/>
      <c r="AS657" s="130"/>
      <c r="AT657" s="131"/>
      <c r="AU657" s="136" t="s">
        <v>253</v>
      </c>
      <c r="AV657" s="136"/>
      <c r="AW657" s="136"/>
      <c r="AX657" s="137"/>
    </row>
    <row r="658" spans="1:50" ht="18.75" hidden="1" customHeight="1" x14ac:dyDescent="0.2">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354</v>
      </c>
      <c r="AH658" s="134"/>
      <c r="AI658" s="156"/>
      <c r="AJ658" s="156"/>
      <c r="AK658" s="156"/>
      <c r="AL658" s="154"/>
      <c r="AM658" s="156"/>
      <c r="AN658" s="156"/>
      <c r="AO658" s="156"/>
      <c r="AP658" s="154"/>
      <c r="AQ658" s="590"/>
      <c r="AR658" s="200"/>
      <c r="AS658" s="133" t="s">
        <v>354</v>
      </c>
      <c r="AT658" s="134"/>
      <c r="AU658" s="200"/>
      <c r="AV658" s="200"/>
      <c r="AW658" s="133" t="s">
        <v>300</v>
      </c>
      <c r="AX658" s="195"/>
    </row>
    <row r="659" spans="1:50" ht="23.25" hidden="1" customHeight="1" x14ac:dyDescent="0.2">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2">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2">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2">
      <c r="A662" s="189"/>
      <c r="B662" s="186"/>
      <c r="C662" s="180"/>
      <c r="D662" s="186"/>
      <c r="E662" s="342" t="s">
        <v>362</v>
      </c>
      <c r="F662" s="343"/>
      <c r="G662" s="344" t="s">
        <v>359</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361</v>
      </c>
      <c r="AF662" s="338"/>
      <c r="AG662" s="338"/>
      <c r="AH662" s="339"/>
      <c r="AI662" s="217" t="s">
        <v>521</v>
      </c>
      <c r="AJ662" s="217"/>
      <c r="AK662" s="217"/>
      <c r="AL662" s="159"/>
      <c r="AM662" s="217" t="s">
        <v>513</v>
      </c>
      <c r="AN662" s="217"/>
      <c r="AO662" s="217"/>
      <c r="AP662" s="159"/>
      <c r="AQ662" s="159" t="s">
        <v>353</v>
      </c>
      <c r="AR662" s="130"/>
      <c r="AS662" s="130"/>
      <c r="AT662" s="131"/>
      <c r="AU662" s="136" t="s">
        <v>253</v>
      </c>
      <c r="AV662" s="136"/>
      <c r="AW662" s="136"/>
      <c r="AX662" s="137"/>
    </row>
    <row r="663" spans="1:50" ht="18.75" hidden="1" customHeight="1" x14ac:dyDescent="0.2">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354</v>
      </c>
      <c r="AH663" s="134"/>
      <c r="AI663" s="156"/>
      <c r="AJ663" s="156"/>
      <c r="AK663" s="156"/>
      <c r="AL663" s="154"/>
      <c r="AM663" s="156"/>
      <c r="AN663" s="156"/>
      <c r="AO663" s="156"/>
      <c r="AP663" s="154"/>
      <c r="AQ663" s="590"/>
      <c r="AR663" s="200"/>
      <c r="AS663" s="133" t="s">
        <v>354</v>
      </c>
      <c r="AT663" s="134"/>
      <c r="AU663" s="200"/>
      <c r="AV663" s="200"/>
      <c r="AW663" s="133" t="s">
        <v>300</v>
      </c>
      <c r="AX663" s="195"/>
    </row>
    <row r="664" spans="1:50" ht="23.25" hidden="1" customHeight="1" x14ac:dyDescent="0.2">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2">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2">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2">
      <c r="A667" s="189"/>
      <c r="B667" s="186"/>
      <c r="C667" s="180"/>
      <c r="D667" s="186"/>
      <c r="E667" s="342" t="s">
        <v>362</v>
      </c>
      <c r="F667" s="343"/>
      <c r="G667" s="344" t="s">
        <v>359</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361</v>
      </c>
      <c r="AF667" s="338"/>
      <c r="AG667" s="338"/>
      <c r="AH667" s="339"/>
      <c r="AI667" s="217" t="s">
        <v>521</v>
      </c>
      <c r="AJ667" s="217"/>
      <c r="AK667" s="217"/>
      <c r="AL667" s="159"/>
      <c r="AM667" s="217" t="s">
        <v>513</v>
      </c>
      <c r="AN667" s="217"/>
      <c r="AO667" s="217"/>
      <c r="AP667" s="159"/>
      <c r="AQ667" s="159" t="s">
        <v>353</v>
      </c>
      <c r="AR667" s="130"/>
      <c r="AS667" s="130"/>
      <c r="AT667" s="131"/>
      <c r="AU667" s="136" t="s">
        <v>253</v>
      </c>
      <c r="AV667" s="136"/>
      <c r="AW667" s="136"/>
      <c r="AX667" s="137"/>
    </row>
    <row r="668" spans="1:50" ht="18.75" hidden="1" customHeight="1" x14ac:dyDescent="0.2">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354</v>
      </c>
      <c r="AH668" s="134"/>
      <c r="AI668" s="156"/>
      <c r="AJ668" s="156"/>
      <c r="AK668" s="156"/>
      <c r="AL668" s="154"/>
      <c r="AM668" s="156"/>
      <c r="AN668" s="156"/>
      <c r="AO668" s="156"/>
      <c r="AP668" s="154"/>
      <c r="AQ668" s="590"/>
      <c r="AR668" s="200"/>
      <c r="AS668" s="133" t="s">
        <v>354</v>
      </c>
      <c r="AT668" s="134"/>
      <c r="AU668" s="200"/>
      <c r="AV668" s="200"/>
      <c r="AW668" s="133" t="s">
        <v>300</v>
      </c>
      <c r="AX668" s="195"/>
    </row>
    <row r="669" spans="1:50" ht="23.25" hidden="1" customHeight="1" x14ac:dyDescent="0.2">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2">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2">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2">
      <c r="A672" s="189"/>
      <c r="B672" s="186"/>
      <c r="C672" s="180"/>
      <c r="D672" s="186"/>
      <c r="E672" s="342" t="s">
        <v>363</v>
      </c>
      <c r="F672" s="343"/>
      <c r="G672" s="344" t="s">
        <v>360</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361</v>
      </c>
      <c r="AF672" s="338"/>
      <c r="AG672" s="338"/>
      <c r="AH672" s="339"/>
      <c r="AI672" s="217" t="s">
        <v>522</v>
      </c>
      <c r="AJ672" s="217"/>
      <c r="AK672" s="217"/>
      <c r="AL672" s="159"/>
      <c r="AM672" s="217" t="s">
        <v>513</v>
      </c>
      <c r="AN672" s="217"/>
      <c r="AO672" s="217"/>
      <c r="AP672" s="159"/>
      <c r="AQ672" s="159" t="s">
        <v>353</v>
      </c>
      <c r="AR672" s="130"/>
      <c r="AS672" s="130"/>
      <c r="AT672" s="131"/>
      <c r="AU672" s="136" t="s">
        <v>253</v>
      </c>
      <c r="AV672" s="136"/>
      <c r="AW672" s="136"/>
      <c r="AX672" s="137"/>
    </row>
    <row r="673" spans="1:50" ht="18.75" hidden="1" customHeight="1" x14ac:dyDescent="0.2">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354</v>
      </c>
      <c r="AH673" s="134"/>
      <c r="AI673" s="156"/>
      <c r="AJ673" s="156"/>
      <c r="AK673" s="156"/>
      <c r="AL673" s="154"/>
      <c r="AM673" s="156"/>
      <c r="AN673" s="156"/>
      <c r="AO673" s="156"/>
      <c r="AP673" s="154"/>
      <c r="AQ673" s="590"/>
      <c r="AR673" s="200"/>
      <c r="AS673" s="133" t="s">
        <v>354</v>
      </c>
      <c r="AT673" s="134"/>
      <c r="AU673" s="200"/>
      <c r="AV673" s="200"/>
      <c r="AW673" s="133" t="s">
        <v>300</v>
      </c>
      <c r="AX673" s="195"/>
    </row>
    <row r="674" spans="1:50" ht="23.25" hidden="1" customHeight="1" x14ac:dyDescent="0.2">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2">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2">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2">
      <c r="A677" s="189"/>
      <c r="B677" s="186"/>
      <c r="C677" s="180"/>
      <c r="D677" s="186"/>
      <c r="E677" s="342" t="s">
        <v>363</v>
      </c>
      <c r="F677" s="343"/>
      <c r="G677" s="344" t="s">
        <v>360</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361</v>
      </c>
      <c r="AF677" s="338"/>
      <c r="AG677" s="338"/>
      <c r="AH677" s="339"/>
      <c r="AI677" s="217" t="s">
        <v>521</v>
      </c>
      <c r="AJ677" s="217"/>
      <c r="AK677" s="217"/>
      <c r="AL677" s="159"/>
      <c r="AM677" s="217" t="s">
        <v>519</v>
      </c>
      <c r="AN677" s="217"/>
      <c r="AO677" s="217"/>
      <c r="AP677" s="159"/>
      <c r="AQ677" s="159" t="s">
        <v>353</v>
      </c>
      <c r="AR677" s="130"/>
      <c r="AS677" s="130"/>
      <c r="AT677" s="131"/>
      <c r="AU677" s="136" t="s">
        <v>253</v>
      </c>
      <c r="AV677" s="136"/>
      <c r="AW677" s="136"/>
      <c r="AX677" s="137"/>
    </row>
    <row r="678" spans="1:50" ht="18.75" hidden="1" customHeight="1" x14ac:dyDescent="0.2">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354</v>
      </c>
      <c r="AH678" s="134"/>
      <c r="AI678" s="156"/>
      <c r="AJ678" s="156"/>
      <c r="AK678" s="156"/>
      <c r="AL678" s="154"/>
      <c r="AM678" s="156"/>
      <c r="AN678" s="156"/>
      <c r="AO678" s="156"/>
      <c r="AP678" s="154"/>
      <c r="AQ678" s="590"/>
      <c r="AR678" s="200"/>
      <c r="AS678" s="133" t="s">
        <v>354</v>
      </c>
      <c r="AT678" s="134"/>
      <c r="AU678" s="200"/>
      <c r="AV678" s="200"/>
      <c r="AW678" s="133" t="s">
        <v>300</v>
      </c>
      <c r="AX678" s="195"/>
    </row>
    <row r="679" spans="1:50" ht="23.25" hidden="1" customHeight="1" x14ac:dyDescent="0.2">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2">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2">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2">
      <c r="A682" s="189"/>
      <c r="B682" s="186"/>
      <c r="C682" s="180"/>
      <c r="D682" s="186"/>
      <c r="E682" s="342" t="s">
        <v>363</v>
      </c>
      <c r="F682" s="343"/>
      <c r="G682" s="344" t="s">
        <v>360</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361</v>
      </c>
      <c r="AF682" s="338"/>
      <c r="AG682" s="338"/>
      <c r="AH682" s="339"/>
      <c r="AI682" s="217" t="s">
        <v>522</v>
      </c>
      <c r="AJ682" s="217"/>
      <c r="AK682" s="217"/>
      <c r="AL682" s="159"/>
      <c r="AM682" s="217" t="s">
        <v>517</v>
      </c>
      <c r="AN682" s="217"/>
      <c r="AO682" s="217"/>
      <c r="AP682" s="159"/>
      <c r="AQ682" s="159" t="s">
        <v>353</v>
      </c>
      <c r="AR682" s="130"/>
      <c r="AS682" s="130"/>
      <c r="AT682" s="131"/>
      <c r="AU682" s="136" t="s">
        <v>253</v>
      </c>
      <c r="AV682" s="136"/>
      <c r="AW682" s="136"/>
      <c r="AX682" s="137"/>
    </row>
    <row r="683" spans="1:50" ht="18.75" hidden="1" customHeight="1" x14ac:dyDescent="0.2">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354</v>
      </c>
      <c r="AH683" s="134"/>
      <c r="AI683" s="156"/>
      <c r="AJ683" s="156"/>
      <c r="AK683" s="156"/>
      <c r="AL683" s="154"/>
      <c r="AM683" s="156"/>
      <c r="AN683" s="156"/>
      <c r="AO683" s="156"/>
      <c r="AP683" s="154"/>
      <c r="AQ683" s="590"/>
      <c r="AR683" s="200"/>
      <c r="AS683" s="133" t="s">
        <v>354</v>
      </c>
      <c r="AT683" s="134"/>
      <c r="AU683" s="200"/>
      <c r="AV683" s="200"/>
      <c r="AW683" s="133" t="s">
        <v>300</v>
      </c>
      <c r="AX683" s="195"/>
    </row>
    <row r="684" spans="1:50" ht="23.25" hidden="1" customHeight="1" x14ac:dyDescent="0.2">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2">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2">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2">
      <c r="A687" s="189"/>
      <c r="B687" s="186"/>
      <c r="C687" s="180"/>
      <c r="D687" s="186"/>
      <c r="E687" s="342" t="s">
        <v>363</v>
      </c>
      <c r="F687" s="343"/>
      <c r="G687" s="344" t="s">
        <v>360</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361</v>
      </c>
      <c r="AF687" s="338"/>
      <c r="AG687" s="338"/>
      <c r="AH687" s="339"/>
      <c r="AI687" s="217" t="s">
        <v>521</v>
      </c>
      <c r="AJ687" s="217"/>
      <c r="AK687" s="217"/>
      <c r="AL687" s="159"/>
      <c r="AM687" s="217" t="s">
        <v>513</v>
      </c>
      <c r="AN687" s="217"/>
      <c r="AO687" s="217"/>
      <c r="AP687" s="159"/>
      <c r="AQ687" s="159" t="s">
        <v>353</v>
      </c>
      <c r="AR687" s="130"/>
      <c r="AS687" s="130"/>
      <c r="AT687" s="131"/>
      <c r="AU687" s="136" t="s">
        <v>253</v>
      </c>
      <c r="AV687" s="136"/>
      <c r="AW687" s="136"/>
      <c r="AX687" s="137"/>
    </row>
    <row r="688" spans="1:50" ht="18.75" hidden="1" customHeight="1" x14ac:dyDescent="0.2">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354</v>
      </c>
      <c r="AH688" s="134"/>
      <c r="AI688" s="156"/>
      <c r="AJ688" s="156"/>
      <c r="AK688" s="156"/>
      <c r="AL688" s="154"/>
      <c r="AM688" s="156"/>
      <c r="AN688" s="156"/>
      <c r="AO688" s="156"/>
      <c r="AP688" s="154"/>
      <c r="AQ688" s="590"/>
      <c r="AR688" s="200"/>
      <c r="AS688" s="133" t="s">
        <v>354</v>
      </c>
      <c r="AT688" s="134"/>
      <c r="AU688" s="200"/>
      <c r="AV688" s="200"/>
      <c r="AW688" s="133" t="s">
        <v>300</v>
      </c>
      <c r="AX688" s="195"/>
    </row>
    <row r="689" spans="1:50" ht="23.25" hidden="1" customHeight="1" x14ac:dyDescent="0.2">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2">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2">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2">
      <c r="A692" s="189"/>
      <c r="B692" s="186"/>
      <c r="C692" s="180"/>
      <c r="D692" s="186"/>
      <c r="E692" s="342" t="s">
        <v>363</v>
      </c>
      <c r="F692" s="343"/>
      <c r="G692" s="344" t="s">
        <v>360</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361</v>
      </c>
      <c r="AF692" s="338"/>
      <c r="AG692" s="338"/>
      <c r="AH692" s="339"/>
      <c r="AI692" s="217" t="s">
        <v>521</v>
      </c>
      <c r="AJ692" s="217"/>
      <c r="AK692" s="217"/>
      <c r="AL692" s="159"/>
      <c r="AM692" s="217" t="s">
        <v>518</v>
      </c>
      <c r="AN692" s="217"/>
      <c r="AO692" s="217"/>
      <c r="AP692" s="159"/>
      <c r="AQ692" s="159" t="s">
        <v>353</v>
      </c>
      <c r="AR692" s="130"/>
      <c r="AS692" s="130"/>
      <c r="AT692" s="131"/>
      <c r="AU692" s="136" t="s">
        <v>253</v>
      </c>
      <c r="AV692" s="136"/>
      <c r="AW692" s="136"/>
      <c r="AX692" s="137"/>
    </row>
    <row r="693" spans="1:50" ht="18.75" hidden="1" customHeight="1" x14ac:dyDescent="0.2">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354</v>
      </c>
      <c r="AH693" s="134"/>
      <c r="AI693" s="156"/>
      <c r="AJ693" s="156"/>
      <c r="AK693" s="156"/>
      <c r="AL693" s="154"/>
      <c r="AM693" s="156"/>
      <c r="AN693" s="156"/>
      <c r="AO693" s="156"/>
      <c r="AP693" s="154"/>
      <c r="AQ693" s="590"/>
      <c r="AR693" s="200"/>
      <c r="AS693" s="133" t="s">
        <v>354</v>
      </c>
      <c r="AT693" s="134"/>
      <c r="AU693" s="200"/>
      <c r="AV693" s="200"/>
      <c r="AW693" s="133" t="s">
        <v>300</v>
      </c>
      <c r="AX693" s="195"/>
    </row>
    <row r="694" spans="1:50" ht="23.25" hidden="1" customHeight="1" x14ac:dyDescent="0.2">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2">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2">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2">
      <c r="A697" s="189"/>
      <c r="B697" s="186"/>
      <c r="C697" s="180"/>
      <c r="D697" s="186"/>
      <c r="E697" s="122" t="s">
        <v>562</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2">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5">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2">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2">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47.25" customHeight="1" x14ac:dyDescent="0.2">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568</v>
      </c>
      <c r="AE702" s="346"/>
      <c r="AF702" s="346"/>
      <c r="AG702" s="385" t="s">
        <v>614</v>
      </c>
      <c r="AH702" s="386"/>
      <c r="AI702" s="386"/>
      <c r="AJ702" s="386"/>
      <c r="AK702" s="386"/>
      <c r="AL702" s="386"/>
      <c r="AM702" s="386"/>
      <c r="AN702" s="386"/>
      <c r="AO702" s="386"/>
      <c r="AP702" s="386"/>
      <c r="AQ702" s="386"/>
      <c r="AR702" s="386"/>
      <c r="AS702" s="386"/>
      <c r="AT702" s="386"/>
      <c r="AU702" s="386"/>
      <c r="AV702" s="386"/>
      <c r="AW702" s="386"/>
      <c r="AX702" s="387"/>
    </row>
    <row r="703" spans="1:50" ht="48.75" customHeight="1" x14ac:dyDescent="0.2">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568</v>
      </c>
      <c r="AE703" s="329"/>
      <c r="AF703" s="329"/>
      <c r="AG703" s="101" t="s">
        <v>672</v>
      </c>
      <c r="AH703" s="102"/>
      <c r="AI703" s="102"/>
      <c r="AJ703" s="102"/>
      <c r="AK703" s="102"/>
      <c r="AL703" s="102"/>
      <c r="AM703" s="102"/>
      <c r="AN703" s="102"/>
      <c r="AO703" s="102"/>
      <c r="AP703" s="102"/>
      <c r="AQ703" s="102"/>
      <c r="AR703" s="102"/>
      <c r="AS703" s="102"/>
      <c r="AT703" s="102"/>
      <c r="AU703" s="102"/>
      <c r="AV703" s="102"/>
      <c r="AW703" s="102"/>
      <c r="AX703" s="103"/>
    </row>
    <row r="704" spans="1:50" ht="65.25" customHeight="1" x14ac:dyDescent="0.2">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568</v>
      </c>
      <c r="AE704" s="783"/>
      <c r="AF704" s="783"/>
      <c r="AG704" s="167" t="s">
        <v>603</v>
      </c>
      <c r="AH704" s="108"/>
      <c r="AI704" s="108"/>
      <c r="AJ704" s="108"/>
      <c r="AK704" s="108"/>
      <c r="AL704" s="108"/>
      <c r="AM704" s="108"/>
      <c r="AN704" s="108"/>
      <c r="AO704" s="108"/>
      <c r="AP704" s="108"/>
      <c r="AQ704" s="108"/>
      <c r="AR704" s="108"/>
      <c r="AS704" s="108"/>
      <c r="AT704" s="108"/>
      <c r="AU704" s="108"/>
      <c r="AV704" s="108"/>
      <c r="AW704" s="108"/>
      <c r="AX704" s="168"/>
    </row>
    <row r="705" spans="1:50" ht="33.75" customHeight="1" x14ac:dyDescent="0.2">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568</v>
      </c>
      <c r="AE705" s="715"/>
      <c r="AF705" s="715"/>
      <c r="AG705" s="125" t="s">
        <v>698</v>
      </c>
      <c r="AH705" s="105"/>
      <c r="AI705" s="105"/>
      <c r="AJ705" s="105"/>
      <c r="AK705" s="105"/>
      <c r="AL705" s="105"/>
      <c r="AM705" s="105"/>
      <c r="AN705" s="105"/>
      <c r="AO705" s="105"/>
      <c r="AP705" s="105"/>
      <c r="AQ705" s="105"/>
      <c r="AR705" s="105"/>
      <c r="AS705" s="105"/>
      <c r="AT705" s="105"/>
      <c r="AU705" s="105"/>
      <c r="AV705" s="105"/>
      <c r="AW705" s="105"/>
      <c r="AX705" s="126"/>
    </row>
    <row r="706" spans="1:50" ht="33.75" customHeight="1" x14ac:dyDescent="0.2">
      <c r="A706" s="642"/>
      <c r="B706" s="643"/>
      <c r="C706" s="794"/>
      <c r="D706" s="795"/>
      <c r="E706" s="730" t="s">
        <v>500</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604</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33.75" customHeight="1" x14ac:dyDescent="0.2">
      <c r="A707" s="642"/>
      <c r="B707" s="643"/>
      <c r="C707" s="796"/>
      <c r="D707" s="797"/>
      <c r="E707" s="733" t="s">
        <v>436</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605</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2">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606</v>
      </c>
      <c r="AE708" s="605"/>
      <c r="AF708" s="605"/>
      <c r="AG708" s="742"/>
      <c r="AH708" s="743"/>
      <c r="AI708" s="743"/>
      <c r="AJ708" s="743"/>
      <c r="AK708" s="743"/>
      <c r="AL708" s="743"/>
      <c r="AM708" s="743"/>
      <c r="AN708" s="743"/>
      <c r="AO708" s="743"/>
      <c r="AP708" s="743"/>
      <c r="AQ708" s="743"/>
      <c r="AR708" s="743"/>
      <c r="AS708" s="743"/>
      <c r="AT708" s="743"/>
      <c r="AU708" s="743"/>
      <c r="AV708" s="743"/>
      <c r="AW708" s="743"/>
      <c r="AX708" s="744"/>
    </row>
    <row r="709" spans="1:50" ht="38.25" customHeight="1" x14ac:dyDescent="0.2">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568</v>
      </c>
      <c r="AE709" s="329"/>
      <c r="AF709" s="329"/>
      <c r="AG709" s="101" t="s">
        <v>607</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2">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606</v>
      </c>
      <c r="AE710" s="329"/>
      <c r="AF710" s="329"/>
      <c r="AG710" s="101"/>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2">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568</v>
      </c>
      <c r="AE711" s="329"/>
      <c r="AF711" s="329"/>
      <c r="AG711" s="101" t="s">
        <v>608</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2">
      <c r="A712" s="642"/>
      <c r="B712" s="644"/>
      <c r="C712" s="391" t="s">
        <v>464</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606</v>
      </c>
      <c r="AE712" s="783"/>
      <c r="AF712" s="783"/>
      <c r="AG712" s="810"/>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2">
      <c r="A713" s="642"/>
      <c r="B713" s="644"/>
      <c r="C713" s="948" t="s">
        <v>465</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606</v>
      </c>
      <c r="AE713" s="329"/>
      <c r="AF713" s="663"/>
      <c r="AG713" s="101"/>
      <c r="AH713" s="102"/>
      <c r="AI713" s="102"/>
      <c r="AJ713" s="102"/>
      <c r="AK713" s="102"/>
      <c r="AL713" s="102"/>
      <c r="AM713" s="102"/>
      <c r="AN713" s="102"/>
      <c r="AO713" s="102"/>
      <c r="AP713" s="102"/>
      <c r="AQ713" s="102"/>
      <c r="AR713" s="102"/>
      <c r="AS713" s="102"/>
      <c r="AT713" s="102"/>
      <c r="AU713" s="102"/>
      <c r="AV713" s="102"/>
      <c r="AW713" s="102"/>
      <c r="AX713" s="103"/>
    </row>
    <row r="714" spans="1:50" ht="37.5" customHeight="1" x14ac:dyDescent="0.2">
      <c r="A714" s="645"/>
      <c r="B714" s="646"/>
      <c r="C714" s="647" t="s">
        <v>441</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568</v>
      </c>
      <c r="AE714" s="808"/>
      <c r="AF714" s="809"/>
      <c r="AG714" s="736" t="s">
        <v>609</v>
      </c>
      <c r="AH714" s="737"/>
      <c r="AI714" s="737"/>
      <c r="AJ714" s="737"/>
      <c r="AK714" s="737"/>
      <c r="AL714" s="737"/>
      <c r="AM714" s="737"/>
      <c r="AN714" s="737"/>
      <c r="AO714" s="737"/>
      <c r="AP714" s="737"/>
      <c r="AQ714" s="737"/>
      <c r="AR714" s="737"/>
      <c r="AS714" s="737"/>
      <c r="AT714" s="737"/>
      <c r="AU714" s="737"/>
      <c r="AV714" s="737"/>
      <c r="AW714" s="737"/>
      <c r="AX714" s="738"/>
    </row>
    <row r="715" spans="1:50" ht="39" customHeight="1" x14ac:dyDescent="0.2">
      <c r="A715" s="640" t="s">
        <v>40</v>
      </c>
      <c r="B715" s="784"/>
      <c r="C715" s="785" t="s">
        <v>442</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568</v>
      </c>
      <c r="AE715" s="605"/>
      <c r="AF715" s="656"/>
      <c r="AG715" s="742" t="s">
        <v>610</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2">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568</v>
      </c>
      <c r="AE716" s="627"/>
      <c r="AF716" s="627"/>
      <c r="AG716" s="101" t="s">
        <v>611</v>
      </c>
      <c r="AH716" s="102"/>
      <c r="AI716" s="102"/>
      <c r="AJ716" s="102"/>
      <c r="AK716" s="102"/>
      <c r="AL716" s="102"/>
      <c r="AM716" s="102"/>
      <c r="AN716" s="102"/>
      <c r="AO716" s="102"/>
      <c r="AP716" s="102"/>
      <c r="AQ716" s="102"/>
      <c r="AR716" s="102"/>
      <c r="AS716" s="102"/>
      <c r="AT716" s="102"/>
      <c r="AU716" s="102"/>
      <c r="AV716" s="102"/>
      <c r="AW716" s="102"/>
      <c r="AX716" s="103"/>
    </row>
    <row r="717" spans="1:50" ht="35.25" customHeight="1" x14ac:dyDescent="0.2">
      <c r="A717" s="642"/>
      <c r="B717" s="644"/>
      <c r="C717" s="391" t="s">
        <v>364</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568</v>
      </c>
      <c r="AE717" s="329"/>
      <c r="AF717" s="329"/>
      <c r="AG717" s="101" t="s">
        <v>612</v>
      </c>
      <c r="AH717" s="102"/>
      <c r="AI717" s="102"/>
      <c r="AJ717" s="102"/>
      <c r="AK717" s="102"/>
      <c r="AL717" s="102"/>
      <c r="AM717" s="102"/>
      <c r="AN717" s="102"/>
      <c r="AO717" s="102"/>
      <c r="AP717" s="102"/>
      <c r="AQ717" s="102"/>
      <c r="AR717" s="102"/>
      <c r="AS717" s="102"/>
      <c r="AT717" s="102"/>
      <c r="AU717" s="102"/>
      <c r="AV717" s="102"/>
      <c r="AW717" s="102"/>
      <c r="AX717" s="103"/>
    </row>
    <row r="718" spans="1:50" ht="36" customHeight="1" x14ac:dyDescent="0.2">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568</v>
      </c>
      <c r="AE718" s="329"/>
      <c r="AF718" s="329"/>
      <c r="AG718" s="127" t="s">
        <v>613</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2">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606</v>
      </c>
      <c r="AE719" s="605"/>
      <c r="AF719" s="605"/>
      <c r="AG719" s="125"/>
      <c r="AH719" s="105"/>
      <c r="AI719" s="105"/>
      <c r="AJ719" s="105"/>
      <c r="AK719" s="105"/>
      <c r="AL719" s="105"/>
      <c r="AM719" s="105"/>
      <c r="AN719" s="105"/>
      <c r="AO719" s="105"/>
      <c r="AP719" s="105"/>
      <c r="AQ719" s="105"/>
      <c r="AR719" s="105"/>
      <c r="AS719" s="105"/>
      <c r="AT719" s="105"/>
      <c r="AU719" s="105"/>
      <c r="AV719" s="105"/>
      <c r="AW719" s="105"/>
      <c r="AX719" s="126"/>
    </row>
    <row r="720" spans="1:50" ht="19.649999999999999" customHeight="1" x14ac:dyDescent="0.2">
      <c r="A720" s="778"/>
      <c r="B720" s="779"/>
      <c r="C720" s="302" t="s">
        <v>457</v>
      </c>
      <c r="D720" s="300"/>
      <c r="E720" s="300"/>
      <c r="F720" s="303"/>
      <c r="G720" s="299" t="s">
        <v>458</v>
      </c>
      <c r="H720" s="300"/>
      <c r="I720" s="300"/>
      <c r="J720" s="300"/>
      <c r="K720" s="300"/>
      <c r="L720" s="300"/>
      <c r="M720" s="300"/>
      <c r="N720" s="299" t="s">
        <v>461</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2">
      <c r="A721" s="778"/>
      <c r="B721" s="77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2">
      <c r="A722" s="778"/>
      <c r="B722" s="779"/>
      <c r="C722" s="296"/>
      <c r="D722" s="297"/>
      <c r="E722" s="297"/>
      <c r="F722" s="298"/>
      <c r="G722" s="287"/>
      <c r="H722" s="288"/>
      <c r="I722" s="83" t="str">
        <f t="shared" ref="I722:I725" si="6">IF(OR(G722="　", G722=""), "", "-")</f>
        <v/>
      </c>
      <c r="J722" s="291"/>
      <c r="K722" s="291"/>
      <c r="L722" s="83" t="str">
        <f t="shared" ref="L722:L725" si="7">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2">
      <c r="A723" s="778"/>
      <c r="B723" s="779"/>
      <c r="C723" s="296"/>
      <c r="D723" s="297"/>
      <c r="E723" s="297"/>
      <c r="F723" s="298"/>
      <c r="G723" s="287"/>
      <c r="H723" s="288"/>
      <c r="I723" s="83" t="str">
        <f t="shared" si="6"/>
        <v/>
      </c>
      <c r="J723" s="291"/>
      <c r="K723" s="291"/>
      <c r="L723" s="83" t="str">
        <f t="shared" si="7"/>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2">
      <c r="A724" s="778"/>
      <c r="B724" s="779"/>
      <c r="C724" s="296"/>
      <c r="D724" s="297"/>
      <c r="E724" s="297"/>
      <c r="F724" s="298"/>
      <c r="G724" s="287"/>
      <c r="H724" s="288"/>
      <c r="I724" s="83" t="str">
        <f t="shared" si="6"/>
        <v/>
      </c>
      <c r="J724" s="291"/>
      <c r="K724" s="291"/>
      <c r="L724" s="83" t="str">
        <f t="shared" si="7"/>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2">
      <c r="A725" s="780"/>
      <c r="B725" s="781"/>
      <c r="C725" s="325"/>
      <c r="D725" s="326"/>
      <c r="E725" s="326"/>
      <c r="F725" s="327"/>
      <c r="G725" s="289"/>
      <c r="H725" s="290"/>
      <c r="I725" s="85" t="str">
        <f t="shared" si="6"/>
        <v/>
      </c>
      <c r="J725" s="292"/>
      <c r="K725" s="292"/>
      <c r="L725" s="85" t="str">
        <f t="shared" si="7"/>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71.25" customHeight="1" x14ac:dyDescent="0.2">
      <c r="A726" s="640" t="s">
        <v>48</v>
      </c>
      <c r="B726" s="802"/>
      <c r="C726" s="815" t="s">
        <v>53</v>
      </c>
      <c r="D726" s="837"/>
      <c r="E726" s="837"/>
      <c r="F726" s="838"/>
      <c r="G726" s="577" t="s">
        <v>699</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40.5" customHeight="1" thickBot="1" x14ac:dyDescent="0.25">
      <c r="A727" s="803"/>
      <c r="B727" s="804"/>
      <c r="C727" s="748" t="s">
        <v>57</v>
      </c>
      <c r="D727" s="749"/>
      <c r="E727" s="749"/>
      <c r="F727" s="750"/>
      <c r="G727" s="575" t="s">
        <v>700</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2">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35.25" customHeight="1" thickBot="1" x14ac:dyDescent="0.25">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2">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39.75" customHeight="1" thickBot="1" x14ac:dyDescent="0.25">
      <c r="A731" s="799"/>
      <c r="B731" s="800"/>
      <c r="C731" s="800"/>
      <c r="D731" s="800"/>
      <c r="E731" s="801"/>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2">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39.75" customHeight="1" thickBot="1" x14ac:dyDescent="0.25">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2">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34.5" customHeight="1" thickBot="1" x14ac:dyDescent="0.25">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2">
      <c r="A736" s="650" t="s">
        <v>470</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2">
      <c r="A737" s="991" t="s">
        <v>543</v>
      </c>
      <c r="B737" s="210"/>
      <c r="C737" s="210"/>
      <c r="D737" s="211"/>
      <c r="E737" s="990" t="s">
        <v>615</v>
      </c>
      <c r="F737" s="990"/>
      <c r="G737" s="990"/>
      <c r="H737" s="990"/>
      <c r="I737" s="990"/>
      <c r="J737" s="990"/>
      <c r="K737" s="990"/>
      <c r="L737" s="990"/>
      <c r="M737" s="990"/>
      <c r="N737" s="365" t="s">
        <v>536</v>
      </c>
      <c r="O737" s="365"/>
      <c r="P737" s="365"/>
      <c r="Q737" s="365"/>
      <c r="R737" s="990" t="s">
        <v>616</v>
      </c>
      <c r="S737" s="990"/>
      <c r="T737" s="990"/>
      <c r="U737" s="990"/>
      <c r="V737" s="990"/>
      <c r="W737" s="990"/>
      <c r="X737" s="990"/>
      <c r="Y737" s="990"/>
      <c r="Z737" s="990"/>
      <c r="AA737" s="365" t="s">
        <v>535</v>
      </c>
      <c r="AB737" s="365"/>
      <c r="AC737" s="365"/>
      <c r="AD737" s="365"/>
      <c r="AE737" s="990" t="s">
        <v>617</v>
      </c>
      <c r="AF737" s="990"/>
      <c r="AG737" s="990"/>
      <c r="AH737" s="990"/>
      <c r="AI737" s="990"/>
      <c r="AJ737" s="990"/>
      <c r="AK737" s="990"/>
      <c r="AL737" s="990"/>
      <c r="AM737" s="990"/>
      <c r="AN737" s="365" t="s">
        <v>534</v>
      </c>
      <c r="AO737" s="365"/>
      <c r="AP737" s="365"/>
      <c r="AQ737" s="365"/>
      <c r="AR737" s="982" t="s">
        <v>618</v>
      </c>
      <c r="AS737" s="983"/>
      <c r="AT737" s="983"/>
      <c r="AU737" s="983"/>
      <c r="AV737" s="983"/>
      <c r="AW737" s="983"/>
      <c r="AX737" s="984"/>
      <c r="AY737" s="89"/>
      <c r="AZ737" s="89"/>
    </row>
    <row r="738" spans="1:52" ht="24.75" customHeight="1" x14ac:dyDescent="0.2">
      <c r="A738" s="991" t="s">
        <v>533</v>
      </c>
      <c r="B738" s="210"/>
      <c r="C738" s="210"/>
      <c r="D738" s="211"/>
      <c r="E738" s="990" t="s">
        <v>619</v>
      </c>
      <c r="F738" s="990"/>
      <c r="G738" s="990"/>
      <c r="H738" s="990"/>
      <c r="I738" s="990"/>
      <c r="J738" s="990"/>
      <c r="K738" s="990"/>
      <c r="L738" s="990"/>
      <c r="M738" s="990"/>
      <c r="N738" s="365" t="s">
        <v>532</v>
      </c>
      <c r="O738" s="365"/>
      <c r="P738" s="365"/>
      <c r="Q738" s="365"/>
      <c r="R738" s="990" t="s">
        <v>620</v>
      </c>
      <c r="S738" s="990"/>
      <c r="T738" s="990"/>
      <c r="U738" s="990"/>
      <c r="V738" s="990"/>
      <c r="W738" s="990"/>
      <c r="X738" s="990"/>
      <c r="Y738" s="990"/>
      <c r="Z738" s="990"/>
      <c r="AA738" s="365" t="s">
        <v>531</v>
      </c>
      <c r="AB738" s="365"/>
      <c r="AC738" s="365"/>
      <c r="AD738" s="365"/>
      <c r="AE738" s="990" t="s">
        <v>621</v>
      </c>
      <c r="AF738" s="990"/>
      <c r="AG738" s="990"/>
      <c r="AH738" s="990"/>
      <c r="AI738" s="990"/>
      <c r="AJ738" s="990"/>
      <c r="AK738" s="990"/>
      <c r="AL738" s="990"/>
      <c r="AM738" s="990"/>
      <c r="AN738" s="365" t="s">
        <v>527</v>
      </c>
      <c r="AO738" s="365"/>
      <c r="AP738" s="365"/>
      <c r="AQ738" s="365"/>
      <c r="AR738" s="982" t="s">
        <v>618</v>
      </c>
      <c r="AS738" s="983"/>
      <c r="AT738" s="983"/>
      <c r="AU738" s="983"/>
      <c r="AV738" s="983"/>
      <c r="AW738" s="983"/>
      <c r="AX738" s="984"/>
    </row>
    <row r="739" spans="1:52" ht="24.75" customHeight="1" thickBot="1" x14ac:dyDescent="0.25">
      <c r="A739" s="992" t="s">
        <v>523</v>
      </c>
      <c r="B739" s="993"/>
      <c r="C739" s="993"/>
      <c r="D739" s="994"/>
      <c r="E739" s="995" t="s">
        <v>563</v>
      </c>
      <c r="F739" s="985"/>
      <c r="G739" s="985"/>
      <c r="H739" s="93" t="str">
        <f>IF(E739="", "", "(")</f>
        <v>(</v>
      </c>
      <c r="I739" s="985"/>
      <c r="J739" s="985"/>
      <c r="K739" s="93" t="str">
        <f>IF(OR(I739="　", I739=""), "", "-")</f>
        <v/>
      </c>
      <c r="L739" s="986">
        <v>195</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2">
      <c r="A740" s="614" t="s">
        <v>503</v>
      </c>
      <c r="B740" s="615"/>
      <c r="C740" s="615"/>
      <c r="D740" s="615"/>
      <c r="E740" s="615"/>
      <c r="F740" s="616"/>
      <c r="G740" s="90" t="s">
        <v>524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2">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2">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2">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2">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2">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2">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2">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2">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2">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2">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2">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2">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2">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8.35" customHeight="1" x14ac:dyDescent="0.2">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28.35" customHeight="1" x14ac:dyDescent="0.2">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28.35" customHeight="1" x14ac:dyDescent="0.2">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8.35" customHeight="1" x14ac:dyDescent="0.2">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28.35" customHeight="1" x14ac:dyDescent="0.2">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28.35" customHeight="1" x14ac:dyDescent="0.2">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28.35" customHeight="1" x14ac:dyDescent="0.2">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8.35" customHeight="1" x14ac:dyDescent="0.2">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8.35" customHeight="1" x14ac:dyDescent="0.2">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8.35" customHeight="1" x14ac:dyDescent="0.2">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8.35" customHeight="1" x14ac:dyDescent="0.2">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8.35" customHeight="1" x14ac:dyDescent="0.2">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8.35" customHeight="1" x14ac:dyDescent="0.2">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8.35" customHeight="1" x14ac:dyDescent="0.2">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2">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2">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2">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2">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2">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2">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2">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628" t="s">
        <v>505</v>
      </c>
      <c r="B779" s="629"/>
      <c r="C779" s="629"/>
      <c r="D779" s="629"/>
      <c r="E779" s="629"/>
      <c r="F779" s="630"/>
      <c r="G779" s="595" t="s">
        <v>622</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623</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2">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2">
      <c r="A781" s="631"/>
      <c r="B781" s="632"/>
      <c r="C781" s="632"/>
      <c r="D781" s="632"/>
      <c r="E781" s="632"/>
      <c r="F781" s="633"/>
      <c r="G781" s="670" t="s">
        <v>655</v>
      </c>
      <c r="H781" s="671"/>
      <c r="I781" s="671"/>
      <c r="J781" s="671"/>
      <c r="K781" s="672"/>
      <c r="L781" s="664" t="s">
        <v>662</v>
      </c>
      <c r="M781" s="665"/>
      <c r="N781" s="665"/>
      <c r="O781" s="665"/>
      <c r="P781" s="665"/>
      <c r="Q781" s="665"/>
      <c r="R781" s="665"/>
      <c r="S781" s="665"/>
      <c r="T781" s="665"/>
      <c r="U781" s="665"/>
      <c r="V781" s="665"/>
      <c r="W781" s="665"/>
      <c r="X781" s="666"/>
      <c r="Y781" s="388">
        <v>27.4</v>
      </c>
      <c r="Z781" s="389"/>
      <c r="AA781" s="389"/>
      <c r="AB781" s="805"/>
      <c r="AC781" s="670" t="s">
        <v>677</v>
      </c>
      <c r="AD781" s="671"/>
      <c r="AE781" s="671"/>
      <c r="AF781" s="671"/>
      <c r="AG781" s="672"/>
      <c r="AH781" s="664" t="s">
        <v>678</v>
      </c>
      <c r="AI781" s="665"/>
      <c r="AJ781" s="665"/>
      <c r="AK781" s="665"/>
      <c r="AL781" s="665"/>
      <c r="AM781" s="665"/>
      <c r="AN781" s="665"/>
      <c r="AO781" s="665"/>
      <c r="AP781" s="665"/>
      <c r="AQ781" s="665"/>
      <c r="AR781" s="665"/>
      <c r="AS781" s="665"/>
      <c r="AT781" s="666"/>
      <c r="AU781" s="388">
        <v>4.9000000000000004</v>
      </c>
      <c r="AV781" s="389"/>
      <c r="AW781" s="389"/>
      <c r="AX781" s="390"/>
    </row>
    <row r="782" spans="1:50" ht="24.75" customHeight="1" x14ac:dyDescent="0.2">
      <c r="A782" s="631"/>
      <c r="B782" s="632"/>
      <c r="C782" s="632"/>
      <c r="D782" s="632"/>
      <c r="E782" s="632"/>
      <c r="F782" s="633"/>
      <c r="G782" s="606" t="s">
        <v>656</v>
      </c>
      <c r="H782" s="607"/>
      <c r="I782" s="607"/>
      <c r="J782" s="607"/>
      <c r="K782" s="608"/>
      <c r="L782" s="598" t="s">
        <v>661</v>
      </c>
      <c r="M782" s="599"/>
      <c r="N782" s="599"/>
      <c r="O782" s="599"/>
      <c r="P782" s="599"/>
      <c r="Q782" s="599"/>
      <c r="R782" s="599"/>
      <c r="S782" s="599"/>
      <c r="T782" s="599"/>
      <c r="U782" s="599"/>
      <c r="V782" s="599"/>
      <c r="W782" s="599"/>
      <c r="X782" s="600"/>
      <c r="Y782" s="601">
        <v>0.2</v>
      </c>
      <c r="Z782" s="602"/>
      <c r="AA782" s="602"/>
      <c r="AB782" s="612"/>
      <c r="AC782" s="606" t="s">
        <v>679</v>
      </c>
      <c r="AD782" s="607"/>
      <c r="AE782" s="607"/>
      <c r="AF782" s="607"/>
      <c r="AG782" s="608"/>
      <c r="AH782" s="598" t="s">
        <v>681</v>
      </c>
      <c r="AI782" s="599"/>
      <c r="AJ782" s="599"/>
      <c r="AK782" s="599"/>
      <c r="AL782" s="599"/>
      <c r="AM782" s="599"/>
      <c r="AN782" s="599"/>
      <c r="AO782" s="599"/>
      <c r="AP782" s="599"/>
      <c r="AQ782" s="599"/>
      <c r="AR782" s="599"/>
      <c r="AS782" s="599"/>
      <c r="AT782" s="600"/>
      <c r="AU782" s="601">
        <v>3.5</v>
      </c>
      <c r="AV782" s="602"/>
      <c r="AW782" s="602"/>
      <c r="AX782" s="603"/>
    </row>
    <row r="783" spans="1:50" ht="24.75" customHeight="1" x14ac:dyDescent="0.2">
      <c r="A783" s="631"/>
      <c r="B783" s="632"/>
      <c r="C783" s="632"/>
      <c r="D783" s="632"/>
      <c r="E783" s="632"/>
      <c r="F783" s="633"/>
      <c r="G783" s="606" t="s">
        <v>657</v>
      </c>
      <c r="H783" s="607"/>
      <c r="I783" s="607"/>
      <c r="J783" s="607"/>
      <c r="K783" s="608"/>
      <c r="L783" s="598" t="s">
        <v>660</v>
      </c>
      <c r="M783" s="599"/>
      <c r="N783" s="599"/>
      <c r="O783" s="599"/>
      <c r="P783" s="599"/>
      <c r="Q783" s="599"/>
      <c r="R783" s="599"/>
      <c r="S783" s="599"/>
      <c r="T783" s="599"/>
      <c r="U783" s="599"/>
      <c r="V783" s="599"/>
      <c r="W783" s="599"/>
      <c r="X783" s="600"/>
      <c r="Y783" s="601">
        <v>30.4</v>
      </c>
      <c r="Z783" s="602"/>
      <c r="AA783" s="602"/>
      <c r="AB783" s="612"/>
      <c r="AC783" s="606" t="s">
        <v>680</v>
      </c>
      <c r="AD783" s="607"/>
      <c r="AE783" s="607"/>
      <c r="AF783" s="607"/>
      <c r="AG783" s="608"/>
      <c r="AH783" s="598" t="s">
        <v>682</v>
      </c>
      <c r="AI783" s="599"/>
      <c r="AJ783" s="599"/>
      <c r="AK783" s="599"/>
      <c r="AL783" s="599"/>
      <c r="AM783" s="599"/>
      <c r="AN783" s="599"/>
      <c r="AO783" s="599"/>
      <c r="AP783" s="599"/>
      <c r="AQ783" s="599"/>
      <c r="AR783" s="599"/>
      <c r="AS783" s="599"/>
      <c r="AT783" s="600"/>
      <c r="AU783" s="601">
        <v>0.4</v>
      </c>
      <c r="AV783" s="602"/>
      <c r="AW783" s="602"/>
      <c r="AX783" s="603"/>
    </row>
    <row r="784" spans="1:50" ht="24.75" customHeight="1" x14ac:dyDescent="0.2">
      <c r="A784" s="631"/>
      <c r="B784" s="632"/>
      <c r="C784" s="632"/>
      <c r="D784" s="632"/>
      <c r="E784" s="632"/>
      <c r="F784" s="633"/>
      <c r="G784" s="606" t="s">
        <v>658</v>
      </c>
      <c r="H784" s="607"/>
      <c r="I784" s="607"/>
      <c r="J784" s="607"/>
      <c r="K784" s="608"/>
      <c r="L784" s="598" t="s">
        <v>659</v>
      </c>
      <c r="M784" s="599"/>
      <c r="N784" s="599"/>
      <c r="O784" s="599"/>
      <c r="P784" s="599"/>
      <c r="Q784" s="599"/>
      <c r="R784" s="599"/>
      <c r="S784" s="599"/>
      <c r="T784" s="599"/>
      <c r="U784" s="599"/>
      <c r="V784" s="599"/>
      <c r="W784" s="599"/>
      <c r="X784" s="600"/>
      <c r="Y784" s="601">
        <v>4.5999999999999996</v>
      </c>
      <c r="Z784" s="602"/>
      <c r="AA784" s="602"/>
      <c r="AB784" s="612"/>
      <c r="AC784" s="606" t="s">
        <v>675</v>
      </c>
      <c r="AD784" s="607"/>
      <c r="AE784" s="607"/>
      <c r="AF784" s="607"/>
      <c r="AG784" s="608"/>
      <c r="AH784" s="598" t="s">
        <v>683</v>
      </c>
      <c r="AI784" s="599"/>
      <c r="AJ784" s="599"/>
      <c r="AK784" s="599"/>
      <c r="AL784" s="599"/>
      <c r="AM784" s="599"/>
      <c r="AN784" s="599"/>
      <c r="AO784" s="599"/>
      <c r="AP784" s="599"/>
      <c r="AQ784" s="599"/>
      <c r="AR784" s="599"/>
      <c r="AS784" s="599"/>
      <c r="AT784" s="600"/>
      <c r="AU784" s="601">
        <v>3.5</v>
      </c>
      <c r="AV784" s="602"/>
      <c r="AW784" s="602"/>
      <c r="AX784" s="603"/>
    </row>
    <row r="785" spans="1:50" ht="24.75" customHeight="1" x14ac:dyDescent="0.2">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2">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2">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x14ac:dyDescent="0.2">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2">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2">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thickBot="1" x14ac:dyDescent="0.2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62.6</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12.3</v>
      </c>
      <c r="AV791" s="832"/>
      <c r="AW791" s="832"/>
      <c r="AX791" s="834"/>
    </row>
    <row r="792" spans="1:50" ht="24.75" customHeight="1" x14ac:dyDescent="0.2">
      <c r="A792" s="631"/>
      <c r="B792" s="632"/>
      <c r="C792" s="632"/>
      <c r="D792" s="632"/>
      <c r="E792" s="632"/>
      <c r="F792" s="633"/>
      <c r="G792" s="595" t="s">
        <v>624</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640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customHeight="1" x14ac:dyDescent="0.2">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customHeight="1" x14ac:dyDescent="0.2">
      <c r="A794" s="631"/>
      <c r="B794" s="632"/>
      <c r="C794" s="632"/>
      <c r="D794" s="632"/>
      <c r="E794" s="632"/>
      <c r="F794" s="633"/>
      <c r="G794" s="670" t="s">
        <v>673</v>
      </c>
      <c r="H794" s="671"/>
      <c r="I794" s="671"/>
      <c r="J794" s="671"/>
      <c r="K794" s="672"/>
      <c r="L794" s="664" t="s">
        <v>674</v>
      </c>
      <c r="M794" s="665"/>
      <c r="N794" s="665"/>
      <c r="O794" s="665"/>
      <c r="P794" s="665"/>
      <c r="Q794" s="665"/>
      <c r="R794" s="665"/>
      <c r="S794" s="665"/>
      <c r="T794" s="665"/>
      <c r="U794" s="665"/>
      <c r="V794" s="665"/>
      <c r="W794" s="665"/>
      <c r="X794" s="666"/>
      <c r="Y794" s="388">
        <v>6.7</v>
      </c>
      <c r="Z794" s="389"/>
      <c r="AA794" s="389"/>
      <c r="AB794" s="805"/>
      <c r="AC794" s="670" t="s">
        <v>684</v>
      </c>
      <c r="AD794" s="671"/>
      <c r="AE794" s="671"/>
      <c r="AF794" s="671"/>
      <c r="AG794" s="672"/>
      <c r="AH794" s="664" t="s">
        <v>685</v>
      </c>
      <c r="AI794" s="665"/>
      <c r="AJ794" s="665"/>
      <c r="AK794" s="665"/>
      <c r="AL794" s="665"/>
      <c r="AM794" s="665"/>
      <c r="AN794" s="665"/>
      <c r="AO794" s="665"/>
      <c r="AP794" s="665"/>
      <c r="AQ794" s="665"/>
      <c r="AR794" s="665"/>
      <c r="AS794" s="665"/>
      <c r="AT794" s="666"/>
      <c r="AU794" s="388">
        <v>6.3</v>
      </c>
      <c r="AV794" s="389"/>
      <c r="AW794" s="389"/>
      <c r="AX794" s="390"/>
    </row>
    <row r="795" spans="1:50" ht="24.75" customHeight="1" x14ac:dyDescent="0.2">
      <c r="A795" s="631"/>
      <c r="B795" s="632"/>
      <c r="C795" s="632"/>
      <c r="D795" s="632"/>
      <c r="E795" s="632"/>
      <c r="F795" s="633"/>
      <c r="G795" s="606" t="s">
        <v>675</v>
      </c>
      <c r="H795" s="607"/>
      <c r="I795" s="607"/>
      <c r="J795" s="607"/>
      <c r="K795" s="608"/>
      <c r="L795" s="598" t="s">
        <v>676</v>
      </c>
      <c r="M795" s="599"/>
      <c r="N795" s="599"/>
      <c r="O795" s="599"/>
      <c r="P795" s="599"/>
      <c r="Q795" s="599"/>
      <c r="R795" s="599"/>
      <c r="S795" s="599"/>
      <c r="T795" s="599"/>
      <c r="U795" s="599"/>
      <c r="V795" s="599"/>
      <c r="W795" s="599"/>
      <c r="X795" s="600"/>
      <c r="Y795" s="601">
        <v>0.5</v>
      </c>
      <c r="Z795" s="602"/>
      <c r="AA795" s="602"/>
      <c r="AB795" s="612"/>
      <c r="AC795" s="606" t="s">
        <v>680</v>
      </c>
      <c r="AD795" s="607"/>
      <c r="AE795" s="607"/>
      <c r="AF795" s="607"/>
      <c r="AG795" s="608"/>
      <c r="AH795" s="598" t="s">
        <v>686</v>
      </c>
      <c r="AI795" s="599"/>
      <c r="AJ795" s="599"/>
      <c r="AK795" s="599"/>
      <c r="AL795" s="599"/>
      <c r="AM795" s="599"/>
      <c r="AN795" s="599"/>
      <c r="AO795" s="599"/>
      <c r="AP795" s="599"/>
      <c r="AQ795" s="599"/>
      <c r="AR795" s="599"/>
      <c r="AS795" s="599"/>
      <c r="AT795" s="600"/>
      <c r="AU795" s="601">
        <v>0.1</v>
      </c>
      <c r="AV795" s="602"/>
      <c r="AW795" s="602"/>
      <c r="AX795" s="603"/>
    </row>
    <row r="796" spans="1:50" ht="24.75" customHeight="1" x14ac:dyDescent="0.2">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t="s">
        <v>687</v>
      </c>
      <c r="AD796" s="607"/>
      <c r="AE796" s="607"/>
      <c r="AF796" s="607"/>
      <c r="AG796" s="608"/>
      <c r="AH796" s="598" t="s">
        <v>688</v>
      </c>
      <c r="AI796" s="599"/>
      <c r="AJ796" s="599"/>
      <c r="AK796" s="599"/>
      <c r="AL796" s="599"/>
      <c r="AM796" s="599"/>
      <c r="AN796" s="599"/>
      <c r="AO796" s="599"/>
      <c r="AP796" s="599"/>
      <c r="AQ796" s="599"/>
      <c r="AR796" s="599"/>
      <c r="AS796" s="599"/>
      <c r="AT796" s="600"/>
      <c r="AU796" s="601">
        <v>0.5</v>
      </c>
      <c r="AV796" s="602"/>
      <c r="AW796" s="602"/>
      <c r="AX796" s="603"/>
    </row>
    <row r="797" spans="1:50" ht="24.75" customHeight="1" x14ac:dyDescent="0.2">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customHeight="1" x14ac:dyDescent="0.2">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customHeight="1" x14ac:dyDescent="0.2">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customHeight="1" x14ac:dyDescent="0.2">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customHeight="1" x14ac:dyDescent="0.2">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customHeight="1" x14ac:dyDescent="0.2">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2">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customHeight="1" thickBot="1" x14ac:dyDescent="0.25">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7.2</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6.8999999999999995</v>
      </c>
      <c r="AV804" s="832"/>
      <c r="AW804" s="832"/>
      <c r="AX804" s="834"/>
    </row>
    <row r="805" spans="1:50" ht="24.75" customHeight="1" x14ac:dyDescent="0.2">
      <c r="A805" s="631"/>
      <c r="B805" s="632"/>
      <c r="C805" s="632"/>
      <c r="D805" s="632"/>
      <c r="E805" s="632"/>
      <c r="F805" s="633"/>
      <c r="G805" s="595" t="s">
        <v>625</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626</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customHeight="1" x14ac:dyDescent="0.2">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customHeight="1" x14ac:dyDescent="0.2">
      <c r="A807" s="631"/>
      <c r="B807" s="632"/>
      <c r="C807" s="632"/>
      <c r="D807" s="632"/>
      <c r="E807" s="632"/>
      <c r="F807" s="633"/>
      <c r="G807" s="670" t="s">
        <v>655</v>
      </c>
      <c r="H807" s="671"/>
      <c r="I807" s="671"/>
      <c r="J807" s="671"/>
      <c r="K807" s="672"/>
      <c r="L807" s="664" t="s">
        <v>663</v>
      </c>
      <c r="M807" s="665"/>
      <c r="N807" s="665"/>
      <c r="O807" s="665"/>
      <c r="P807" s="665"/>
      <c r="Q807" s="665"/>
      <c r="R807" s="665"/>
      <c r="S807" s="665"/>
      <c r="T807" s="665"/>
      <c r="U807" s="665"/>
      <c r="V807" s="665"/>
      <c r="W807" s="665"/>
      <c r="X807" s="666"/>
      <c r="Y807" s="388">
        <v>2.8</v>
      </c>
      <c r="Z807" s="389"/>
      <c r="AA807" s="389"/>
      <c r="AB807" s="805"/>
      <c r="AC807" s="670" t="s">
        <v>692</v>
      </c>
      <c r="AD807" s="671"/>
      <c r="AE807" s="671"/>
      <c r="AF807" s="671"/>
      <c r="AG807" s="672"/>
      <c r="AH807" s="664" t="s">
        <v>695</v>
      </c>
      <c r="AI807" s="665"/>
      <c r="AJ807" s="665"/>
      <c r="AK807" s="665"/>
      <c r="AL807" s="665"/>
      <c r="AM807" s="665"/>
      <c r="AN807" s="665"/>
      <c r="AO807" s="665"/>
      <c r="AP807" s="665"/>
      <c r="AQ807" s="665"/>
      <c r="AR807" s="665"/>
      <c r="AS807" s="665"/>
      <c r="AT807" s="666"/>
      <c r="AU807" s="388">
        <v>0.4</v>
      </c>
      <c r="AV807" s="389"/>
      <c r="AW807" s="389"/>
      <c r="AX807" s="390"/>
    </row>
    <row r="808" spans="1:50" ht="24.75" customHeight="1" x14ac:dyDescent="0.2">
      <c r="A808" s="631"/>
      <c r="B808" s="632"/>
      <c r="C808" s="632"/>
      <c r="D808" s="632"/>
      <c r="E808" s="632"/>
      <c r="F808" s="633"/>
      <c r="G808" s="606" t="s">
        <v>656</v>
      </c>
      <c r="H808" s="607"/>
      <c r="I808" s="607"/>
      <c r="J808" s="607"/>
      <c r="K808" s="608"/>
      <c r="L808" s="598" t="s">
        <v>664</v>
      </c>
      <c r="M808" s="599"/>
      <c r="N808" s="599"/>
      <c r="O808" s="599"/>
      <c r="P808" s="599"/>
      <c r="Q808" s="599"/>
      <c r="R808" s="599"/>
      <c r="S808" s="599"/>
      <c r="T808" s="599"/>
      <c r="U808" s="599"/>
      <c r="V808" s="599"/>
      <c r="W808" s="599"/>
      <c r="X808" s="600"/>
      <c r="Y808" s="601">
        <v>0.8</v>
      </c>
      <c r="Z808" s="602"/>
      <c r="AA808" s="602"/>
      <c r="AB808" s="612"/>
      <c r="AC808" s="606" t="s">
        <v>693</v>
      </c>
      <c r="AD808" s="607"/>
      <c r="AE808" s="607"/>
      <c r="AF808" s="607"/>
      <c r="AG808" s="608"/>
      <c r="AH808" s="598" t="s">
        <v>696</v>
      </c>
      <c r="AI808" s="599"/>
      <c r="AJ808" s="599"/>
      <c r="AK808" s="599"/>
      <c r="AL808" s="599"/>
      <c r="AM808" s="599"/>
      <c r="AN808" s="599"/>
      <c r="AO808" s="599"/>
      <c r="AP808" s="599"/>
      <c r="AQ808" s="599"/>
      <c r="AR808" s="599"/>
      <c r="AS808" s="599"/>
      <c r="AT808" s="600"/>
      <c r="AU808" s="601">
        <v>0.2</v>
      </c>
      <c r="AV808" s="602"/>
      <c r="AW808" s="602"/>
      <c r="AX808" s="603"/>
    </row>
    <row r="809" spans="1:50" ht="24.75" customHeight="1" x14ac:dyDescent="0.2">
      <c r="A809" s="631"/>
      <c r="B809" s="632"/>
      <c r="C809" s="632"/>
      <c r="D809" s="632"/>
      <c r="E809" s="632"/>
      <c r="F809" s="633"/>
      <c r="G809" s="606" t="s">
        <v>665</v>
      </c>
      <c r="H809" s="607"/>
      <c r="I809" s="607"/>
      <c r="J809" s="607"/>
      <c r="K809" s="608"/>
      <c r="L809" s="598" t="s">
        <v>666</v>
      </c>
      <c r="M809" s="599"/>
      <c r="N809" s="599"/>
      <c r="O809" s="599"/>
      <c r="P809" s="599"/>
      <c r="Q809" s="599"/>
      <c r="R809" s="599"/>
      <c r="S809" s="599"/>
      <c r="T809" s="599"/>
      <c r="U809" s="599"/>
      <c r="V809" s="599"/>
      <c r="W809" s="599"/>
      <c r="X809" s="600"/>
      <c r="Y809" s="601">
        <v>0.4</v>
      </c>
      <c r="Z809" s="602"/>
      <c r="AA809" s="602"/>
      <c r="AB809" s="612"/>
      <c r="AC809" s="606" t="s">
        <v>694</v>
      </c>
      <c r="AD809" s="607"/>
      <c r="AE809" s="607"/>
      <c r="AF809" s="607"/>
      <c r="AG809" s="608"/>
      <c r="AH809" s="598" t="s">
        <v>697</v>
      </c>
      <c r="AI809" s="599"/>
      <c r="AJ809" s="599"/>
      <c r="AK809" s="599"/>
      <c r="AL809" s="599"/>
      <c r="AM809" s="599"/>
      <c r="AN809" s="599"/>
      <c r="AO809" s="599"/>
      <c r="AP809" s="599"/>
      <c r="AQ809" s="599"/>
      <c r="AR809" s="599"/>
      <c r="AS809" s="599"/>
      <c r="AT809" s="600"/>
      <c r="AU809" s="601">
        <v>0.2</v>
      </c>
      <c r="AV809" s="602"/>
      <c r="AW809" s="602"/>
      <c r="AX809" s="603"/>
    </row>
    <row r="810" spans="1:50" ht="24.75" customHeight="1" x14ac:dyDescent="0.2">
      <c r="A810" s="631"/>
      <c r="B810" s="632"/>
      <c r="C810" s="632"/>
      <c r="D810" s="632"/>
      <c r="E810" s="632"/>
      <c r="F810" s="633"/>
      <c r="G810" s="606" t="s">
        <v>667</v>
      </c>
      <c r="H810" s="607"/>
      <c r="I810" s="607"/>
      <c r="J810" s="607"/>
      <c r="K810" s="608"/>
      <c r="L810" s="598" t="s">
        <v>668</v>
      </c>
      <c r="M810" s="599"/>
      <c r="N810" s="599"/>
      <c r="O810" s="599"/>
      <c r="P810" s="599"/>
      <c r="Q810" s="599"/>
      <c r="R810" s="599"/>
      <c r="S810" s="599"/>
      <c r="T810" s="599"/>
      <c r="U810" s="599"/>
      <c r="V810" s="599"/>
      <c r="W810" s="599"/>
      <c r="X810" s="600"/>
      <c r="Y810" s="601">
        <v>0.3</v>
      </c>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customHeight="1" x14ac:dyDescent="0.2">
      <c r="A811" s="631"/>
      <c r="B811" s="632"/>
      <c r="C811" s="632"/>
      <c r="D811" s="632"/>
      <c r="E811" s="632"/>
      <c r="F811" s="633"/>
      <c r="G811" s="606" t="s">
        <v>658</v>
      </c>
      <c r="H811" s="607"/>
      <c r="I811" s="607"/>
      <c r="J811" s="607"/>
      <c r="K811" s="608"/>
      <c r="L811" s="598" t="s">
        <v>669</v>
      </c>
      <c r="M811" s="599"/>
      <c r="N811" s="599"/>
      <c r="O811" s="599"/>
      <c r="P811" s="599"/>
      <c r="Q811" s="599"/>
      <c r="R811" s="599"/>
      <c r="S811" s="599"/>
      <c r="T811" s="599"/>
      <c r="U811" s="599"/>
      <c r="V811" s="599"/>
      <c r="W811" s="599"/>
      <c r="X811" s="600"/>
      <c r="Y811" s="601">
        <v>1.2</v>
      </c>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customHeight="1" x14ac:dyDescent="0.2">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customHeight="1" x14ac:dyDescent="0.2">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customHeight="1" x14ac:dyDescent="0.2">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customHeight="1" x14ac:dyDescent="0.2">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2">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customHeight="1" thickBot="1" x14ac:dyDescent="0.25">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5.5</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0.8</v>
      </c>
      <c r="AV817" s="832"/>
      <c r="AW817" s="832"/>
      <c r="AX817" s="834"/>
    </row>
    <row r="818" spans="1:50" ht="24.75" customHeight="1" x14ac:dyDescent="0.2">
      <c r="A818" s="631"/>
      <c r="B818" s="632"/>
      <c r="C818" s="632"/>
      <c r="D818" s="632"/>
      <c r="E818" s="632"/>
      <c r="F818" s="633"/>
      <c r="G818" s="595" t="s">
        <v>627</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689</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customHeight="1" x14ac:dyDescent="0.2">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customHeight="1" x14ac:dyDescent="0.2">
      <c r="A820" s="631"/>
      <c r="B820" s="632"/>
      <c r="C820" s="632"/>
      <c r="D820" s="632"/>
      <c r="E820" s="632"/>
      <c r="F820" s="633"/>
      <c r="G820" s="670" t="s">
        <v>655</v>
      </c>
      <c r="H820" s="671"/>
      <c r="I820" s="671"/>
      <c r="J820" s="671"/>
      <c r="K820" s="672"/>
      <c r="L820" s="664" t="s">
        <v>671</v>
      </c>
      <c r="M820" s="665"/>
      <c r="N820" s="665"/>
      <c r="O820" s="665"/>
      <c r="P820" s="665"/>
      <c r="Q820" s="665"/>
      <c r="R820" s="665"/>
      <c r="S820" s="665"/>
      <c r="T820" s="665"/>
      <c r="U820" s="665"/>
      <c r="V820" s="665"/>
      <c r="W820" s="665"/>
      <c r="X820" s="666"/>
      <c r="Y820" s="388">
        <v>0.1</v>
      </c>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customHeight="1" x14ac:dyDescent="0.2">
      <c r="A821" s="631"/>
      <c r="B821" s="632"/>
      <c r="C821" s="632"/>
      <c r="D821" s="632"/>
      <c r="E821" s="632"/>
      <c r="F821" s="633"/>
      <c r="G821" s="606" t="s">
        <v>667</v>
      </c>
      <c r="H821" s="607"/>
      <c r="I821" s="607"/>
      <c r="J821" s="607"/>
      <c r="K821" s="608"/>
      <c r="L821" s="598" t="s">
        <v>670</v>
      </c>
      <c r="M821" s="599"/>
      <c r="N821" s="599"/>
      <c r="O821" s="599"/>
      <c r="P821" s="599"/>
      <c r="Q821" s="599"/>
      <c r="R821" s="599"/>
      <c r="S821" s="599"/>
      <c r="T821" s="599"/>
      <c r="U821" s="599"/>
      <c r="V821" s="599"/>
      <c r="W821" s="599"/>
      <c r="X821" s="600"/>
      <c r="Y821" s="601">
        <v>0.4</v>
      </c>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customHeight="1" x14ac:dyDescent="0.2">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customHeight="1" x14ac:dyDescent="0.2">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customHeight="1" x14ac:dyDescent="0.2">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customHeight="1" x14ac:dyDescent="0.2">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customHeight="1" x14ac:dyDescent="0.2">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customHeight="1" x14ac:dyDescent="0.2">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customHeight="1" x14ac:dyDescent="0.2">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2">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customHeight="1" x14ac:dyDescent="0.2">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0.5</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customHeight="1" thickBot="1" x14ac:dyDescent="0.25">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462</v>
      </c>
      <c r="AM831" s="281"/>
      <c r="AN831" s="281"/>
      <c r="AO831" s="82" t="s">
        <v>460</v>
      </c>
      <c r="AP831" s="21"/>
      <c r="AQ831" s="21"/>
      <c r="AR831" s="21"/>
      <c r="AS831" s="21"/>
      <c r="AT831" s="21"/>
      <c r="AU831" s="21"/>
      <c r="AV831" s="21"/>
      <c r="AW831" s="21"/>
      <c r="AX831" s="22"/>
    </row>
    <row r="832" spans="1:50" ht="24.75" hidden="1"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480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64"/>
      <c r="B836" s="364"/>
      <c r="C836" s="364" t="s">
        <v>26</v>
      </c>
      <c r="D836" s="364"/>
      <c r="E836" s="364"/>
      <c r="F836" s="364"/>
      <c r="G836" s="364"/>
      <c r="H836" s="364"/>
      <c r="I836" s="364"/>
      <c r="J836" s="149" t="s">
        <v>417</v>
      </c>
      <c r="K836" s="365"/>
      <c r="L836" s="365"/>
      <c r="M836" s="365"/>
      <c r="N836" s="365"/>
      <c r="O836" s="365"/>
      <c r="P836" s="366" t="s">
        <v>365</v>
      </c>
      <c r="Q836" s="366"/>
      <c r="R836" s="366"/>
      <c r="S836" s="366"/>
      <c r="T836" s="366"/>
      <c r="U836" s="366"/>
      <c r="V836" s="366"/>
      <c r="W836" s="366"/>
      <c r="X836" s="366"/>
      <c r="Y836" s="367" t="s">
        <v>415</v>
      </c>
      <c r="Z836" s="368"/>
      <c r="AA836" s="368"/>
      <c r="AB836" s="368"/>
      <c r="AC836" s="149" t="s">
        <v>456</v>
      </c>
      <c r="AD836" s="149"/>
      <c r="AE836" s="149"/>
      <c r="AF836" s="149"/>
      <c r="AG836" s="149"/>
      <c r="AH836" s="367" t="s">
        <v>486</v>
      </c>
      <c r="AI836" s="364"/>
      <c r="AJ836" s="364"/>
      <c r="AK836" s="364"/>
      <c r="AL836" s="364" t="s">
        <v>21</v>
      </c>
      <c r="AM836" s="364"/>
      <c r="AN836" s="364"/>
      <c r="AO836" s="369"/>
      <c r="AP836" s="370" t="s">
        <v>418</v>
      </c>
      <c r="AQ836" s="370"/>
      <c r="AR836" s="370"/>
      <c r="AS836" s="370"/>
      <c r="AT836" s="370"/>
      <c r="AU836" s="370"/>
      <c r="AV836" s="370"/>
      <c r="AW836" s="370"/>
      <c r="AX836" s="370"/>
    </row>
    <row r="837" spans="1:50" ht="30" customHeight="1" x14ac:dyDescent="0.2">
      <c r="A837" s="376">
        <v>1</v>
      </c>
      <c r="B837" s="376">
        <v>1</v>
      </c>
      <c r="C837" s="361" t="s">
        <v>628</v>
      </c>
      <c r="D837" s="347"/>
      <c r="E837" s="347"/>
      <c r="F837" s="347"/>
      <c r="G837" s="347"/>
      <c r="H837" s="347"/>
      <c r="I837" s="347"/>
      <c r="J837" s="348">
        <v>6010601024969</v>
      </c>
      <c r="K837" s="349"/>
      <c r="L837" s="349"/>
      <c r="M837" s="349"/>
      <c r="N837" s="349"/>
      <c r="O837" s="349"/>
      <c r="P837" s="362" t="s">
        <v>630</v>
      </c>
      <c r="Q837" s="350"/>
      <c r="R837" s="350"/>
      <c r="S837" s="350"/>
      <c r="T837" s="350"/>
      <c r="U837" s="350"/>
      <c r="V837" s="350"/>
      <c r="W837" s="350"/>
      <c r="X837" s="350"/>
      <c r="Y837" s="351">
        <v>53.1</v>
      </c>
      <c r="Z837" s="352"/>
      <c r="AA837" s="352"/>
      <c r="AB837" s="353"/>
      <c r="AC837" s="363" t="s">
        <v>632</v>
      </c>
      <c r="AD837" s="371"/>
      <c r="AE837" s="371"/>
      <c r="AF837" s="371"/>
      <c r="AG837" s="371"/>
      <c r="AH837" s="372" t="s">
        <v>601</v>
      </c>
      <c r="AI837" s="373"/>
      <c r="AJ837" s="373"/>
      <c r="AK837" s="373"/>
      <c r="AL837" s="357" t="s">
        <v>592</v>
      </c>
      <c r="AM837" s="358"/>
      <c r="AN837" s="358"/>
      <c r="AO837" s="359"/>
      <c r="AP837" s="360" t="s">
        <v>600</v>
      </c>
      <c r="AQ837" s="360"/>
      <c r="AR837" s="360"/>
      <c r="AS837" s="360"/>
      <c r="AT837" s="360"/>
      <c r="AU837" s="360"/>
      <c r="AV837" s="360"/>
      <c r="AW837" s="360"/>
      <c r="AX837" s="360"/>
    </row>
    <row r="838" spans="1:50" ht="30" customHeight="1" x14ac:dyDescent="0.2">
      <c r="A838" s="376">
        <v>2</v>
      </c>
      <c r="B838" s="376">
        <v>1</v>
      </c>
      <c r="C838" s="361" t="s">
        <v>629</v>
      </c>
      <c r="D838" s="347"/>
      <c r="E838" s="347"/>
      <c r="F838" s="347"/>
      <c r="G838" s="347"/>
      <c r="H838" s="347"/>
      <c r="I838" s="347"/>
      <c r="J838" s="348">
        <v>6010601024969</v>
      </c>
      <c r="K838" s="349"/>
      <c r="L838" s="349"/>
      <c r="M838" s="349"/>
      <c r="N838" s="349"/>
      <c r="O838" s="349"/>
      <c r="P838" s="362" t="s">
        <v>631</v>
      </c>
      <c r="Q838" s="350"/>
      <c r="R838" s="350"/>
      <c r="S838" s="350"/>
      <c r="T838" s="350"/>
      <c r="U838" s="350"/>
      <c r="V838" s="350"/>
      <c r="W838" s="350"/>
      <c r="X838" s="350"/>
      <c r="Y838" s="351">
        <v>9.5</v>
      </c>
      <c r="Z838" s="352"/>
      <c r="AA838" s="352"/>
      <c r="AB838" s="353"/>
      <c r="AC838" s="363" t="s">
        <v>491</v>
      </c>
      <c r="AD838" s="363"/>
      <c r="AE838" s="363"/>
      <c r="AF838" s="363"/>
      <c r="AG838" s="363"/>
      <c r="AH838" s="372">
        <v>1</v>
      </c>
      <c r="AI838" s="373"/>
      <c r="AJ838" s="373"/>
      <c r="AK838" s="373"/>
      <c r="AL838" s="357">
        <v>58</v>
      </c>
      <c r="AM838" s="358"/>
      <c r="AN838" s="358"/>
      <c r="AO838" s="359"/>
      <c r="AP838" s="360" t="s">
        <v>597</v>
      </c>
      <c r="AQ838" s="360"/>
      <c r="AR838" s="360"/>
      <c r="AS838" s="360"/>
      <c r="AT838" s="360"/>
      <c r="AU838" s="360"/>
      <c r="AV838" s="360"/>
      <c r="AW838" s="360"/>
      <c r="AX838" s="360"/>
    </row>
    <row r="839" spans="1:50" ht="30" hidden="1" customHeight="1" x14ac:dyDescent="0.2">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2">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2">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2">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2">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2">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2">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2">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2">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2">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2">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2">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2">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2">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2">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2">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2">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2">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2">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2">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2">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2">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2">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2">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2">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2">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2">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2">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64"/>
      <c r="B869" s="364"/>
      <c r="C869" s="364" t="s">
        <v>26</v>
      </c>
      <c r="D869" s="364"/>
      <c r="E869" s="364"/>
      <c r="F869" s="364"/>
      <c r="G869" s="364"/>
      <c r="H869" s="364"/>
      <c r="I869" s="364"/>
      <c r="J869" s="149" t="s">
        <v>417</v>
      </c>
      <c r="K869" s="365"/>
      <c r="L869" s="365"/>
      <c r="M869" s="365"/>
      <c r="N869" s="365"/>
      <c r="O869" s="365"/>
      <c r="P869" s="366" t="s">
        <v>365</v>
      </c>
      <c r="Q869" s="366"/>
      <c r="R869" s="366"/>
      <c r="S869" s="366"/>
      <c r="T869" s="366"/>
      <c r="U869" s="366"/>
      <c r="V869" s="366"/>
      <c r="W869" s="366"/>
      <c r="X869" s="366"/>
      <c r="Y869" s="367" t="s">
        <v>415</v>
      </c>
      <c r="Z869" s="368"/>
      <c r="AA869" s="368"/>
      <c r="AB869" s="368"/>
      <c r="AC869" s="149" t="s">
        <v>456</v>
      </c>
      <c r="AD869" s="149"/>
      <c r="AE869" s="149"/>
      <c r="AF869" s="149"/>
      <c r="AG869" s="149"/>
      <c r="AH869" s="367" t="s">
        <v>486</v>
      </c>
      <c r="AI869" s="364"/>
      <c r="AJ869" s="364"/>
      <c r="AK869" s="364"/>
      <c r="AL869" s="364" t="s">
        <v>21</v>
      </c>
      <c r="AM869" s="364"/>
      <c r="AN869" s="364"/>
      <c r="AO869" s="369"/>
      <c r="AP869" s="370" t="s">
        <v>418</v>
      </c>
      <c r="AQ869" s="370"/>
      <c r="AR869" s="370"/>
      <c r="AS869" s="370"/>
      <c r="AT869" s="370"/>
      <c r="AU869" s="370"/>
      <c r="AV869" s="370"/>
      <c r="AW869" s="370"/>
      <c r="AX869" s="370"/>
    </row>
    <row r="870" spans="1:50" ht="30" customHeight="1" x14ac:dyDescent="0.2">
      <c r="A870" s="376">
        <v>1</v>
      </c>
      <c r="B870" s="376">
        <v>1</v>
      </c>
      <c r="C870" s="361" t="s">
        <v>633</v>
      </c>
      <c r="D870" s="347"/>
      <c r="E870" s="347"/>
      <c r="F870" s="347"/>
      <c r="G870" s="347"/>
      <c r="H870" s="347"/>
      <c r="I870" s="347"/>
      <c r="J870" s="348">
        <v>7011301004830</v>
      </c>
      <c r="K870" s="349"/>
      <c r="L870" s="349"/>
      <c r="M870" s="349"/>
      <c r="N870" s="349"/>
      <c r="O870" s="349"/>
      <c r="P870" s="362" t="s">
        <v>635</v>
      </c>
      <c r="Q870" s="350"/>
      <c r="R870" s="350"/>
      <c r="S870" s="350"/>
      <c r="T870" s="350"/>
      <c r="U870" s="350"/>
      <c r="V870" s="350"/>
      <c r="W870" s="350"/>
      <c r="X870" s="350"/>
      <c r="Y870" s="351">
        <v>8.5</v>
      </c>
      <c r="Z870" s="352"/>
      <c r="AA870" s="352"/>
      <c r="AB870" s="353"/>
      <c r="AC870" s="363" t="s">
        <v>491</v>
      </c>
      <c r="AD870" s="371"/>
      <c r="AE870" s="371"/>
      <c r="AF870" s="371"/>
      <c r="AG870" s="371"/>
      <c r="AH870" s="372">
        <v>1</v>
      </c>
      <c r="AI870" s="373"/>
      <c r="AJ870" s="373"/>
      <c r="AK870" s="373"/>
      <c r="AL870" s="357">
        <v>99.3</v>
      </c>
      <c r="AM870" s="358"/>
      <c r="AN870" s="358"/>
      <c r="AO870" s="359"/>
      <c r="AP870" s="360" t="s">
        <v>597</v>
      </c>
      <c r="AQ870" s="360"/>
      <c r="AR870" s="360"/>
      <c r="AS870" s="360"/>
      <c r="AT870" s="360"/>
      <c r="AU870" s="360"/>
      <c r="AV870" s="360"/>
      <c r="AW870" s="360"/>
      <c r="AX870" s="360"/>
    </row>
    <row r="871" spans="1:50" ht="30" customHeight="1" x14ac:dyDescent="0.2">
      <c r="A871" s="376">
        <v>2</v>
      </c>
      <c r="B871" s="376">
        <v>1</v>
      </c>
      <c r="C871" s="361" t="s">
        <v>633</v>
      </c>
      <c r="D871" s="347"/>
      <c r="E871" s="347"/>
      <c r="F871" s="347"/>
      <c r="G871" s="347"/>
      <c r="H871" s="347"/>
      <c r="I871" s="347"/>
      <c r="J871" s="348">
        <v>7011301004830</v>
      </c>
      <c r="K871" s="349"/>
      <c r="L871" s="349"/>
      <c r="M871" s="349"/>
      <c r="N871" s="349"/>
      <c r="O871" s="349"/>
      <c r="P871" s="362" t="s">
        <v>636</v>
      </c>
      <c r="Q871" s="350"/>
      <c r="R871" s="350"/>
      <c r="S871" s="350"/>
      <c r="T871" s="350"/>
      <c r="U871" s="350"/>
      <c r="V871" s="350"/>
      <c r="W871" s="350"/>
      <c r="X871" s="350"/>
      <c r="Y871" s="351">
        <v>3.2</v>
      </c>
      <c r="Z871" s="352"/>
      <c r="AA871" s="352"/>
      <c r="AB871" s="353"/>
      <c r="AC871" s="363" t="s">
        <v>491</v>
      </c>
      <c r="AD871" s="363"/>
      <c r="AE871" s="363"/>
      <c r="AF871" s="363"/>
      <c r="AG871" s="363"/>
      <c r="AH871" s="372">
        <v>1</v>
      </c>
      <c r="AI871" s="373"/>
      <c r="AJ871" s="373"/>
      <c r="AK871" s="373"/>
      <c r="AL871" s="357">
        <v>98.7</v>
      </c>
      <c r="AM871" s="358"/>
      <c r="AN871" s="358"/>
      <c r="AO871" s="359"/>
      <c r="AP871" s="360" t="s">
        <v>597</v>
      </c>
      <c r="AQ871" s="360"/>
      <c r="AR871" s="360"/>
      <c r="AS871" s="360"/>
      <c r="AT871" s="360"/>
      <c r="AU871" s="360"/>
      <c r="AV871" s="360"/>
      <c r="AW871" s="360"/>
      <c r="AX871" s="360"/>
    </row>
    <row r="872" spans="1:50" ht="30" customHeight="1" x14ac:dyDescent="0.2">
      <c r="A872" s="376">
        <v>3</v>
      </c>
      <c r="B872" s="376">
        <v>1</v>
      </c>
      <c r="C872" s="361" t="s">
        <v>633</v>
      </c>
      <c r="D872" s="347"/>
      <c r="E872" s="347"/>
      <c r="F872" s="347"/>
      <c r="G872" s="347"/>
      <c r="H872" s="347"/>
      <c r="I872" s="347"/>
      <c r="J872" s="348">
        <v>7011301004830</v>
      </c>
      <c r="K872" s="349"/>
      <c r="L872" s="349"/>
      <c r="M872" s="349"/>
      <c r="N872" s="349"/>
      <c r="O872" s="349"/>
      <c r="P872" s="362" t="s">
        <v>637</v>
      </c>
      <c r="Q872" s="350"/>
      <c r="R872" s="350"/>
      <c r="S872" s="350"/>
      <c r="T872" s="350"/>
      <c r="U872" s="350"/>
      <c r="V872" s="350"/>
      <c r="W872" s="350"/>
      <c r="X872" s="350"/>
      <c r="Y872" s="351">
        <v>0.6</v>
      </c>
      <c r="Z872" s="352"/>
      <c r="AA872" s="352"/>
      <c r="AB872" s="353"/>
      <c r="AC872" s="363" t="s">
        <v>497</v>
      </c>
      <c r="AD872" s="363"/>
      <c r="AE872" s="363"/>
      <c r="AF872" s="363"/>
      <c r="AG872" s="363"/>
      <c r="AH872" s="355" t="s">
        <v>597</v>
      </c>
      <c r="AI872" s="356"/>
      <c r="AJ872" s="356"/>
      <c r="AK872" s="356"/>
      <c r="AL872" s="357" t="s">
        <v>638</v>
      </c>
      <c r="AM872" s="358"/>
      <c r="AN872" s="358"/>
      <c r="AO872" s="359"/>
      <c r="AP872" s="360" t="s">
        <v>638</v>
      </c>
      <c r="AQ872" s="360"/>
      <c r="AR872" s="360"/>
      <c r="AS872" s="360"/>
      <c r="AT872" s="360"/>
      <c r="AU872" s="360"/>
      <c r="AV872" s="360"/>
      <c r="AW872" s="360"/>
      <c r="AX872" s="360"/>
    </row>
    <row r="873" spans="1:50" ht="30" hidden="1" customHeight="1" x14ac:dyDescent="0.2">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2">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2">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2">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2">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2">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2">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2">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2">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2">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2">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2">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2">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2">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2">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2">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2">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2">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2">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2">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2">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2">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2">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2">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2">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2">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2">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2">
      <c r="A901" s="59"/>
      <c r="B901" s="63" t="s">
        <v>438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2">
      <c r="A902" s="364"/>
      <c r="B902" s="364"/>
      <c r="C902" s="364" t="s">
        <v>26</v>
      </c>
      <c r="D902" s="364"/>
      <c r="E902" s="364"/>
      <c r="F902" s="364"/>
      <c r="G902" s="364"/>
      <c r="H902" s="364"/>
      <c r="I902" s="364"/>
      <c r="J902" s="149" t="s">
        <v>417</v>
      </c>
      <c r="K902" s="365"/>
      <c r="L902" s="365"/>
      <c r="M902" s="365"/>
      <c r="N902" s="365"/>
      <c r="O902" s="365"/>
      <c r="P902" s="366" t="s">
        <v>365</v>
      </c>
      <c r="Q902" s="366"/>
      <c r="R902" s="366"/>
      <c r="S902" s="366"/>
      <c r="T902" s="366"/>
      <c r="U902" s="366"/>
      <c r="V902" s="366"/>
      <c r="W902" s="366"/>
      <c r="X902" s="366"/>
      <c r="Y902" s="367" t="s">
        <v>415</v>
      </c>
      <c r="Z902" s="368"/>
      <c r="AA902" s="368"/>
      <c r="AB902" s="368"/>
      <c r="AC902" s="149" t="s">
        <v>456</v>
      </c>
      <c r="AD902" s="149"/>
      <c r="AE902" s="149"/>
      <c r="AF902" s="149"/>
      <c r="AG902" s="149"/>
      <c r="AH902" s="367" t="s">
        <v>486</v>
      </c>
      <c r="AI902" s="364"/>
      <c r="AJ902" s="364"/>
      <c r="AK902" s="364"/>
      <c r="AL902" s="364" t="s">
        <v>21</v>
      </c>
      <c r="AM902" s="364"/>
      <c r="AN902" s="364"/>
      <c r="AO902" s="369"/>
      <c r="AP902" s="370" t="s">
        <v>418</v>
      </c>
      <c r="AQ902" s="370"/>
      <c r="AR902" s="370"/>
      <c r="AS902" s="370"/>
      <c r="AT902" s="370"/>
      <c r="AU902" s="370"/>
      <c r="AV902" s="370"/>
      <c r="AW902" s="370"/>
      <c r="AX902" s="370"/>
    </row>
    <row r="903" spans="1:50" ht="30" customHeight="1" x14ac:dyDescent="0.2">
      <c r="A903" s="376">
        <v>1</v>
      </c>
      <c r="B903" s="376">
        <v>1</v>
      </c>
      <c r="C903" s="361" t="s">
        <v>639</v>
      </c>
      <c r="D903" s="347"/>
      <c r="E903" s="347"/>
      <c r="F903" s="347"/>
      <c r="G903" s="347"/>
      <c r="H903" s="347"/>
      <c r="I903" s="347"/>
      <c r="J903" s="348">
        <v>6010401015821</v>
      </c>
      <c r="K903" s="349"/>
      <c r="L903" s="349"/>
      <c r="M903" s="349"/>
      <c r="N903" s="349"/>
      <c r="O903" s="349"/>
      <c r="P903" s="362" t="s">
        <v>634</v>
      </c>
      <c r="Q903" s="350"/>
      <c r="R903" s="350"/>
      <c r="S903" s="350"/>
      <c r="T903" s="350"/>
      <c r="U903" s="350"/>
      <c r="V903" s="350"/>
      <c r="W903" s="350"/>
      <c r="X903" s="350"/>
      <c r="Y903" s="351">
        <v>7.2</v>
      </c>
      <c r="Z903" s="352"/>
      <c r="AA903" s="352"/>
      <c r="AB903" s="353"/>
      <c r="AC903" s="363" t="s">
        <v>632</v>
      </c>
      <c r="AD903" s="371"/>
      <c r="AE903" s="371"/>
      <c r="AF903" s="371"/>
      <c r="AG903" s="371"/>
      <c r="AH903" s="372" t="s">
        <v>597</v>
      </c>
      <c r="AI903" s="373"/>
      <c r="AJ903" s="373"/>
      <c r="AK903" s="373"/>
      <c r="AL903" s="357" t="s">
        <v>597</v>
      </c>
      <c r="AM903" s="358"/>
      <c r="AN903" s="358"/>
      <c r="AO903" s="359"/>
      <c r="AP903" s="360" t="s">
        <v>597</v>
      </c>
      <c r="AQ903" s="360"/>
      <c r="AR903" s="360"/>
      <c r="AS903" s="360"/>
      <c r="AT903" s="360"/>
      <c r="AU903" s="360"/>
      <c r="AV903" s="360"/>
      <c r="AW903" s="360"/>
      <c r="AX903" s="360"/>
    </row>
    <row r="904" spans="1:50" ht="30" hidden="1" customHeight="1" x14ac:dyDescent="0.2">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2">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2">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2">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2">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2">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2">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2">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2">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2">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2">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2">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2">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2">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2">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2">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2">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2">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2">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2">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2">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2">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2">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2">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2">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2">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2">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2">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2">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2">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2">
      <c r="A935" s="364"/>
      <c r="B935" s="364"/>
      <c r="C935" s="364" t="s">
        <v>26</v>
      </c>
      <c r="D935" s="364"/>
      <c r="E935" s="364"/>
      <c r="F935" s="364"/>
      <c r="G935" s="364"/>
      <c r="H935" s="364"/>
      <c r="I935" s="364"/>
      <c r="J935" s="149" t="s">
        <v>417</v>
      </c>
      <c r="K935" s="365"/>
      <c r="L935" s="365"/>
      <c r="M935" s="365"/>
      <c r="N935" s="365"/>
      <c r="O935" s="365"/>
      <c r="P935" s="366" t="s">
        <v>365</v>
      </c>
      <c r="Q935" s="366"/>
      <c r="R935" s="366"/>
      <c r="S935" s="366"/>
      <c r="T935" s="366"/>
      <c r="U935" s="366"/>
      <c r="V935" s="366"/>
      <c r="W935" s="366"/>
      <c r="X935" s="366"/>
      <c r="Y935" s="367" t="s">
        <v>415</v>
      </c>
      <c r="Z935" s="368"/>
      <c r="AA935" s="368"/>
      <c r="AB935" s="368"/>
      <c r="AC935" s="149" t="s">
        <v>456</v>
      </c>
      <c r="AD935" s="149"/>
      <c r="AE935" s="149"/>
      <c r="AF935" s="149"/>
      <c r="AG935" s="149"/>
      <c r="AH935" s="367" t="s">
        <v>486</v>
      </c>
      <c r="AI935" s="364"/>
      <c r="AJ935" s="364"/>
      <c r="AK935" s="364"/>
      <c r="AL935" s="364" t="s">
        <v>21</v>
      </c>
      <c r="AM935" s="364"/>
      <c r="AN935" s="364"/>
      <c r="AO935" s="369"/>
      <c r="AP935" s="370" t="s">
        <v>418</v>
      </c>
      <c r="AQ935" s="370"/>
      <c r="AR935" s="370"/>
      <c r="AS935" s="370"/>
      <c r="AT935" s="370"/>
      <c r="AU935" s="370"/>
      <c r="AV935" s="370"/>
      <c r="AW935" s="370"/>
      <c r="AX935" s="370"/>
    </row>
    <row r="936" spans="1:50" ht="30" customHeight="1" x14ac:dyDescent="0.2">
      <c r="A936" s="376">
        <v>1</v>
      </c>
      <c r="B936" s="376">
        <v>1</v>
      </c>
      <c r="C936" s="361" t="s">
        <v>641</v>
      </c>
      <c r="D936" s="347"/>
      <c r="E936" s="347"/>
      <c r="F936" s="347"/>
      <c r="G936" s="347"/>
      <c r="H936" s="347"/>
      <c r="I936" s="347"/>
      <c r="J936" s="348">
        <v>5011001036960</v>
      </c>
      <c r="K936" s="349"/>
      <c r="L936" s="349"/>
      <c r="M936" s="349"/>
      <c r="N936" s="349"/>
      <c r="O936" s="349"/>
      <c r="P936" s="362" t="s">
        <v>653</v>
      </c>
      <c r="Q936" s="350"/>
      <c r="R936" s="350"/>
      <c r="S936" s="350"/>
      <c r="T936" s="350"/>
      <c r="U936" s="350"/>
      <c r="V936" s="350"/>
      <c r="W936" s="350"/>
      <c r="X936" s="350"/>
      <c r="Y936" s="351">
        <v>3.9</v>
      </c>
      <c r="Z936" s="352"/>
      <c r="AA936" s="352"/>
      <c r="AB936" s="353"/>
      <c r="AC936" s="363" t="s">
        <v>491</v>
      </c>
      <c r="AD936" s="371"/>
      <c r="AE936" s="371"/>
      <c r="AF936" s="371"/>
      <c r="AG936" s="371"/>
      <c r="AH936" s="372">
        <v>1</v>
      </c>
      <c r="AI936" s="373"/>
      <c r="AJ936" s="373"/>
      <c r="AK936" s="373"/>
      <c r="AL936" s="357">
        <v>19.5</v>
      </c>
      <c r="AM936" s="358"/>
      <c r="AN936" s="358"/>
      <c r="AO936" s="359"/>
      <c r="AP936" s="360" t="s">
        <v>597</v>
      </c>
      <c r="AQ936" s="360"/>
      <c r="AR936" s="360"/>
      <c r="AS936" s="360"/>
      <c r="AT936" s="360"/>
      <c r="AU936" s="360"/>
      <c r="AV936" s="360"/>
      <c r="AW936" s="360"/>
      <c r="AX936" s="360"/>
    </row>
    <row r="937" spans="1:50" ht="30" customHeight="1" x14ac:dyDescent="0.2">
      <c r="A937" s="376">
        <v>2</v>
      </c>
      <c r="B937" s="376">
        <v>1</v>
      </c>
      <c r="C937" s="361" t="s">
        <v>642</v>
      </c>
      <c r="D937" s="347"/>
      <c r="E937" s="347"/>
      <c r="F937" s="347"/>
      <c r="G937" s="347"/>
      <c r="H937" s="347"/>
      <c r="I937" s="347"/>
      <c r="J937" s="348">
        <v>5011001036960</v>
      </c>
      <c r="K937" s="349"/>
      <c r="L937" s="349"/>
      <c r="M937" s="349"/>
      <c r="N937" s="349"/>
      <c r="O937" s="349"/>
      <c r="P937" s="362" t="s">
        <v>654</v>
      </c>
      <c r="Q937" s="350"/>
      <c r="R937" s="350"/>
      <c r="S937" s="350"/>
      <c r="T937" s="350"/>
      <c r="U937" s="350"/>
      <c r="V937" s="350"/>
      <c r="W937" s="350"/>
      <c r="X937" s="350"/>
      <c r="Y937" s="351">
        <v>3</v>
      </c>
      <c r="Z937" s="352"/>
      <c r="AA937" s="352"/>
      <c r="AB937" s="353"/>
      <c r="AC937" s="363" t="s">
        <v>491</v>
      </c>
      <c r="AD937" s="363"/>
      <c r="AE937" s="363"/>
      <c r="AF937" s="363"/>
      <c r="AG937" s="363"/>
      <c r="AH937" s="372">
        <v>1</v>
      </c>
      <c r="AI937" s="373"/>
      <c r="AJ937" s="373"/>
      <c r="AK937" s="373"/>
      <c r="AL937" s="357">
        <v>76.400000000000006</v>
      </c>
      <c r="AM937" s="358"/>
      <c r="AN937" s="358"/>
      <c r="AO937" s="359"/>
      <c r="AP937" s="360" t="s">
        <v>600</v>
      </c>
      <c r="AQ937" s="360"/>
      <c r="AR937" s="360"/>
      <c r="AS937" s="360"/>
      <c r="AT937" s="360"/>
      <c r="AU937" s="360"/>
      <c r="AV937" s="360"/>
      <c r="AW937" s="360"/>
      <c r="AX937" s="360"/>
    </row>
    <row r="938" spans="1:50" ht="30" hidden="1" customHeight="1" x14ac:dyDescent="0.2">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2">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2">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2">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2">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2">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2">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2">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2">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2">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2">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2">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2">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2">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2">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2">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2">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2">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2">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2">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2">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2">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2">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2">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2">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2">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2">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2">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2">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2">
      <c r="A968" s="364"/>
      <c r="B968" s="364"/>
      <c r="C968" s="364" t="s">
        <v>26</v>
      </c>
      <c r="D968" s="364"/>
      <c r="E968" s="364"/>
      <c r="F968" s="364"/>
      <c r="G968" s="364"/>
      <c r="H968" s="364"/>
      <c r="I968" s="364"/>
      <c r="J968" s="149" t="s">
        <v>417</v>
      </c>
      <c r="K968" s="365"/>
      <c r="L968" s="365"/>
      <c r="M968" s="365"/>
      <c r="N968" s="365"/>
      <c r="O968" s="365"/>
      <c r="P968" s="366" t="s">
        <v>365</v>
      </c>
      <c r="Q968" s="366"/>
      <c r="R968" s="366"/>
      <c r="S968" s="366"/>
      <c r="T968" s="366"/>
      <c r="U968" s="366"/>
      <c r="V968" s="366"/>
      <c r="W968" s="366"/>
      <c r="X968" s="366"/>
      <c r="Y968" s="367" t="s">
        <v>415</v>
      </c>
      <c r="Z968" s="368"/>
      <c r="AA968" s="368"/>
      <c r="AB968" s="368"/>
      <c r="AC968" s="149" t="s">
        <v>456</v>
      </c>
      <c r="AD968" s="149"/>
      <c r="AE968" s="149"/>
      <c r="AF968" s="149"/>
      <c r="AG968" s="149"/>
      <c r="AH968" s="367" t="s">
        <v>486</v>
      </c>
      <c r="AI968" s="364"/>
      <c r="AJ968" s="364"/>
      <c r="AK968" s="364"/>
      <c r="AL968" s="364" t="s">
        <v>21</v>
      </c>
      <c r="AM968" s="364"/>
      <c r="AN968" s="364"/>
      <c r="AO968" s="369"/>
      <c r="AP968" s="370" t="s">
        <v>418</v>
      </c>
      <c r="AQ968" s="370"/>
      <c r="AR968" s="370"/>
      <c r="AS968" s="370"/>
      <c r="AT968" s="370"/>
      <c r="AU968" s="370"/>
      <c r="AV968" s="370"/>
      <c r="AW968" s="370"/>
      <c r="AX968" s="370"/>
    </row>
    <row r="969" spans="1:50" ht="30" customHeight="1" x14ac:dyDescent="0.2">
      <c r="A969" s="376">
        <v>1</v>
      </c>
      <c r="B969" s="376">
        <v>1</v>
      </c>
      <c r="C969" s="361" t="s">
        <v>643</v>
      </c>
      <c r="D969" s="347"/>
      <c r="E969" s="347"/>
      <c r="F969" s="347"/>
      <c r="G969" s="347"/>
      <c r="H969" s="347"/>
      <c r="I969" s="347"/>
      <c r="J969" s="348">
        <v>1180001086061</v>
      </c>
      <c r="K969" s="349"/>
      <c r="L969" s="349"/>
      <c r="M969" s="349"/>
      <c r="N969" s="349"/>
      <c r="O969" s="349"/>
      <c r="P969" s="362" t="s">
        <v>645</v>
      </c>
      <c r="Q969" s="350"/>
      <c r="R969" s="350"/>
      <c r="S969" s="350"/>
      <c r="T969" s="350"/>
      <c r="U969" s="350"/>
      <c r="V969" s="350"/>
      <c r="W969" s="350"/>
      <c r="X969" s="350"/>
      <c r="Y969" s="351">
        <v>4.5</v>
      </c>
      <c r="Z969" s="352"/>
      <c r="AA969" s="352"/>
      <c r="AB969" s="353"/>
      <c r="AC969" s="363" t="s">
        <v>491</v>
      </c>
      <c r="AD969" s="371"/>
      <c r="AE969" s="371"/>
      <c r="AF969" s="371"/>
      <c r="AG969" s="371"/>
      <c r="AH969" s="372">
        <v>1</v>
      </c>
      <c r="AI969" s="373"/>
      <c r="AJ969" s="373"/>
      <c r="AK969" s="373"/>
      <c r="AL969" s="357">
        <v>98.2</v>
      </c>
      <c r="AM969" s="358"/>
      <c r="AN969" s="358"/>
      <c r="AO969" s="359"/>
      <c r="AP969" s="360" t="s">
        <v>600</v>
      </c>
      <c r="AQ969" s="360"/>
      <c r="AR969" s="360"/>
      <c r="AS969" s="360"/>
      <c r="AT969" s="360"/>
      <c r="AU969" s="360"/>
      <c r="AV969" s="360"/>
      <c r="AW969" s="360"/>
      <c r="AX969" s="360"/>
    </row>
    <row r="970" spans="1:50" ht="30" customHeight="1" x14ac:dyDescent="0.2">
      <c r="A970" s="376">
        <v>2</v>
      </c>
      <c r="B970" s="376">
        <v>1</v>
      </c>
      <c r="C970" s="361" t="s">
        <v>644</v>
      </c>
      <c r="D970" s="347"/>
      <c r="E970" s="347"/>
      <c r="F970" s="347"/>
      <c r="G970" s="347"/>
      <c r="H970" s="347"/>
      <c r="I970" s="347"/>
      <c r="J970" s="348">
        <v>1180001086061</v>
      </c>
      <c r="K970" s="349"/>
      <c r="L970" s="349"/>
      <c r="M970" s="349"/>
      <c r="N970" s="349"/>
      <c r="O970" s="349"/>
      <c r="P970" s="362" t="s">
        <v>646</v>
      </c>
      <c r="Q970" s="350"/>
      <c r="R970" s="350"/>
      <c r="S970" s="350"/>
      <c r="T970" s="350"/>
      <c r="U970" s="350"/>
      <c r="V970" s="350"/>
      <c r="W970" s="350"/>
      <c r="X970" s="350"/>
      <c r="Y970" s="351">
        <v>0.5</v>
      </c>
      <c r="Z970" s="352"/>
      <c r="AA970" s="352"/>
      <c r="AB970" s="353"/>
      <c r="AC970" s="363" t="s">
        <v>496</v>
      </c>
      <c r="AD970" s="363"/>
      <c r="AE970" s="363"/>
      <c r="AF970" s="363"/>
      <c r="AG970" s="363"/>
      <c r="AH970" s="372" t="s">
        <v>597</v>
      </c>
      <c r="AI970" s="373"/>
      <c r="AJ970" s="373"/>
      <c r="AK970" s="373"/>
      <c r="AL970" s="357" t="s">
        <v>601</v>
      </c>
      <c r="AM970" s="358"/>
      <c r="AN970" s="358"/>
      <c r="AO970" s="359"/>
      <c r="AP970" s="360" t="s">
        <v>600</v>
      </c>
      <c r="AQ970" s="360"/>
      <c r="AR970" s="360"/>
      <c r="AS970" s="360"/>
      <c r="AT970" s="360"/>
      <c r="AU970" s="360"/>
      <c r="AV970" s="360"/>
      <c r="AW970" s="360"/>
      <c r="AX970" s="360"/>
    </row>
    <row r="971" spans="1:50" ht="30" customHeight="1" x14ac:dyDescent="0.2">
      <c r="A971" s="376">
        <v>3</v>
      </c>
      <c r="B971" s="376">
        <v>1</v>
      </c>
      <c r="C971" s="361" t="s">
        <v>643</v>
      </c>
      <c r="D971" s="347"/>
      <c r="E971" s="347"/>
      <c r="F971" s="347"/>
      <c r="G971" s="347"/>
      <c r="H971" s="347"/>
      <c r="I971" s="347"/>
      <c r="J971" s="348">
        <v>1180001086061</v>
      </c>
      <c r="K971" s="349"/>
      <c r="L971" s="349"/>
      <c r="M971" s="349"/>
      <c r="N971" s="349"/>
      <c r="O971" s="349"/>
      <c r="P971" s="362" t="s">
        <v>647</v>
      </c>
      <c r="Q971" s="350"/>
      <c r="R971" s="350"/>
      <c r="S971" s="350"/>
      <c r="T971" s="350"/>
      <c r="U971" s="350"/>
      <c r="V971" s="350"/>
      <c r="W971" s="350"/>
      <c r="X971" s="350"/>
      <c r="Y971" s="351">
        <v>0.5</v>
      </c>
      <c r="Z971" s="352"/>
      <c r="AA971" s="352"/>
      <c r="AB971" s="353"/>
      <c r="AC971" s="363" t="s">
        <v>497</v>
      </c>
      <c r="AD971" s="363"/>
      <c r="AE971" s="363"/>
      <c r="AF971" s="363"/>
      <c r="AG971" s="363"/>
      <c r="AH971" s="355" t="s">
        <v>597</v>
      </c>
      <c r="AI971" s="356"/>
      <c r="AJ971" s="356"/>
      <c r="AK971" s="356"/>
      <c r="AL971" s="357" t="s">
        <v>601</v>
      </c>
      <c r="AM971" s="358"/>
      <c r="AN971" s="358"/>
      <c r="AO971" s="359"/>
      <c r="AP971" s="360" t="s">
        <v>600</v>
      </c>
      <c r="AQ971" s="360"/>
      <c r="AR971" s="360"/>
      <c r="AS971" s="360"/>
      <c r="AT971" s="360"/>
      <c r="AU971" s="360"/>
      <c r="AV971" s="360"/>
      <c r="AW971" s="360"/>
      <c r="AX971" s="360"/>
    </row>
    <row r="972" spans="1:50" ht="30" hidden="1" customHeight="1" x14ac:dyDescent="0.2">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2">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2">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2">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2">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2">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2">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2">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2">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2">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2">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2">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2">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2">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2">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2">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2">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2">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2">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2">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2">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2">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2">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2">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2">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2">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2">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2">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2">
      <c r="A1001" s="364"/>
      <c r="B1001" s="364"/>
      <c r="C1001" s="364" t="s">
        <v>26</v>
      </c>
      <c r="D1001" s="364"/>
      <c r="E1001" s="364"/>
      <c r="F1001" s="364"/>
      <c r="G1001" s="364"/>
      <c r="H1001" s="364"/>
      <c r="I1001" s="364"/>
      <c r="J1001" s="149" t="s">
        <v>417</v>
      </c>
      <c r="K1001" s="365"/>
      <c r="L1001" s="365"/>
      <c r="M1001" s="365"/>
      <c r="N1001" s="365"/>
      <c r="O1001" s="365"/>
      <c r="P1001" s="366" t="s">
        <v>365</v>
      </c>
      <c r="Q1001" s="366"/>
      <c r="R1001" s="366"/>
      <c r="S1001" s="366"/>
      <c r="T1001" s="366"/>
      <c r="U1001" s="366"/>
      <c r="V1001" s="366"/>
      <c r="W1001" s="366"/>
      <c r="X1001" s="366"/>
      <c r="Y1001" s="367" t="s">
        <v>415</v>
      </c>
      <c r="Z1001" s="368"/>
      <c r="AA1001" s="368"/>
      <c r="AB1001" s="368"/>
      <c r="AC1001" s="149" t="s">
        <v>456</v>
      </c>
      <c r="AD1001" s="149"/>
      <c r="AE1001" s="149"/>
      <c r="AF1001" s="149"/>
      <c r="AG1001" s="149"/>
      <c r="AH1001" s="367" t="s">
        <v>486</v>
      </c>
      <c r="AI1001" s="364"/>
      <c r="AJ1001" s="364"/>
      <c r="AK1001" s="364"/>
      <c r="AL1001" s="364" t="s">
        <v>21</v>
      </c>
      <c r="AM1001" s="364"/>
      <c r="AN1001" s="364"/>
      <c r="AO1001" s="369"/>
      <c r="AP1001" s="370" t="s">
        <v>418</v>
      </c>
      <c r="AQ1001" s="370"/>
      <c r="AR1001" s="370"/>
      <c r="AS1001" s="370"/>
      <c r="AT1001" s="370"/>
      <c r="AU1001" s="370"/>
      <c r="AV1001" s="370"/>
      <c r="AW1001" s="370"/>
      <c r="AX1001" s="370"/>
    </row>
    <row r="1002" spans="1:50" ht="30" customHeight="1" x14ac:dyDescent="0.2">
      <c r="A1002" s="376">
        <v>1</v>
      </c>
      <c r="B1002" s="376">
        <v>1</v>
      </c>
      <c r="C1002" s="361" t="s">
        <v>648</v>
      </c>
      <c r="D1002" s="347"/>
      <c r="E1002" s="347"/>
      <c r="F1002" s="347"/>
      <c r="G1002" s="347"/>
      <c r="H1002" s="347"/>
      <c r="I1002" s="347"/>
      <c r="J1002" s="348">
        <v>4010001086372</v>
      </c>
      <c r="K1002" s="349"/>
      <c r="L1002" s="349"/>
      <c r="M1002" s="349"/>
      <c r="N1002" s="349"/>
      <c r="O1002" s="349"/>
      <c r="P1002" s="362" t="s">
        <v>649</v>
      </c>
      <c r="Q1002" s="350"/>
      <c r="R1002" s="350"/>
      <c r="S1002" s="350"/>
      <c r="T1002" s="350"/>
      <c r="U1002" s="350"/>
      <c r="V1002" s="350"/>
      <c r="W1002" s="350"/>
      <c r="X1002" s="350"/>
      <c r="Y1002" s="351">
        <v>0.8</v>
      </c>
      <c r="Z1002" s="352"/>
      <c r="AA1002" s="352"/>
      <c r="AB1002" s="353"/>
      <c r="AC1002" s="363" t="s">
        <v>497</v>
      </c>
      <c r="AD1002" s="371"/>
      <c r="AE1002" s="371"/>
      <c r="AF1002" s="371"/>
      <c r="AG1002" s="371"/>
      <c r="AH1002" s="372" t="s">
        <v>597</v>
      </c>
      <c r="AI1002" s="373"/>
      <c r="AJ1002" s="373"/>
      <c r="AK1002" s="373"/>
      <c r="AL1002" s="357" t="s">
        <v>601</v>
      </c>
      <c r="AM1002" s="358"/>
      <c r="AN1002" s="358"/>
      <c r="AO1002" s="359"/>
      <c r="AP1002" s="360" t="s">
        <v>650</v>
      </c>
      <c r="AQ1002" s="360"/>
      <c r="AR1002" s="360"/>
      <c r="AS1002" s="360"/>
      <c r="AT1002" s="360"/>
      <c r="AU1002" s="360"/>
      <c r="AV1002" s="360"/>
      <c r="AW1002" s="360"/>
      <c r="AX1002" s="360"/>
    </row>
    <row r="1003" spans="1:50" ht="30" hidden="1" customHeight="1" x14ac:dyDescent="0.2">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2">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2">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2">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2">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2">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2">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2">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2">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2">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2">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2">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2">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2">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2">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2">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2">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2">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2">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2">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2">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2">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2">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2">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2">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2">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2">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2">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2">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2">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2">
      <c r="A1034" s="364"/>
      <c r="B1034" s="364"/>
      <c r="C1034" s="364" t="s">
        <v>26</v>
      </c>
      <c r="D1034" s="364"/>
      <c r="E1034" s="364"/>
      <c r="F1034" s="364"/>
      <c r="G1034" s="364"/>
      <c r="H1034" s="364"/>
      <c r="I1034" s="364"/>
      <c r="J1034" s="149" t="s">
        <v>417</v>
      </c>
      <c r="K1034" s="365"/>
      <c r="L1034" s="365"/>
      <c r="M1034" s="365"/>
      <c r="N1034" s="365"/>
      <c r="O1034" s="365"/>
      <c r="P1034" s="366" t="s">
        <v>365</v>
      </c>
      <c r="Q1034" s="366"/>
      <c r="R1034" s="366"/>
      <c r="S1034" s="366"/>
      <c r="T1034" s="366"/>
      <c r="U1034" s="366"/>
      <c r="V1034" s="366"/>
      <c r="W1034" s="366"/>
      <c r="X1034" s="366"/>
      <c r="Y1034" s="367" t="s">
        <v>415</v>
      </c>
      <c r="Z1034" s="368"/>
      <c r="AA1034" s="368"/>
      <c r="AB1034" s="368"/>
      <c r="AC1034" s="149" t="s">
        <v>456</v>
      </c>
      <c r="AD1034" s="149"/>
      <c r="AE1034" s="149"/>
      <c r="AF1034" s="149"/>
      <c r="AG1034" s="149"/>
      <c r="AH1034" s="367" t="s">
        <v>486</v>
      </c>
      <c r="AI1034" s="364"/>
      <c r="AJ1034" s="364"/>
      <c r="AK1034" s="364"/>
      <c r="AL1034" s="364" t="s">
        <v>21</v>
      </c>
      <c r="AM1034" s="364"/>
      <c r="AN1034" s="364"/>
      <c r="AO1034" s="369"/>
      <c r="AP1034" s="370" t="s">
        <v>418</v>
      </c>
      <c r="AQ1034" s="370"/>
      <c r="AR1034" s="370"/>
      <c r="AS1034" s="370"/>
      <c r="AT1034" s="370"/>
      <c r="AU1034" s="370"/>
      <c r="AV1034" s="370"/>
      <c r="AW1034" s="370"/>
      <c r="AX1034" s="370"/>
    </row>
    <row r="1035" spans="1:50" ht="30" customHeight="1" x14ac:dyDescent="0.2">
      <c r="A1035" s="376">
        <v>1</v>
      </c>
      <c r="B1035" s="376">
        <v>1</v>
      </c>
      <c r="C1035" s="361" t="s">
        <v>652</v>
      </c>
      <c r="D1035" s="347"/>
      <c r="E1035" s="347"/>
      <c r="F1035" s="347"/>
      <c r="G1035" s="347"/>
      <c r="H1035" s="347"/>
      <c r="I1035" s="347"/>
      <c r="J1035" s="348">
        <v>2090001004634</v>
      </c>
      <c r="K1035" s="349"/>
      <c r="L1035" s="349"/>
      <c r="M1035" s="349"/>
      <c r="N1035" s="349"/>
      <c r="O1035" s="349"/>
      <c r="P1035" s="362" t="s">
        <v>651</v>
      </c>
      <c r="Q1035" s="350"/>
      <c r="R1035" s="350"/>
      <c r="S1035" s="350"/>
      <c r="T1035" s="350"/>
      <c r="U1035" s="350"/>
      <c r="V1035" s="350"/>
      <c r="W1035" s="350"/>
      <c r="X1035" s="350"/>
      <c r="Y1035" s="351">
        <v>0.5</v>
      </c>
      <c r="Z1035" s="352"/>
      <c r="AA1035" s="352"/>
      <c r="AB1035" s="353"/>
      <c r="AC1035" s="363" t="s">
        <v>497</v>
      </c>
      <c r="AD1035" s="371"/>
      <c r="AE1035" s="371"/>
      <c r="AF1035" s="371"/>
      <c r="AG1035" s="371"/>
      <c r="AH1035" s="372" t="s">
        <v>601</v>
      </c>
      <c r="AI1035" s="373"/>
      <c r="AJ1035" s="373"/>
      <c r="AK1035" s="373"/>
      <c r="AL1035" s="357" t="s">
        <v>597</v>
      </c>
      <c r="AM1035" s="358"/>
      <c r="AN1035" s="358"/>
      <c r="AO1035" s="359"/>
      <c r="AP1035" s="360" t="s">
        <v>597</v>
      </c>
      <c r="AQ1035" s="360"/>
      <c r="AR1035" s="360"/>
      <c r="AS1035" s="360"/>
      <c r="AT1035" s="360"/>
      <c r="AU1035" s="360"/>
      <c r="AV1035" s="360"/>
      <c r="AW1035" s="360"/>
      <c r="AX1035" s="360"/>
    </row>
    <row r="1036" spans="1:50" ht="30" hidden="1" customHeight="1" x14ac:dyDescent="0.2">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2">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2">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2">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2">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2">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2">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2">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2">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2">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2">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2">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2">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2">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2">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2">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2">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2">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2">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2">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2">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2">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2">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2">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2">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2">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2">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2">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2">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64"/>
      <c r="B1067" s="364"/>
      <c r="C1067" s="364" t="s">
        <v>26</v>
      </c>
      <c r="D1067" s="364"/>
      <c r="E1067" s="364"/>
      <c r="F1067" s="364"/>
      <c r="G1067" s="364"/>
      <c r="H1067" s="364"/>
      <c r="I1067" s="364"/>
      <c r="J1067" s="149" t="s">
        <v>417</v>
      </c>
      <c r="K1067" s="365"/>
      <c r="L1067" s="365"/>
      <c r="M1067" s="365"/>
      <c r="N1067" s="365"/>
      <c r="O1067" s="365"/>
      <c r="P1067" s="366" t="s">
        <v>365</v>
      </c>
      <c r="Q1067" s="366"/>
      <c r="R1067" s="366"/>
      <c r="S1067" s="366"/>
      <c r="T1067" s="366"/>
      <c r="U1067" s="366"/>
      <c r="V1067" s="366"/>
      <c r="W1067" s="366"/>
      <c r="X1067" s="366"/>
      <c r="Y1067" s="367" t="s">
        <v>415</v>
      </c>
      <c r="Z1067" s="368"/>
      <c r="AA1067" s="368"/>
      <c r="AB1067" s="368"/>
      <c r="AC1067" s="149" t="s">
        <v>456</v>
      </c>
      <c r="AD1067" s="149"/>
      <c r="AE1067" s="149"/>
      <c r="AF1067" s="149"/>
      <c r="AG1067" s="149"/>
      <c r="AH1067" s="367" t="s">
        <v>486</v>
      </c>
      <c r="AI1067" s="364"/>
      <c r="AJ1067" s="364"/>
      <c r="AK1067" s="364"/>
      <c r="AL1067" s="364" t="s">
        <v>21</v>
      </c>
      <c r="AM1067" s="364"/>
      <c r="AN1067" s="364"/>
      <c r="AO1067" s="369"/>
      <c r="AP1067" s="370" t="s">
        <v>418</v>
      </c>
      <c r="AQ1067" s="370"/>
      <c r="AR1067" s="370"/>
      <c r="AS1067" s="370"/>
      <c r="AT1067" s="370"/>
      <c r="AU1067" s="370"/>
      <c r="AV1067" s="370"/>
      <c r="AW1067" s="370"/>
      <c r="AX1067" s="370"/>
    </row>
    <row r="1068" spans="1:50" ht="30" hidden="1" customHeight="1" x14ac:dyDescent="0.2">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2">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2">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2">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2">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2">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2">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2">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2">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2">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2">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2">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2">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2">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2">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2">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2">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2">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2">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2">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2">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2">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2">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2">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2">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2">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2">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2">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2">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2">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2">
      <c r="A1098" s="377" t="s">
        <v>446</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462</v>
      </c>
      <c r="AM1098" s="283"/>
      <c r="AN1098" s="283"/>
      <c r="AO1098" s="80"/>
      <c r="AP1098" s="69"/>
      <c r="AQ1098" s="69"/>
      <c r="AR1098" s="69"/>
      <c r="AS1098" s="69"/>
      <c r="AT1098" s="69"/>
      <c r="AU1098" s="69"/>
      <c r="AV1098" s="69"/>
      <c r="AW1098" s="69"/>
      <c r="AX1098" s="70"/>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437</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2">
      <c r="A1101" s="376"/>
      <c r="B1101" s="376"/>
      <c r="C1101" s="149" t="s">
        <v>384</v>
      </c>
      <c r="D1101" s="380"/>
      <c r="E1101" s="149" t="s">
        <v>383</v>
      </c>
      <c r="F1101" s="380"/>
      <c r="G1101" s="380"/>
      <c r="H1101" s="380"/>
      <c r="I1101" s="380"/>
      <c r="J1101" s="149" t="s">
        <v>417</v>
      </c>
      <c r="K1101" s="149"/>
      <c r="L1101" s="149"/>
      <c r="M1101" s="149"/>
      <c r="N1101" s="149"/>
      <c r="O1101" s="149"/>
      <c r="P1101" s="367" t="s">
        <v>27</v>
      </c>
      <c r="Q1101" s="367"/>
      <c r="R1101" s="367"/>
      <c r="S1101" s="367"/>
      <c r="T1101" s="367"/>
      <c r="U1101" s="367"/>
      <c r="V1101" s="367"/>
      <c r="W1101" s="367"/>
      <c r="X1101" s="367"/>
      <c r="Y1101" s="149" t="s">
        <v>419</v>
      </c>
      <c r="Z1101" s="380"/>
      <c r="AA1101" s="380"/>
      <c r="AB1101" s="380"/>
      <c r="AC1101" s="149" t="s">
        <v>366</v>
      </c>
      <c r="AD1101" s="149"/>
      <c r="AE1101" s="149"/>
      <c r="AF1101" s="149"/>
      <c r="AG1101" s="149"/>
      <c r="AH1101" s="367" t="s">
        <v>379</v>
      </c>
      <c r="AI1101" s="368"/>
      <c r="AJ1101" s="368"/>
      <c r="AK1101" s="368"/>
      <c r="AL1101" s="368" t="s">
        <v>21</v>
      </c>
      <c r="AM1101" s="368"/>
      <c r="AN1101" s="368"/>
      <c r="AO1101" s="381"/>
      <c r="AP1101" s="370" t="s">
        <v>447</v>
      </c>
      <c r="AQ1101" s="370"/>
      <c r="AR1101" s="370"/>
      <c r="AS1101" s="370"/>
      <c r="AT1101" s="370"/>
      <c r="AU1101" s="370"/>
      <c r="AV1101" s="370"/>
      <c r="AW1101" s="370"/>
      <c r="AX1101" s="370"/>
    </row>
    <row r="1102" spans="1:50" ht="30" customHeight="1" x14ac:dyDescent="0.2">
      <c r="A1102" s="376">
        <v>1</v>
      </c>
      <c r="B1102" s="376">
        <v>1</v>
      </c>
      <c r="C1102" s="374"/>
      <c r="D1102" s="374"/>
      <c r="E1102" s="147" t="s">
        <v>597</v>
      </c>
      <c r="F1102" s="375"/>
      <c r="G1102" s="375"/>
      <c r="H1102" s="375"/>
      <c r="I1102" s="375"/>
      <c r="J1102" s="348" t="s">
        <v>597</v>
      </c>
      <c r="K1102" s="349"/>
      <c r="L1102" s="349"/>
      <c r="M1102" s="349"/>
      <c r="N1102" s="349"/>
      <c r="O1102" s="349"/>
      <c r="P1102" s="362" t="s">
        <v>597</v>
      </c>
      <c r="Q1102" s="350"/>
      <c r="R1102" s="350"/>
      <c r="S1102" s="350"/>
      <c r="T1102" s="350"/>
      <c r="U1102" s="350"/>
      <c r="V1102" s="350"/>
      <c r="W1102" s="350"/>
      <c r="X1102" s="350"/>
      <c r="Y1102" s="351" t="s">
        <v>597</v>
      </c>
      <c r="Z1102" s="352"/>
      <c r="AA1102" s="352"/>
      <c r="AB1102" s="353"/>
      <c r="AC1102" s="354" t="s">
        <v>597</v>
      </c>
      <c r="AD1102" s="354"/>
      <c r="AE1102" s="354"/>
      <c r="AF1102" s="354"/>
      <c r="AG1102" s="354"/>
      <c r="AH1102" s="355" t="s">
        <v>597</v>
      </c>
      <c r="AI1102" s="356"/>
      <c r="AJ1102" s="356"/>
      <c r="AK1102" s="356"/>
      <c r="AL1102" s="357" t="s">
        <v>597</v>
      </c>
      <c r="AM1102" s="358"/>
      <c r="AN1102" s="358"/>
      <c r="AO1102" s="359"/>
      <c r="AP1102" s="360" t="s">
        <v>597</v>
      </c>
      <c r="AQ1102" s="360"/>
      <c r="AR1102" s="360"/>
      <c r="AS1102" s="360"/>
      <c r="AT1102" s="360"/>
      <c r="AU1102" s="360"/>
      <c r="AV1102" s="360"/>
      <c r="AW1102" s="360"/>
      <c r="AX1102" s="360"/>
    </row>
    <row r="1103" spans="1:50" ht="30" hidden="1" customHeight="1" x14ac:dyDescent="0.2">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2">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2">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2">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2">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2">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2">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2">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2">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2">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2">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2">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2">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2">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2">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2">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2">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2">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2">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2">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2">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2">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2">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2">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2">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2">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2">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2">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2">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6" manualBreakCount="6">
    <brk id="94" max="49" man="1"/>
    <brk id="699" max="49" man="1"/>
    <brk id="735" max="49" man="1"/>
    <brk id="778" max="49" man="1"/>
    <brk id="831" max="49" man="1"/>
    <brk id="833" max="49" man="1"/>
  </rowBreaks>
  <colBreaks count="1" manualBreakCount="1">
    <brk id="6" max="1130" man="1"/>
  </col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115" zoomScaleNormal="115" workbookViewId="0">
      <selection activeCell="Q3" sqref="Q3"/>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474</v>
      </c>
    </row>
    <row r="2" spans="1:42" ht="13.5" customHeight="1" x14ac:dyDescent="0.2">
      <c r="A2" s="14" t="s">
        <v>202</v>
      </c>
      <c r="B2" s="15"/>
      <c r="C2" s="13" t="str">
        <f>IF(B2="","",A2)</f>
        <v/>
      </c>
      <c r="D2" s="13" t="str">
        <f>IF(C2="","",IF(D1&lt;&gt;"",CONCATENATE(D1,"、",C2),C2))</f>
        <v/>
      </c>
      <c r="F2" s="12" t="s">
        <v>188</v>
      </c>
      <c r="G2" s="17" t="s">
        <v>568</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77</v>
      </c>
      <c r="AB2" s="31"/>
      <c r="AC2" s="33" t="s">
        <v>254</v>
      </c>
      <c r="AD2" s="28"/>
      <c r="AE2" s="45" t="s">
        <v>295</v>
      </c>
      <c r="AF2" s="30"/>
      <c r="AG2" s="56" t="s">
        <v>491</v>
      </c>
      <c r="AI2" s="54" t="s">
        <v>560</v>
      </c>
      <c r="AK2" s="54" t="s">
        <v>381</v>
      </c>
      <c r="AM2" s="88"/>
      <c r="AN2" s="88"/>
      <c r="AP2" s="56" t="s">
        <v>491</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568</v>
      </c>
      <c r="R3" s="13" t="str">
        <f t="shared" ref="R3:R8" si="3">IF(Q3="","",P3)</f>
        <v>委託・請負</v>
      </c>
      <c r="S3" s="13" t="str">
        <f t="shared" ref="S3:S8" si="4">IF(R3="",S2,IF(S2&lt;&gt;"",CONCATENATE(S2,"、",R3),R3))</f>
        <v>委託・請負</v>
      </c>
      <c r="T3" s="13"/>
      <c r="U3" s="32" t="s">
        <v>508</v>
      </c>
      <c r="W3" s="32" t="s">
        <v>269</v>
      </c>
      <c r="Y3" s="32" t="s">
        <v>70</v>
      </c>
      <c r="Z3" s="30"/>
      <c r="AA3" s="32" t="s">
        <v>79</v>
      </c>
      <c r="AB3" s="31"/>
      <c r="AC3" s="33" t="s">
        <v>255</v>
      </c>
      <c r="AD3" s="28"/>
      <c r="AE3" s="45" t="s">
        <v>296</v>
      </c>
      <c r="AF3" s="30"/>
      <c r="AG3" s="56" t="s">
        <v>492</v>
      </c>
      <c r="AI3" s="54" t="s">
        <v>374</v>
      </c>
      <c r="AK3" s="54" t="str">
        <f>CHAR(CODE(AK2)+1)</f>
        <v>B</v>
      </c>
      <c r="AM3" s="88"/>
      <c r="AN3" s="88"/>
      <c r="AP3" s="56" t="s">
        <v>492</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538</v>
      </c>
      <c r="W4" s="32" t="s">
        <v>270</v>
      </c>
      <c r="Y4" s="32" t="s">
        <v>72</v>
      </c>
      <c r="Z4" s="30"/>
      <c r="AA4" s="32" t="s">
        <v>81</v>
      </c>
      <c r="AB4" s="31"/>
      <c r="AC4" s="32" t="s">
        <v>256</v>
      </c>
      <c r="AD4" s="28"/>
      <c r="AE4" s="45" t="s">
        <v>297</v>
      </c>
      <c r="AF4" s="30"/>
      <c r="AG4" s="56" t="s">
        <v>493</v>
      </c>
      <c r="AI4" s="54" t="s">
        <v>376</v>
      </c>
      <c r="AK4" s="54" t="str">
        <f t="shared" ref="AK4:AK49" si="7">CHAR(CODE(AK3)+1)</f>
        <v>C</v>
      </c>
      <c r="AM4" s="88"/>
      <c r="AN4" s="88"/>
      <c r="AP4" s="56" t="s">
        <v>493</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443</v>
      </c>
      <c r="Y5" s="32" t="s">
        <v>74</v>
      </c>
      <c r="Z5" s="30"/>
      <c r="AA5" s="32" t="s">
        <v>83</v>
      </c>
      <c r="AB5" s="31"/>
      <c r="AC5" s="32" t="s">
        <v>298</v>
      </c>
      <c r="AD5" s="31"/>
      <c r="AE5" s="45" t="s">
        <v>504</v>
      </c>
      <c r="AF5" s="30"/>
      <c r="AG5" s="56" t="s">
        <v>494</v>
      </c>
      <c r="AI5" s="54" t="s">
        <v>540</v>
      </c>
      <c r="AK5" s="54" t="str">
        <f t="shared" si="7"/>
        <v>D</v>
      </c>
      <c r="AP5" s="56" t="s">
        <v>494</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507</v>
      </c>
      <c r="W6" s="32" t="s">
        <v>271</v>
      </c>
      <c r="Y6" s="32" t="s">
        <v>76</v>
      </c>
      <c r="Z6" s="30"/>
      <c r="AA6" s="32" t="s">
        <v>85</v>
      </c>
      <c r="AB6" s="31"/>
      <c r="AC6" s="32" t="s">
        <v>257</v>
      </c>
      <c r="AD6" s="31"/>
      <c r="AE6" s="45" t="s">
        <v>501</v>
      </c>
      <c r="AF6" s="30"/>
      <c r="AG6" s="56" t="s">
        <v>495</v>
      </c>
      <c r="AI6" s="56" t="s">
        <v>541</v>
      </c>
      <c r="AK6" s="54" t="str">
        <f t="shared" si="7"/>
        <v>E</v>
      </c>
      <c r="AP6" s="56" t="s">
        <v>495</v>
      </c>
    </row>
    <row r="7" spans="1:42" ht="13.5" customHeight="1" x14ac:dyDescent="0.2">
      <c r="A7" s="14" t="s">
        <v>207</v>
      </c>
      <c r="B7" s="15"/>
      <c r="C7" s="13" t="str">
        <f t="shared" si="0"/>
        <v/>
      </c>
      <c r="D7" s="13" t="str">
        <f t="shared" si="8"/>
        <v/>
      </c>
      <c r="F7" s="18" t="s">
        <v>420</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496</v>
      </c>
      <c r="AH7" s="92"/>
      <c r="AI7" s="54" t="s">
        <v>542</v>
      </c>
      <c r="AK7" s="54" t="str">
        <f t="shared" si="7"/>
        <v>F</v>
      </c>
      <c r="AP7" s="56" t="s">
        <v>496</v>
      </c>
    </row>
    <row r="8" spans="1:42" ht="13.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544</v>
      </c>
      <c r="W8" s="32" t="s">
        <v>273</v>
      </c>
      <c r="Y8" s="32" t="s">
        <v>80</v>
      </c>
      <c r="Z8" s="30"/>
      <c r="AA8" s="32" t="s">
        <v>89</v>
      </c>
      <c r="AB8" s="31"/>
      <c r="AC8" s="31"/>
      <c r="AD8" s="31"/>
      <c r="AE8" s="31"/>
      <c r="AF8" s="30"/>
      <c r="AG8" s="56" t="s">
        <v>497</v>
      </c>
      <c r="AI8" s="87"/>
      <c r="AK8" s="54" t="str">
        <f t="shared" si="7"/>
        <v>G</v>
      </c>
      <c r="AP8" s="56" t="s">
        <v>497</v>
      </c>
    </row>
    <row r="9" spans="1:42" ht="13.5" customHeight="1" x14ac:dyDescent="0.2">
      <c r="A9" s="14" t="s">
        <v>209</v>
      </c>
      <c r="B9" s="15"/>
      <c r="C9" s="13" t="str">
        <f t="shared" si="0"/>
        <v/>
      </c>
      <c r="D9" s="13" t="str">
        <f t="shared" si="8"/>
        <v/>
      </c>
      <c r="F9" s="18" t="s">
        <v>421</v>
      </c>
      <c r="G9" s="17"/>
      <c r="H9" s="13" t="str">
        <f t="shared" si="1"/>
        <v/>
      </c>
      <c r="I9" s="13" t="str">
        <f t="shared" si="5"/>
        <v>一般会計</v>
      </c>
      <c r="K9" s="14" t="s">
        <v>228</v>
      </c>
      <c r="L9" s="15"/>
      <c r="M9" s="13" t="str">
        <f t="shared" si="2"/>
        <v/>
      </c>
      <c r="N9" s="13" t="str">
        <f t="shared" si="6"/>
        <v/>
      </c>
      <c r="O9" s="13"/>
      <c r="P9" s="13"/>
      <c r="Q9" s="19"/>
      <c r="T9" s="13"/>
      <c r="U9" s="32" t="s">
        <v>508</v>
      </c>
      <c r="W9" s="32" t="s">
        <v>274</v>
      </c>
      <c r="Y9" s="32" t="s">
        <v>82</v>
      </c>
      <c r="Z9" s="30"/>
      <c r="AA9" s="32" t="s">
        <v>91</v>
      </c>
      <c r="AB9" s="31"/>
      <c r="AC9" s="31"/>
      <c r="AD9" s="31"/>
      <c r="AE9" s="31"/>
      <c r="AF9" s="30"/>
      <c r="AG9" s="56" t="s">
        <v>498</v>
      </c>
      <c r="AK9" s="54" t="str">
        <f t="shared" si="7"/>
        <v>H</v>
      </c>
      <c r="AP9" s="56" t="s">
        <v>498</v>
      </c>
    </row>
    <row r="10" spans="1:42" ht="13.5" customHeight="1" x14ac:dyDescent="0.2">
      <c r="A10" s="14" t="s">
        <v>444</v>
      </c>
      <c r="B10" s="15"/>
      <c r="C10" s="13" t="str">
        <f t="shared" si="0"/>
        <v/>
      </c>
      <c r="D10" s="13" t="str">
        <f t="shared" si="8"/>
        <v/>
      </c>
      <c r="F10" s="18" t="s">
        <v>235</v>
      </c>
      <c r="G10" s="17"/>
      <c r="H10" s="13" t="str">
        <f t="shared" si="1"/>
        <v/>
      </c>
      <c r="I10" s="13" t="str">
        <f t="shared" si="5"/>
        <v>一般会計</v>
      </c>
      <c r="K10" s="14" t="s">
        <v>448</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481</v>
      </c>
      <c r="AK10" s="54" t="str">
        <f t="shared" si="7"/>
        <v>I</v>
      </c>
      <c r="AP10" s="54" t="s">
        <v>475</v>
      </c>
    </row>
    <row r="11" spans="1:42" ht="13.5"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t="s">
        <v>568</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484</v>
      </c>
      <c r="AK11" s="54"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482</v>
      </c>
      <c r="AK12" s="54"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483</v>
      </c>
      <c r="AK13" s="54"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2">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2">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2">
      <c r="A19" s="14" t="s">
        <v>218</v>
      </c>
      <c r="B19" s="15" t="s">
        <v>568</v>
      </c>
      <c r="C19" s="13" t="str">
        <f t="shared" si="0"/>
        <v>ＩＴ戦略</v>
      </c>
      <c r="D19" s="13" t="str">
        <f t="shared" si="8"/>
        <v>ＩＴ戦略</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2">
      <c r="A20" s="14" t="s">
        <v>219</v>
      </c>
      <c r="B20" s="15"/>
      <c r="C20" s="13" t="str">
        <f t="shared" si="0"/>
        <v/>
      </c>
      <c r="D20" s="13" t="str">
        <f t="shared" si="8"/>
        <v>ＩＴ戦略</v>
      </c>
      <c r="F20" s="18" t="s">
        <v>430</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2">
      <c r="A21" s="14" t="s">
        <v>431</v>
      </c>
      <c r="B21" s="15"/>
      <c r="C21" s="13" t="str">
        <f t="shared" si="0"/>
        <v/>
      </c>
      <c r="D21" s="13" t="str">
        <f t="shared" si="8"/>
        <v>ＩＴ戦略</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2">
      <c r="A22" s="14" t="s">
        <v>432</v>
      </c>
      <c r="B22" s="15"/>
      <c r="C22" s="13" t="str">
        <f t="shared" si="0"/>
        <v/>
      </c>
      <c r="D22" s="13" t="str">
        <f t="shared" si="8"/>
        <v>ＩＴ戦略</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2">
      <c r="A23" s="14" t="s">
        <v>433</v>
      </c>
      <c r="B23" s="15"/>
      <c r="C23" s="13" t="str">
        <f t="shared" si="0"/>
        <v/>
      </c>
      <c r="D23" s="13" t="str">
        <f>IF(C23="",D22,IF(D22&lt;&gt;"",CONCATENATE(D22,"、",C23),C23))</f>
        <v>ＩＴ戦略</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2">
      <c r="A24" s="14" t="s">
        <v>434</v>
      </c>
      <c r="B24" s="15"/>
      <c r="C24" s="13" t="str">
        <f t="shared" si="0"/>
        <v/>
      </c>
      <c r="D24" s="13" t="str">
        <f>IF(C24="",D23,IF(D23&lt;&gt;"",CONCATENATE(D23,"、",C24),C24))</f>
        <v>ＩＴ戦略</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2">
      <c r="A25" s="98" t="s">
        <v>558</v>
      </c>
      <c r="B25" s="15"/>
      <c r="C25" s="13" t="str">
        <f t="shared" si="0"/>
        <v/>
      </c>
      <c r="D25" s="13" t="str">
        <f>IF(C25="",D24,IF(D24&lt;&gt;"",CONCATENATE(D24,"、",C25),C25))</f>
        <v>ＩＴ戦略</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2">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2">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2">
      <c r="A28" s="13" t="str">
        <f>IF(D25="", "-", D25)</f>
        <v>ＩＴ戦略</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382</v>
      </c>
    </row>
    <row r="29" spans="1:37" ht="13.5" customHeight="1" x14ac:dyDescent="0.2">
      <c r="B29" s="13"/>
      <c r="F29" s="18" t="s">
        <v>422</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2">
      <c r="A30" s="13"/>
      <c r="B30" s="13"/>
      <c r="F30" s="18" t="s">
        <v>423</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2">
      <c r="A31" s="13"/>
      <c r="B31" s="13"/>
      <c r="F31" s="18" t="s">
        <v>424</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2">
      <c r="A32" s="13"/>
      <c r="B32" s="13"/>
      <c r="F32" s="18" t="s">
        <v>425</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2">
      <c r="A33" s="13"/>
      <c r="B33" s="13"/>
      <c r="F33" s="18" t="s">
        <v>426</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2">
      <c r="A34" s="13"/>
      <c r="B34" s="13"/>
      <c r="F34" s="18" t="s">
        <v>427</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428</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429</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449</v>
      </c>
    </row>
    <row r="96" spans="25:25" x14ac:dyDescent="0.2">
      <c r="Y96" s="32" t="s">
        <v>506</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2" x14ac:dyDescent="0.2"/>
  <cols>
    <col min="1" max="49" width="2.6640625" style="36" customWidth="1"/>
    <col min="50" max="50" width="6.2187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400" t="s">
        <v>467</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550</v>
      </c>
      <c r="AF2" s="1032"/>
      <c r="AG2" s="1032"/>
      <c r="AH2" s="1032"/>
      <c r="AI2" s="1032" t="s">
        <v>547</v>
      </c>
      <c r="AJ2" s="1032"/>
      <c r="AK2" s="1032"/>
      <c r="AL2" s="1032"/>
      <c r="AM2" s="1032" t="s">
        <v>521</v>
      </c>
      <c r="AN2" s="1032"/>
      <c r="AO2" s="1032"/>
      <c r="AP2" s="557"/>
      <c r="AQ2" s="159" t="s">
        <v>353</v>
      </c>
      <c r="AR2" s="130"/>
      <c r="AS2" s="130"/>
      <c r="AT2" s="131"/>
      <c r="AU2" s="533" t="s">
        <v>253</v>
      </c>
      <c r="AV2" s="533"/>
      <c r="AW2" s="533"/>
      <c r="AX2" s="534"/>
    </row>
    <row r="3" spans="1:50" ht="18.75" customHeight="1" x14ac:dyDescent="0.2">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354</v>
      </c>
      <c r="AT3" s="134"/>
      <c r="AU3" s="199"/>
      <c r="AV3" s="199"/>
      <c r="AW3" s="398" t="s">
        <v>300</v>
      </c>
      <c r="AX3" s="399"/>
    </row>
    <row r="4" spans="1:50" ht="22.5" customHeight="1" x14ac:dyDescent="0.2">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2">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2">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2">
      <c r="A7" s="226" t="s">
        <v>499</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2">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2">
      <c r="A9" s="400" t="s">
        <v>467</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551</v>
      </c>
      <c r="AF9" s="1032"/>
      <c r="AG9" s="1032"/>
      <c r="AH9" s="1032"/>
      <c r="AI9" s="1032" t="s">
        <v>547</v>
      </c>
      <c r="AJ9" s="1032"/>
      <c r="AK9" s="1032"/>
      <c r="AL9" s="1032"/>
      <c r="AM9" s="1032" t="s">
        <v>521</v>
      </c>
      <c r="AN9" s="1032"/>
      <c r="AO9" s="1032"/>
      <c r="AP9" s="557"/>
      <c r="AQ9" s="159" t="s">
        <v>353</v>
      </c>
      <c r="AR9" s="130"/>
      <c r="AS9" s="130"/>
      <c r="AT9" s="131"/>
      <c r="AU9" s="533" t="s">
        <v>253</v>
      </c>
      <c r="AV9" s="533"/>
      <c r="AW9" s="533"/>
      <c r="AX9" s="534"/>
    </row>
    <row r="10" spans="1:50" ht="18.75" customHeight="1" x14ac:dyDescent="0.2">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354</v>
      </c>
      <c r="AT10" s="134"/>
      <c r="AU10" s="199"/>
      <c r="AV10" s="199"/>
      <c r="AW10" s="398" t="s">
        <v>300</v>
      </c>
      <c r="AX10" s="399"/>
    </row>
    <row r="11" spans="1:50" ht="22.5" customHeight="1" x14ac:dyDescent="0.2">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2">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2">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2">
      <c r="A14" s="226" t="s">
        <v>499</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2">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2">
      <c r="A16" s="400" t="s">
        <v>467</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550</v>
      </c>
      <c r="AF16" s="1032"/>
      <c r="AG16" s="1032"/>
      <c r="AH16" s="1032"/>
      <c r="AI16" s="1032" t="s">
        <v>548</v>
      </c>
      <c r="AJ16" s="1032"/>
      <c r="AK16" s="1032"/>
      <c r="AL16" s="1032"/>
      <c r="AM16" s="1032" t="s">
        <v>521</v>
      </c>
      <c r="AN16" s="1032"/>
      <c r="AO16" s="1032"/>
      <c r="AP16" s="557"/>
      <c r="AQ16" s="159" t="s">
        <v>353</v>
      </c>
      <c r="AR16" s="130"/>
      <c r="AS16" s="130"/>
      <c r="AT16" s="131"/>
      <c r="AU16" s="533" t="s">
        <v>253</v>
      </c>
      <c r="AV16" s="533"/>
      <c r="AW16" s="533"/>
      <c r="AX16" s="534"/>
    </row>
    <row r="17" spans="1:50" ht="18.75" customHeight="1" x14ac:dyDescent="0.2">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354</v>
      </c>
      <c r="AT17" s="134"/>
      <c r="AU17" s="199"/>
      <c r="AV17" s="199"/>
      <c r="AW17" s="398" t="s">
        <v>300</v>
      </c>
      <c r="AX17" s="399"/>
    </row>
    <row r="18" spans="1:50" ht="22.5" customHeight="1" x14ac:dyDescent="0.2">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2">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2">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2">
      <c r="A21" s="226" t="s">
        <v>499</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2">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2">
      <c r="A23" s="400" t="s">
        <v>467</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552</v>
      </c>
      <c r="AF23" s="1032"/>
      <c r="AG23" s="1032"/>
      <c r="AH23" s="1032"/>
      <c r="AI23" s="1032" t="s">
        <v>547</v>
      </c>
      <c r="AJ23" s="1032"/>
      <c r="AK23" s="1032"/>
      <c r="AL23" s="1032"/>
      <c r="AM23" s="1032" t="s">
        <v>521</v>
      </c>
      <c r="AN23" s="1032"/>
      <c r="AO23" s="1032"/>
      <c r="AP23" s="557"/>
      <c r="AQ23" s="159" t="s">
        <v>353</v>
      </c>
      <c r="AR23" s="130"/>
      <c r="AS23" s="130"/>
      <c r="AT23" s="131"/>
      <c r="AU23" s="533" t="s">
        <v>253</v>
      </c>
      <c r="AV23" s="533"/>
      <c r="AW23" s="533"/>
      <c r="AX23" s="534"/>
    </row>
    <row r="24" spans="1:50" ht="18.75" customHeight="1" x14ac:dyDescent="0.2">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354</v>
      </c>
      <c r="AT24" s="134"/>
      <c r="AU24" s="199"/>
      <c r="AV24" s="199"/>
      <c r="AW24" s="398" t="s">
        <v>300</v>
      </c>
      <c r="AX24" s="399"/>
    </row>
    <row r="25" spans="1:50" ht="22.5" customHeight="1" x14ac:dyDescent="0.2">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2">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2">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2">
      <c r="A28" s="226" t="s">
        <v>499</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2">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2">
      <c r="A30" s="400" t="s">
        <v>467</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550</v>
      </c>
      <c r="AF30" s="1032"/>
      <c r="AG30" s="1032"/>
      <c r="AH30" s="1032"/>
      <c r="AI30" s="1032" t="s">
        <v>547</v>
      </c>
      <c r="AJ30" s="1032"/>
      <c r="AK30" s="1032"/>
      <c r="AL30" s="1032"/>
      <c r="AM30" s="1032" t="s">
        <v>545</v>
      </c>
      <c r="AN30" s="1032"/>
      <c r="AO30" s="1032"/>
      <c r="AP30" s="557"/>
      <c r="AQ30" s="159" t="s">
        <v>353</v>
      </c>
      <c r="AR30" s="130"/>
      <c r="AS30" s="130"/>
      <c r="AT30" s="131"/>
      <c r="AU30" s="533" t="s">
        <v>253</v>
      </c>
      <c r="AV30" s="533"/>
      <c r="AW30" s="533"/>
      <c r="AX30" s="534"/>
    </row>
    <row r="31" spans="1:50" ht="18.75" customHeight="1" x14ac:dyDescent="0.2">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354</v>
      </c>
      <c r="AT31" s="134"/>
      <c r="AU31" s="199"/>
      <c r="AV31" s="199"/>
      <c r="AW31" s="398" t="s">
        <v>300</v>
      </c>
      <c r="AX31" s="399"/>
    </row>
    <row r="32" spans="1:50" ht="22.5" customHeight="1" x14ac:dyDescent="0.2">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2">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2">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2">
      <c r="A35" s="226" t="s">
        <v>499</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2">
      <c r="A37" s="400" t="s">
        <v>467</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552</v>
      </c>
      <c r="AF37" s="1032"/>
      <c r="AG37" s="1032"/>
      <c r="AH37" s="1032"/>
      <c r="AI37" s="1032" t="s">
        <v>549</v>
      </c>
      <c r="AJ37" s="1032"/>
      <c r="AK37" s="1032"/>
      <c r="AL37" s="1032"/>
      <c r="AM37" s="1032" t="s">
        <v>546</v>
      </c>
      <c r="AN37" s="1032"/>
      <c r="AO37" s="1032"/>
      <c r="AP37" s="557"/>
      <c r="AQ37" s="159" t="s">
        <v>353</v>
      </c>
      <c r="AR37" s="130"/>
      <c r="AS37" s="130"/>
      <c r="AT37" s="131"/>
      <c r="AU37" s="533" t="s">
        <v>253</v>
      </c>
      <c r="AV37" s="533"/>
      <c r="AW37" s="533"/>
      <c r="AX37" s="534"/>
    </row>
    <row r="38" spans="1:50" ht="18.75" customHeight="1" x14ac:dyDescent="0.2">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354</v>
      </c>
      <c r="AT38" s="134"/>
      <c r="AU38" s="199"/>
      <c r="AV38" s="199"/>
      <c r="AW38" s="398" t="s">
        <v>300</v>
      </c>
      <c r="AX38" s="399"/>
    </row>
    <row r="39" spans="1:50" ht="22.5" customHeight="1" x14ac:dyDescent="0.2">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2">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2">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2">
      <c r="A42" s="226" t="s">
        <v>499</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2">
      <c r="A44" s="400" t="s">
        <v>467</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550</v>
      </c>
      <c r="AF44" s="1032"/>
      <c r="AG44" s="1032"/>
      <c r="AH44" s="1032"/>
      <c r="AI44" s="1032" t="s">
        <v>547</v>
      </c>
      <c r="AJ44" s="1032"/>
      <c r="AK44" s="1032"/>
      <c r="AL44" s="1032"/>
      <c r="AM44" s="1032" t="s">
        <v>521</v>
      </c>
      <c r="AN44" s="1032"/>
      <c r="AO44" s="1032"/>
      <c r="AP44" s="557"/>
      <c r="AQ44" s="159" t="s">
        <v>353</v>
      </c>
      <c r="AR44" s="130"/>
      <c r="AS44" s="130"/>
      <c r="AT44" s="131"/>
      <c r="AU44" s="533" t="s">
        <v>253</v>
      </c>
      <c r="AV44" s="533"/>
      <c r="AW44" s="533"/>
      <c r="AX44" s="534"/>
    </row>
    <row r="45" spans="1:50" ht="18.75" customHeight="1" x14ac:dyDescent="0.2">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354</v>
      </c>
      <c r="AT45" s="134"/>
      <c r="AU45" s="199"/>
      <c r="AV45" s="199"/>
      <c r="AW45" s="398" t="s">
        <v>300</v>
      </c>
      <c r="AX45" s="399"/>
    </row>
    <row r="46" spans="1:50" ht="22.5" customHeight="1" x14ac:dyDescent="0.2">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2">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2">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2">
      <c r="A49" s="226" t="s">
        <v>499</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2">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2">
      <c r="A51" s="400" t="s">
        <v>467</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550</v>
      </c>
      <c r="AF51" s="1032"/>
      <c r="AG51" s="1032"/>
      <c r="AH51" s="1032"/>
      <c r="AI51" s="1032" t="s">
        <v>547</v>
      </c>
      <c r="AJ51" s="1032"/>
      <c r="AK51" s="1032"/>
      <c r="AL51" s="1032"/>
      <c r="AM51" s="1032" t="s">
        <v>521</v>
      </c>
      <c r="AN51" s="1032"/>
      <c r="AO51" s="1032"/>
      <c r="AP51" s="557"/>
      <c r="AQ51" s="159" t="s">
        <v>353</v>
      </c>
      <c r="AR51" s="130"/>
      <c r="AS51" s="130"/>
      <c r="AT51" s="131"/>
      <c r="AU51" s="533" t="s">
        <v>253</v>
      </c>
      <c r="AV51" s="533"/>
      <c r="AW51" s="533"/>
      <c r="AX51" s="534"/>
    </row>
    <row r="52" spans="1:50" ht="18.75" customHeight="1" x14ac:dyDescent="0.2">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354</v>
      </c>
      <c r="AT52" s="134"/>
      <c r="AU52" s="199"/>
      <c r="AV52" s="199"/>
      <c r="AW52" s="398" t="s">
        <v>300</v>
      </c>
      <c r="AX52" s="399"/>
    </row>
    <row r="53" spans="1:50" ht="22.5" customHeight="1" x14ac:dyDescent="0.2">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2">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2">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2">
      <c r="A56" s="226" t="s">
        <v>499</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2">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2">
      <c r="A58" s="400" t="s">
        <v>467</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550</v>
      </c>
      <c r="AF58" s="1032"/>
      <c r="AG58" s="1032"/>
      <c r="AH58" s="1032"/>
      <c r="AI58" s="1032" t="s">
        <v>547</v>
      </c>
      <c r="AJ58" s="1032"/>
      <c r="AK58" s="1032"/>
      <c r="AL58" s="1032"/>
      <c r="AM58" s="1032" t="s">
        <v>521</v>
      </c>
      <c r="AN58" s="1032"/>
      <c r="AO58" s="1032"/>
      <c r="AP58" s="557"/>
      <c r="AQ58" s="159" t="s">
        <v>353</v>
      </c>
      <c r="AR58" s="130"/>
      <c r="AS58" s="130"/>
      <c r="AT58" s="131"/>
      <c r="AU58" s="533" t="s">
        <v>253</v>
      </c>
      <c r="AV58" s="533"/>
      <c r="AW58" s="533"/>
      <c r="AX58" s="534"/>
    </row>
    <row r="59" spans="1:50" ht="18.75" customHeight="1" x14ac:dyDescent="0.2">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354</v>
      </c>
      <c r="AT59" s="134"/>
      <c r="AU59" s="199"/>
      <c r="AV59" s="199"/>
      <c r="AW59" s="398" t="s">
        <v>300</v>
      </c>
      <c r="AX59" s="399"/>
    </row>
    <row r="60" spans="1:50" ht="22.5" customHeight="1" x14ac:dyDescent="0.2">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2">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2">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2">
      <c r="A63" s="226" t="s">
        <v>499</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2">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2">
      <c r="A65" s="400" t="s">
        <v>467</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550</v>
      </c>
      <c r="AF65" s="1032"/>
      <c r="AG65" s="1032"/>
      <c r="AH65" s="1032"/>
      <c r="AI65" s="1032" t="s">
        <v>547</v>
      </c>
      <c r="AJ65" s="1032"/>
      <c r="AK65" s="1032"/>
      <c r="AL65" s="1032"/>
      <c r="AM65" s="1032" t="s">
        <v>521</v>
      </c>
      <c r="AN65" s="1032"/>
      <c r="AO65" s="1032"/>
      <c r="AP65" s="557"/>
      <c r="AQ65" s="159" t="s">
        <v>353</v>
      </c>
      <c r="AR65" s="130"/>
      <c r="AS65" s="130"/>
      <c r="AT65" s="131"/>
      <c r="AU65" s="533" t="s">
        <v>253</v>
      </c>
      <c r="AV65" s="533"/>
      <c r="AW65" s="533"/>
      <c r="AX65" s="534"/>
    </row>
    <row r="66" spans="1:50" ht="18.75" customHeight="1" x14ac:dyDescent="0.2">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354</v>
      </c>
      <c r="AT66" s="134"/>
      <c r="AU66" s="199"/>
      <c r="AV66" s="199"/>
      <c r="AW66" s="398" t="s">
        <v>300</v>
      </c>
      <c r="AX66" s="399"/>
    </row>
    <row r="67" spans="1:50" ht="22.5" customHeight="1" x14ac:dyDescent="0.2">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2">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2">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2">
      <c r="A70" s="226" t="s">
        <v>499</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5">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2" x14ac:dyDescent="0.2"/>
  <cols>
    <col min="1" max="49" width="2.6640625" style="36" customWidth="1"/>
    <col min="50" max="50" width="4.3320312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51" t="s">
        <v>28</v>
      </c>
      <c r="B2" s="1052"/>
      <c r="C2" s="1052"/>
      <c r="D2" s="1052"/>
      <c r="E2" s="1052"/>
      <c r="F2" s="1053"/>
      <c r="G2" s="595" t="s">
        <v>485</v>
      </c>
      <c r="H2" s="596"/>
      <c r="I2" s="596"/>
      <c r="J2" s="596"/>
      <c r="K2" s="596"/>
      <c r="L2" s="596"/>
      <c r="M2" s="596"/>
      <c r="N2" s="596"/>
      <c r="O2" s="596"/>
      <c r="P2" s="596"/>
      <c r="Q2" s="596"/>
      <c r="R2" s="596"/>
      <c r="S2" s="596"/>
      <c r="T2" s="596"/>
      <c r="U2" s="596"/>
      <c r="V2" s="596"/>
      <c r="W2" s="596"/>
      <c r="X2" s="596"/>
      <c r="Y2" s="596"/>
      <c r="Z2" s="596"/>
      <c r="AA2" s="596"/>
      <c r="AB2" s="597"/>
      <c r="AC2" s="595" t="s">
        <v>487</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2">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2">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2">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2">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2">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2">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2">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2">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2">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2">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2">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5">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2">
      <c r="A15" s="1045"/>
      <c r="B15" s="1046"/>
      <c r="C15" s="1046"/>
      <c r="D15" s="1046"/>
      <c r="E15" s="1046"/>
      <c r="F15" s="1047"/>
      <c r="G15" s="595" t="s">
        <v>388</v>
      </c>
      <c r="H15" s="596"/>
      <c r="I15" s="596"/>
      <c r="J15" s="596"/>
      <c r="K15" s="596"/>
      <c r="L15" s="596"/>
      <c r="M15" s="596"/>
      <c r="N15" s="596"/>
      <c r="O15" s="596"/>
      <c r="P15" s="596"/>
      <c r="Q15" s="596"/>
      <c r="R15" s="596"/>
      <c r="S15" s="596"/>
      <c r="T15" s="596"/>
      <c r="U15" s="596"/>
      <c r="V15" s="596"/>
      <c r="W15" s="596"/>
      <c r="X15" s="596"/>
      <c r="Y15" s="596"/>
      <c r="Z15" s="596"/>
      <c r="AA15" s="596"/>
      <c r="AB15" s="597"/>
      <c r="AC15" s="595" t="s">
        <v>389</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2">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2">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2">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2">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2">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2">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2">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2">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2">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2">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2">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5">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2">
      <c r="A28" s="1045"/>
      <c r="B28" s="1046"/>
      <c r="C28" s="1046"/>
      <c r="D28" s="1046"/>
      <c r="E28" s="1046"/>
      <c r="F28" s="1047"/>
      <c r="G28" s="595" t="s">
        <v>387</v>
      </c>
      <c r="H28" s="596"/>
      <c r="I28" s="596"/>
      <c r="J28" s="596"/>
      <c r="K28" s="596"/>
      <c r="L28" s="596"/>
      <c r="M28" s="596"/>
      <c r="N28" s="596"/>
      <c r="O28" s="596"/>
      <c r="P28" s="596"/>
      <c r="Q28" s="596"/>
      <c r="R28" s="596"/>
      <c r="S28" s="596"/>
      <c r="T28" s="596"/>
      <c r="U28" s="596"/>
      <c r="V28" s="596"/>
      <c r="W28" s="596"/>
      <c r="X28" s="596"/>
      <c r="Y28" s="596"/>
      <c r="Z28" s="596"/>
      <c r="AA28" s="596"/>
      <c r="AB28" s="597"/>
      <c r="AC28" s="595" t="s">
        <v>390</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2">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2">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2">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2">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2">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2">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2">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2">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2">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2">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2">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5">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2">
      <c r="A41" s="1045"/>
      <c r="B41" s="1046"/>
      <c r="C41" s="1046"/>
      <c r="D41" s="1046"/>
      <c r="E41" s="1046"/>
      <c r="F41" s="1047"/>
      <c r="G41" s="595" t="s">
        <v>435</v>
      </c>
      <c r="H41" s="596"/>
      <c r="I41" s="596"/>
      <c r="J41" s="596"/>
      <c r="K41" s="596"/>
      <c r="L41" s="596"/>
      <c r="M41" s="596"/>
      <c r="N41" s="596"/>
      <c r="O41" s="596"/>
      <c r="P41" s="596"/>
      <c r="Q41" s="596"/>
      <c r="R41" s="596"/>
      <c r="S41" s="596"/>
      <c r="T41" s="596"/>
      <c r="U41" s="596"/>
      <c r="V41" s="596"/>
      <c r="W41" s="596"/>
      <c r="X41" s="596"/>
      <c r="Y41" s="596"/>
      <c r="Z41" s="596"/>
      <c r="AA41" s="596"/>
      <c r="AB41" s="597"/>
      <c r="AC41" s="595" t="s">
        <v>302</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2">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2">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2">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2">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2">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2">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2">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2">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2">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2">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2">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5">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5"/>
    <row r="55" spans="1:50" ht="30" customHeight="1" x14ac:dyDescent="0.2">
      <c r="A55" s="1051" t="s">
        <v>28</v>
      </c>
      <c r="B55" s="1052"/>
      <c r="C55" s="1052"/>
      <c r="D55" s="1052"/>
      <c r="E55" s="1052"/>
      <c r="F55" s="1053"/>
      <c r="G55" s="595" t="s">
        <v>303</v>
      </c>
      <c r="H55" s="596"/>
      <c r="I55" s="596"/>
      <c r="J55" s="596"/>
      <c r="K55" s="596"/>
      <c r="L55" s="596"/>
      <c r="M55" s="596"/>
      <c r="N55" s="596"/>
      <c r="O55" s="596"/>
      <c r="P55" s="596"/>
      <c r="Q55" s="596"/>
      <c r="R55" s="596"/>
      <c r="S55" s="596"/>
      <c r="T55" s="596"/>
      <c r="U55" s="596"/>
      <c r="V55" s="596"/>
      <c r="W55" s="596"/>
      <c r="X55" s="596"/>
      <c r="Y55" s="596"/>
      <c r="Z55" s="596"/>
      <c r="AA55" s="596"/>
      <c r="AB55" s="597"/>
      <c r="AC55" s="595" t="s">
        <v>391</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2">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2">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2">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2">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2">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2">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2">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2">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2">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2">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2">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5">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2">
      <c r="A68" s="1045"/>
      <c r="B68" s="1046"/>
      <c r="C68" s="1046"/>
      <c r="D68" s="1046"/>
      <c r="E68" s="1046"/>
      <c r="F68" s="1047"/>
      <c r="G68" s="595" t="s">
        <v>392</v>
      </c>
      <c r="H68" s="596"/>
      <c r="I68" s="596"/>
      <c r="J68" s="596"/>
      <c r="K68" s="596"/>
      <c r="L68" s="596"/>
      <c r="M68" s="596"/>
      <c r="N68" s="596"/>
      <c r="O68" s="596"/>
      <c r="P68" s="596"/>
      <c r="Q68" s="596"/>
      <c r="R68" s="596"/>
      <c r="S68" s="596"/>
      <c r="T68" s="596"/>
      <c r="U68" s="596"/>
      <c r="V68" s="596"/>
      <c r="W68" s="596"/>
      <c r="X68" s="596"/>
      <c r="Y68" s="596"/>
      <c r="Z68" s="596"/>
      <c r="AA68" s="596"/>
      <c r="AB68" s="597"/>
      <c r="AC68" s="595" t="s">
        <v>393</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2">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2">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2">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2">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2">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2">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2">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2">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2">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2">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2">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5">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2">
      <c r="A81" s="1045"/>
      <c r="B81" s="1046"/>
      <c r="C81" s="1046"/>
      <c r="D81" s="1046"/>
      <c r="E81" s="1046"/>
      <c r="F81" s="1047"/>
      <c r="G81" s="595" t="s">
        <v>394</v>
      </c>
      <c r="H81" s="596"/>
      <c r="I81" s="596"/>
      <c r="J81" s="596"/>
      <c r="K81" s="596"/>
      <c r="L81" s="596"/>
      <c r="M81" s="596"/>
      <c r="N81" s="596"/>
      <c r="O81" s="596"/>
      <c r="P81" s="596"/>
      <c r="Q81" s="596"/>
      <c r="R81" s="596"/>
      <c r="S81" s="596"/>
      <c r="T81" s="596"/>
      <c r="U81" s="596"/>
      <c r="V81" s="596"/>
      <c r="W81" s="596"/>
      <c r="X81" s="596"/>
      <c r="Y81" s="596"/>
      <c r="Z81" s="596"/>
      <c r="AA81" s="596"/>
      <c r="AB81" s="597"/>
      <c r="AC81" s="595" t="s">
        <v>395</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2">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2">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2">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2">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2">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2">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2">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2">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2">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2">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2">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5">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2">
      <c r="A94" s="1045"/>
      <c r="B94" s="1046"/>
      <c r="C94" s="1046"/>
      <c r="D94" s="1046"/>
      <c r="E94" s="1046"/>
      <c r="F94" s="1047"/>
      <c r="G94" s="595" t="s">
        <v>396</v>
      </c>
      <c r="H94" s="596"/>
      <c r="I94" s="596"/>
      <c r="J94" s="596"/>
      <c r="K94" s="596"/>
      <c r="L94" s="596"/>
      <c r="M94" s="596"/>
      <c r="N94" s="596"/>
      <c r="O94" s="596"/>
      <c r="P94" s="596"/>
      <c r="Q94" s="596"/>
      <c r="R94" s="596"/>
      <c r="S94" s="596"/>
      <c r="T94" s="596"/>
      <c r="U94" s="596"/>
      <c r="V94" s="596"/>
      <c r="W94" s="596"/>
      <c r="X94" s="596"/>
      <c r="Y94" s="596"/>
      <c r="Z94" s="596"/>
      <c r="AA94" s="596"/>
      <c r="AB94" s="597"/>
      <c r="AC94" s="595" t="s">
        <v>304</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2">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2">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2">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2">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2">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2">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2">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2">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2">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2">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2">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5">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5"/>
    <row r="108" spans="1:50" ht="30" customHeight="1" x14ac:dyDescent="0.2">
      <c r="A108" s="1051" t="s">
        <v>28</v>
      </c>
      <c r="B108" s="1052"/>
      <c r="C108" s="1052"/>
      <c r="D108" s="1052"/>
      <c r="E108" s="1052"/>
      <c r="F108" s="1053"/>
      <c r="G108" s="595" t="s">
        <v>305</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397</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2">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2">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2">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2">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2">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2">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2">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2">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2">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2">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2">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5">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2">
      <c r="A121" s="1045"/>
      <c r="B121" s="1046"/>
      <c r="C121" s="1046"/>
      <c r="D121" s="1046"/>
      <c r="E121" s="1046"/>
      <c r="F121" s="1047"/>
      <c r="G121" s="595" t="s">
        <v>398</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399</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2">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2">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2">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2">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2">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2">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2">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2">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2">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2">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2">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5">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2">
      <c r="A134" s="1045"/>
      <c r="B134" s="1046"/>
      <c r="C134" s="1046"/>
      <c r="D134" s="1046"/>
      <c r="E134" s="1046"/>
      <c r="F134" s="1047"/>
      <c r="G134" s="595" t="s">
        <v>400</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401</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2">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2">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2">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2">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2">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2">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2">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2">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2">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2">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2">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5">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2">
      <c r="A147" s="1045"/>
      <c r="B147" s="1046"/>
      <c r="C147" s="1046"/>
      <c r="D147" s="1046"/>
      <c r="E147" s="1046"/>
      <c r="F147" s="1047"/>
      <c r="G147" s="595" t="s">
        <v>402</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306</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2">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2">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2">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2">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2">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2">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2">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2">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2">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2">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2">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5">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5"/>
    <row r="161" spans="1:50" ht="30" customHeight="1" x14ac:dyDescent="0.2">
      <c r="A161" s="1051" t="s">
        <v>28</v>
      </c>
      <c r="B161" s="1052"/>
      <c r="C161" s="1052"/>
      <c r="D161" s="1052"/>
      <c r="E161" s="1052"/>
      <c r="F161" s="1053"/>
      <c r="G161" s="595" t="s">
        <v>307</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403</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2">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2">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2">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2">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2">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2">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2">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2">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2">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2">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2">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5">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2">
      <c r="A174" s="1045"/>
      <c r="B174" s="1046"/>
      <c r="C174" s="1046"/>
      <c r="D174" s="1046"/>
      <c r="E174" s="1046"/>
      <c r="F174" s="1047"/>
      <c r="G174" s="595" t="s">
        <v>404</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405</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2">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2">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2">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2">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2">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2">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2">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2">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2">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2">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2">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5">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2">
      <c r="A187" s="1045"/>
      <c r="B187" s="1046"/>
      <c r="C187" s="1046"/>
      <c r="D187" s="1046"/>
      <c r="E187" s="1046"/>
      <c r="F187" s="1047"/>
      <c r="G187" s="595" t="s">
        <v>407</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406</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2">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2">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2">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2">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2">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2">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2">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2">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2">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2">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2">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5">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2">
      <c r="A200" s="1045"/>
      <c r="B200" s="1046"/>
      <c r="C200" s="1046"/>
      <c r="D200" s="1046"/>
      <c r="E200" s="1046"/>
      <c r="F200" s="1047"/>
      <c r="G200" s="595" t="s">
        <v>408</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308</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2">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2">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2">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2">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2">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2">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2">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2">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2">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2">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2">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5">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5"/>
    <row r="214" spans="1:50" ht="30" customHeight="1" x14ac:dyDescent="0.2">
      <c r="A214" s="1042" t="s">
        <v>28</v>
      </c>
      <c r="B214" s="1043"/>
      <c r="C214" s="1043"/>
      <c r="D214" s="1043"/>
      <c r="E214" s="1043"/>
      <c r="F214" s="1044"/>
      <c r="G214" s="595" t="s">
        <v>309</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409</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2">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2">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2">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2">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2">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2">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2">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2">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2">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2">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2">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5">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2">
      <c r="A227" s="1045"/>
      <c r="B227" s="1046"/>
      <c r="C227" s="1046"/>
      <c r="D227" s="1046"/>
      <c r="E227" s="1046"/>
      <c r="F227" s="1047"/>
      <c r="G227" s="595" t="s">
        <v>410</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411</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2">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2">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2">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2">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2">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2">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2">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2">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2">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2">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2">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5">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2">
      <c r="A240" s="1045"/>
      <c r="B240" s="1046"/>
      <c r="C240" s="1046"/>
      <c r="D240" s="1046"/>
      <c r="E240" s="1046"/>
      <c r="F240" s="1047"/>
      <c r="G240" s="595" t="s">
        <v>412</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413</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2">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2">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2">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2">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2">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2">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2">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2">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2">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2">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2">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5">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2">
      <c r="A253" s="1045"/>
      <c r="B253" s="1046"/>
      <c r="C253" s="1046"/>
      <c r="D253" s="1046"/>
      <c r="E253" s="1046"/>
      <c r="F253" s="1047"/>
      <c r="G253" s="595" t="s">
        <v>414</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310</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2">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2">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2">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2">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2">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2">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2">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2">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2">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2">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2">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5">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2" x14ac:dyDescent="0.2"/>
  <cols>
    <col min="1" max="2" width="2.6640625" style="36" customWidth="1"/>
    <col min="3" max="33" width="2.6640625" style="73" customWidth="1"/>
    <col min="34" max="37" width="3.44140625" style="73" customWidth="1"/>
    <col min="38" max="41" width="2.6640625" style="73" customWidth="1"/>
    <col min="42" max="50" width="3.21875" style="74"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439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64"/>
      <c r="B3" s="364"/>
      <c r="C3" s="364" t="s">
        <v>26</v>
      </c>
      <c r="D3" s="364"/>
      <c r="E3" s="364"/>
      <c r="F3" s="364"/>
      <c r="G3" s="364"/>
      <c r="H3" s="364"/>
      <c r="I3" s="364"/>
      <c r="J3" s="149" t="s">
        <v>417</v>
      </c>
      <c r="K3" s="365"/>
      <c r="L3" s="365"/>
      <c r="M3" s="365"/>
      <c r="N3" s="365"/>
      <c r="O3" s="365"/>
      <c r="P3" s="366" t="s">
        <v>27</v>
      </c>
      <c r="Q3" s="366"/>
      <c r="R3" s="366"/>
      <c r="S3" s="366"/>
      <c r="T3" s="366"/>
      <c r="U3" s="366"/>
      <c r="V3" s="366"/>
      <c r="W3" s="366"/>
      <c r="X3" s="366"/>
      <c r="Y3" s="367" t="s">
        <v>471</v>
      </c>
      <c r="Z3" s="368"/>
      <c r="AA3" s="368"/>
      <c r="AB3" s="368"/>
      <c r="AC3" s="149" t="s">
        <v>456</v>
      </c>
      <c r="AD3" s="149"/>
      <c r="AE3" s="149"/>
      <c r="AF3" s="149"/>
      <c r="AG3" s="149"/>
      <c r="AH3" s="367" t="s">
        <v>379</v>
      </c>
      <c r="AI3" s="364"/>
      <c r="AJ3" s="364"/>
      <c r="AK3" s="364"/>
      <c r="AL3" s="364" t="s">
        <v>21</v>
      </c>
      <c r="AM3" s="364"/>
      <c r="AN3" s="364"/>
      <c r="AO3" s="369"/>
      <c r="AP3" s="370" t="s">
        <v>418</v>
      </c>
      <c r="AQ3" s="370"/>
      <c r="AR3" s="370"/>
      <c r="AS3" s="370"/>
      <c r="AT3" s="370"/>
      <c r="AU3" s="370"/>
      <c r="AV3" s="370"/>
      <c r="AW3" s="370"/>
      <c r="AX3" s="370"/>
    </row>
    <row r="4" spans="1:50" ht="26.25" customHeight="1" x14ac:dyDescent="0.2">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2">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2">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2">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2">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2">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2">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2">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2">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2">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2">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2">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2">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2">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2">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2">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2">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2">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2">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2">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2">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2">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2">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2">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2">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2">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2">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2">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2">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2">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440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64"/>
      <c r="B36" s="364"/>
      <c r="C36" s="364" t="s">
        <v>26</v>
      </c>
      <c r="D36" s="364"/>
      <c r="E36" s="364"/>
      <c r="F36" s="364"/>
      <c r="G36" s="364"/>
      <c r="H36" s="364"/>
      <c r="I36" s="364"/>
      <c r="J36" s="149" t="s">
        <v>417</v>
      </c>
      <c r="K36" s="365"/>
      <c r="L36" s="365"/>
      <c r="M36" s="365"/>
      <c r="N36" s="365"/>
      <c r="O36" s="365"/>
      <c r="P36" s="366" t="s">
        <v>27</v>
      </c>
      <c r="Q36" s="366"/>
      <c r="R36" s="366"/>
      <c r="S36" s="366"/>
      <c r="T36" s="366"/>
      <c r="U36" s="366"/>
      <c r="V36" s="366"/>
      <c r="W36" s="366"/>
      <c r="X36" s="366"/>
      <c r="Y36" s="367" t="s">
        <v>471</v>
      </c>
      <c r="Z36" s="368"/>
      <c r="AA36" s="368"/>
      <c r="AB36" s="368"/>
      <c r="AC36" s="149" t="s">
        <v>456</v>
      </c>
      <c r="AD36" s="149"/>
      <c r="AE36" s="149"/>
      <c r="AF36" s="149"/>
      <c r="AG36" s="149"/>
      <c r="AH36" s="367" t="s">
        <v>379</v>
      </c>
      <c r="AI36" s="364"/>
      <c r="AJ36" s="364"/>
      <c r="AK36" s="364"/>
      <c r="AL36" s="364" t="s">
        <v>21</v>
      </c>
      <c r="AM36" s="364"/>
      <c r="AN36" s="364"/>
      <c r="AO36" s="369"/>
      <c r="AP36" s="370" t="s">
        <v>418</v>
      </c>
      <c r="AQ36" s="370"/>
      <c r="AR36" s="370"/>
      <c r="AS36" s="370"/>
      <c r="AT36" s="370"/>
      <c r="AU36" s="370"/>
      <c r="AV36" s="370"/>
      <c r="AW36" s="370"/>
      <c r="AX36" s="370"/>
    </row>
    <row r="37" spans="1:50" ht="26.25" customHeight="1" x14ac:dyDescent="0.2">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2">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2">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2">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2">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2">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2">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2">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2">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2">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2">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2">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2">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2">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2">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2">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2">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2">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2">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2">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2">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2">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2">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2">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2">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2">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2">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2">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2">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2">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64"/>
      <c r="B69" s="364"/>
      <c r="C69" s="364" t="s">
        <v>26</v>
      </c>
      <c r="D69" s="364"/>
      <c r="E69" s="364"/>
      <c r="F69" s="364"/>
      <c r="G69" s="364"/>
      <c r="H69" s="364"/>
      <c r="I69" s="364"/>
      <c r="J69" s="149" t="s">
        <v>417</v>
      </c>
      <c r="K69" s="365"/>
      <c r="L69" s="365"/>
      <c r="M69" s="365"/>
      <c r="N69" s="365"/>
      <c r="O69" s="365"/>
      <c r="P69" s="366" t="s">
        <v>27</v>
      </c>
      <c r="Q69" s="366"/>
      <c r="R69" s="366"/>
      <c r="S69" s="366"/>
      <c r="T69" s="366"/>
      <c r="U69" s="366"/>
      <c r="V69" s="366"/>
      <c r="W69" s="366"/>
      <c r="X69" s="366"/>
      <c r="Y69" s="367" t="s">
        <v>471</v>
      </c>
      <c r="Z69" s="368"/>
      <c r="AA69" s="368"/>
      <c r="AB69" s="368"/>
      <c r="AC69" s="149" t="s">
        <v>456</v>
      </c>
      <c r="AD69" s="149"/>
      <c r="AE69" s="149"/>
      <c r="AF69" s="149"/>
      <c r="AG69" s="149"/>
      <c r="AH69" s="367" t="s">
        <v>379</v>
      </c>
      <c r="AI69" s="364"/>
      <c r="AJ69" s="364"/>
      <c r="AK69" s="364"/>
      <c r="AL69" s="364" t="s">
        <v>21</v>
      </c>
      <c r="AM69" s="364"/>
      <c r="AN69" s="364"/>
      <c r="AO69" s="369"/>
      <c r="AP69" s="370" t="s">
        <v>418</v>
      </c>
      <c r="AQ69" s="370"/>
      <c r="AR69" s="370"/>
      <c r="AS69" s="370"/>
      <c r="AT69" s="370"/>
      <c r="AU69" s="370"/>
      <c r="AV69" s="370"/>
      <c r="AW69" s="370"/>
      <c r="AX69" s="370"/>
    </row>
    <row r="70" spans="1:50" ht="26.25" customHeight="1" x14ac:dyDescent="0.2">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2">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2">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2">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2">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2">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2">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2">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2">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2">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2">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2">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2">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2">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2">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2">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2">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2">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2">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2">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2">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2">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2">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2">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2">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2">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2">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2">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2">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2">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64"/>
      <c r="B102" s="364"/>
      <c r="C102" s="364" t="s">
        <v>26</v>
      </c>
      <c r="D102" s="364"/>
      <c r="E102" s="364"/>
      <c r="F102" s="364"/>
      <c r="G102" s="364"/>
      <c r="H102" s="364"/>
      <c r="I102" s="364"/>
      <c r="J102" s="149" t="s">
        <v>417</v>
      </c>
      <c r="K102" s="365"/>
      <c r="L102" s="365"/>
      <c r="M102" s="365"/>
      <c r="N102" s="365"/>
      <c r="O102" s="365"/>
      <c r="P102" s="366" t="s">
        <v>27</v>
      </c>
      <c r="Q102" s="366"/>
      <c r="R102" s="366"/>
      <c r="S102" s="366"/>
      <c r="T102" s="366"/>
      <c r="U102" s="366"/>
      <c r="V102" s="366"/>
      <c r="W102" s="366"/>
      <c r="X102" s="366"/>
      <c r="Y102" s="367" t="s">
        <v>471</v>
      </c>
      <c r="Z102" s="368"/>
      <c r="AA102" s="368"/>
      <c r="AB102" s="368"/>
      <c r="AC102" s="149" t="s">
        <v>456</v>
      </c>
      <c r="AD102" s="149"/>
      <c r="AE102" s="149"/>
      <c r="AF102" s="149"/>
      <c r="AG102" s="149"/>
      <c r="AH102" s="367" t="s">
        <v>379</v>
      </c>
      <c r="AI102" s="364"/>
      <c r="AJ102" s="364"/>
      <c r="AK102" s="364"/>
      <c r="AL102" s="364" t="s">
        <v>21</v>
      </c>
      <c r="AM102" s="364"/>
      <c r="AN102" s="364"/>
      <c r="AO102" s="369"/>
      <c r="AP102" s="370" t="s">
        <v>418</v>
      </c>
      <c r="AQ102" s="370"/>
      <c r="AR102" s="370"/>
      <c r="AS102" s="370"/>
      <c r="AT102" s="370"/>
      <c r="AU102" s="370"/>
      <c r="AV102" s="370"/>
      <c r="AW102" s="370"/>
      <c r="AX102" s="370"/>
    </row>
    <row r="103" spans="1:50" ht="26.25" customHeight="1" x14ac:dyDescent="0.2">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2">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2">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2">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2">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2">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2">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2">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2">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2">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2">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2">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2">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2">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2">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2">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2">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2">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2">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2">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2">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2">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2">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2">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2">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2">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2">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2">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2">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2">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64"/>
      <c r="B135" s="364"/>
      <c r="C135" s="364" t="s">
        <v>26</v>
      </c>
      <c r="D135" s="364"/>
      <c r="E135" s="364"/>
      <c r="F135" s="364"/>
      <c r="G135" s="364"/>
      <c r="H135" s="364"/>
      <c r="I135" s="364"/>
      <c r="J135" s="149" t="s">
        <v>417</v>
      </c>
      <c r="K135" s="365"/>
      <c r="L135" s="365"/>
      <c r="M135" s="365"/>
      <c r="N135" s="365"/>
      <c r="O135" s="365"/>
      <c r="P135" s="366" t="s">
        <v>27</v>
      </c>
      <c r="Q135" s="366"/>
      <c r="R135" s="366"/>
      <c r="S135" s="366"/>
      <c r="T135" s="366"/>
      <c r="U135" s="366"/>
      <c r="V135" s="366"/>
      <c r="W135" s="366"/>
      <c r="X135" s="366"/>
      <c r="Y135" s="367" t="s">
        <v>471</v>
      </c>
      <c r="Z135" s="368"/>
      <c r="AA135" s="368"/>
      <c r="AB135" s="368"/>
      <c r="AC135" s="149" t="s">
        <v>456</v>
      </c>
      <c r="AD135" s="149"/>
      <c r="AE135" s="149"/>
      <c r="AF135" s="149"/>
      <c r="AG135" s="149"/>
      <c r="AH135" s="367" t="s">
        <v>379</v>
      </c>
      <c r="AI135" s="364"/>
      <c r="AJ135" s="364"/>
      <c r="AK135" s="364"/>
      <c r="AL135" s="364" t="s">
        <v>21</v>
      </c>
      <c r="AM135" s="364"/>
      <c r="AN135" s="364"/>
      <c r="AO135" s="369"/>
      <c r="AP135" s="370" t="s">
        <v>418</v>
      </c>
      <c r="AQ135" s="370"/>
      <c r="AR135" s="370"/>
      <c r="AS135" s="370"/>
      <c r="AT135" s="370"/>
      <c r="AU135" s="370"/>
      <c r="AV135" s="370"/>
      <c r="AW135" s="370"/>
      <c r="AX135" s="370"/>
    </row>
    <row r="136" spans="1:50" ht="26.25" customHeight="1" x14ac:dyDescent="0.2">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2">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2">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2">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2">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2">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2">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2">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2">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2">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2">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2">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2">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2">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2">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2">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2">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2">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2">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2">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2">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2">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2">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2">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2">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2">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2">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2">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2">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2">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64"/>
      <c r="B168" s="364"/>
      <c r="C168" s="364" t="s">
        <v>26</v>
      </c>
      <c r="D168" s="364"/>
      <c r="E168" s="364"/>
      <c r="F168" s="364"/>
      <c r="G168" s="364"/>
      <c r="H168" s="364"/>
      <c r="I168" s="364"/>
      <c r="J168" s="149" t="s">
        <v>417</v>
      </c>
      <c r="K168" s="365"/>
      <c r="L168" s="365"/>
      <c r="M168" s="365"/>
      <c r="N168" s="365"/>
      <c r="O168" s="365"/>
      <c r="P168" s="366" t="s">
        <v>27</v>
      </c>
      <c r="Q168" s="366"/>
      <c r="R168" s="366"/>
      <c r="S168" s="366"/>
      <c r="T168" s="366"/>
      <c r="U168" s="366"/>
      <c r="V168" s="366"/>
      <c r="W168" s="366"/>
      <c r="X168" s="366"/>
      <c r="Y168" s="367" t="s">
        <v>471</v>
      </c>
      <c r="Z168" s="368"/>
      <c r="AA168" s="368"/>
      <c r="AB168" s="368"/>
      <c r="AC168" s="149" t="s">
        <v>456</v>
      </c>
      <c r="AD168" s="149"/>
      <c r="AE168" s="149"/>
      <c r="AF168" s="149"/>
      <c r="AG168" s="149"/>
      <c r="AH168" s="367" t="s">
        <v>379</v>
      </c>
      <c r="AI168" s="364"/>
      <c r="AJ168" s="364"/>
      <c r="AK168" s="364"/>
      <c r="AL168" s="364" t="s">
        <v>21</v>
      </c>
      <c r="AM168" s="364"/>
      <c r="AN168" s="364"/>
      <c r="AO168" s="369"/>
      <c r="AP168" s="370" t="s">
        <v>418</v>
      </c>
      <c r="AQ168" s="370"/>
      <c r="AR168" s="370"/>
      <c r="AS168" s="370"/>
      <c r="AT168" s="370"/>
      <c r="AU168" s="370"/>
      <c r="AV168" s="370"/>
      <c r="AW168" s="370"/>
      <c r="AX168" s="370"/>
    </row>
    <row r="169" spans="1:50" ht="26.25" customHeight="1" x14ac:dyDescent="0.2">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2">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2">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2">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2">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2">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2">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2">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2">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2">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2">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2">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2">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2">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2">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2">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2">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2">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2">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2">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2">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2">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2">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2">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2">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2">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2">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2">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2">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2">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64"/>
      <c r="B201" s="364"/>
      <c r="C201" s="364" t="s">
        <v>26</v>
      </c>
      <c r="D201" s="364"/>
      <c r="E201" s="364"/>
      <c r="F201" s="364"/>
      <c r="G201" s="364"/>
      <c r="H201" s="364"/>
      <c r="I201" s="364"/>
      <c r="J201" s="149" t="s">
        <v>417</v>
      </c>
      <c r="K201" s="365"/>
      <c r="L201" s="365"/>
      <c r="M201" s="365"/>
      <c r="N201" s="365"/>
      <c r="O201" s="365"/>
      <c r="P201" s="366" t="s">
        <v>27</v>
      </c>
      <c r="Q201" s="366"/>
      <c r="R201" s="366"/>
      <c r="S201" s="366"/>
      <c r="T201" s="366"/>
      <c r="U201" s="366"/>
      <c r="V201" s="366"/>
      <c r="W201" s="366"/>
      <c r="X201" s="366"/>
      <c r="Y201" s="367" t="s">
        <v>471</v>
      </c>
      <c r="Z201" s="368"/>
      <c r="AA201" s="368"/>
      <c r="AB201" s="368"/>
      <c r="AC201" s="149" t="s">
        <v>456</v>
      </c>
      <c r="AD201" s="149"/>
      <c r="AE201" s="149"/>
      <c r="AF201" s="149"/>
      <c r="AG201" s="149"/>
      <c r="AH201" s="367" t="s">
        <v>379</v>
      </c>
      <c r="AI201" s="364"/>
      <c r="AJ201" s="364"/>
      <c r="AK201" s="364"/>
      <c r="AL201" s="364" t="s">
        <v>21</v>
      </c>
      <c r="AM201" s="364"/>
      <c r="AN201" s="364"/>
      <c r="AO201" s="369"/>
      <c r="AP201" s="370" t="s">
        <v>418</v>
      </c>
      <c r="AQ201" s="370"/>
      <c r="AR201" s="370"/>
      <c r="AS201" s="370"/>
      <c r="AT201" s="370"/>
      <c r="AU201" s="370"/>
      <c r="AV201" s="370"/>
      <c r="AW201" s="370"/>
      <c r="AX201" s="370"/>
    </row>
    <row r="202" spans="1:50" ht="26.25" customHeight="1" x14ac:dyDescent="0.2">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2">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2">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2">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2">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2">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2">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2">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2">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2">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2">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2">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2">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2">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2">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2">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2">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2">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2">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2">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2">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2">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2">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2">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2">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2">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2">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2">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2">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2">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64"/>
      <c r="B234" s="364"/>
      <c r="C234" s="364" t="s">
        <v>26</v>
      </c>
      <c r="D234" s="364"/>
      <c r="E234" s="364"/>
      <c r="F234" s="364"/>
      <c r="G234" s="364"/>
      <c r="H234" s="364"/>
      <c r="I234" s="364"/>
      <c r="J234" s="149" t="s">
        <v>417</v>
      </c>
      <c r="K234" s="365"/>
      <c r="L234" s="365"/>
      <c r="M234" s="365"/>
      <c r="N234" s="365"/>
      <c r="O234" s="365"/>
      <c r="P234" s="366" t="s">
        <v>27</v>
      </c>
      <c r="Q234" s="366"/>
      <c r="R234" s="366"/>
      <c r="S234" s="366"/>
      <c r="T234" s="366"/>
      <c r="U234" s="366"/>
      <c r="V234" s="366"/>
      <c r="W234" s="366"/>
      <c r="X234" s="366"/>
      <c r="Y234" s="367" t="s">
        <v>471</v>
      </c>
      <c r="Z234" s="368"/>
      <c r="AA234" s="368"/>
      <c r="AB234" s="368"/>
      <c r="AC234" s="149" t="s">
        <v>456</v>
      </c>
      <c r="AD234" s="149"/>
      <c r="AE234" s="149"/>
      <c r="AF234" s="149"/>
      <c r="AG234" s="149"/>
      <c r="AH234" s="367" t="s">
        <v>379</v>
      </c>
      <c r="AI234" s="364"/>
      <c r="AJ234" s="364"/>
      <c r="AK234" s="364"/>
      <c r="AL234" s="364" t="s">
        <v>21</v>
      </c>
      <c r="AM234" s="364"/>
      <c r="AN234" s="364"/>
      <c r="AO234" s="369"/>
      <c r="AP234" s="370" t="s">
        <v>418</v>
      </c>
      <c r="AQ234" s="370"/>
      <c r="AR234" s="370"/>
      <c r="AS234" s="370"/>
      <c r="AT234" s="370"/>
      <c r="AU234" s="370"/>
      <c r="AV234" s="370"/>
      <c r="AW234" s="370"/>
      <c r="AX234" s="370"/>
    </row>
    <row r="235" spans="1:50" ht="26.25" customHeight="1" x14ac:dyDescent="0.2">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2">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2">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2">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2">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2">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2">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2">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2">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2">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2">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2">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2">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2">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2">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2">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2">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2">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2">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2">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2">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2">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2">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2">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2">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2">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2">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2">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2">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2">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64"/>
      <c r="B267" s="364"/>
      <c r="C267" s="364" t="s">
        <v>26</v>
      </c>
      <c r="D267" s="364"/>
      <c r="E267" s="364"/>
      <c r="F267" s="364"/>
      <c r="G267" s="364"/>
      <c r="H267" s="364"/>
      <c r="I267" s="364"/>
      <c r="J267" s="149" t="s">
        <v>417</v>
      </c>
      <c r="K267" s="365"/>
      <c r="L267" s="365"/>
      <c r="M267" s="365"/>
      <c r="N267" s="365"/>
      <c r="O267" s="365"/>
      <c r="P267" s="366" t="s">
        <v>27</v>
      </c>
      <c r="Q267" s="366"/>
      <c r="R267" s="366"/>
      <c r="S267" s="366"/>
      <c r="T267" s="366"/>
      <c r="U267" s="366"/>
      <c r="V267" s="366"/>
      <c r="W267" s="366"/>
      <c r="X267" s="366"/>
      <c r="Y267" s="367" t="s">
        <v>471</v>
      </c>
      <c r="Z267" s="368"/>
      <c r="AA267" s="368"/>
      <c r="AB267" s="368"/>
      <c r="AC267" s="149" t="s">
        <v>456</v>
      </c>
      <c r="AD267" s="149"/>
      <c r="AE267" s="149"/>
      <c r="AF267" s="149"/>
      <c r="AG267" s="149"/>
      <c r="AH267" s="367" t="s">
        <v>379</v>
      </c>
      <c r="AI267" s="364"/>
      <c r="AJ267" s="364"/>
      <c r="AK267" s="364"/>
      <c r="AL267" s="364" t="s">
        <v>21</v>
      </c>
      <c r="AM267" s="364"/>
      <c r="AN267" s="364"/>
      <c r="AO267" s="369"/>
      <c r="AP267" s="370" t="s">
        <v>418</v>
      </c>
      <c r="AQ267" s="370"/>
      <c r="AR267" s="370"/>
      <c r="AS267" s="370"/>
      <c r="AT267" s="370"/>
      <c r="AU267" s="370"/>
      <c r="AV267" s="370"/>
      <c r="AW267" s="370"/>
      <c r="AX267" s="370"/>
    </row>
    <row r="268" spans="1:50" ht="26.25" customHeight="1" x14ac:dyDescent="0.2">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2">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2">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2">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2">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2">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2">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2">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2">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2">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2">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2">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2">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2">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2">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2">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2">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2">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2">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2">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2">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2">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2">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2">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2">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2">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2">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2">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2">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2">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64"/>
      <c r="B300" s="364"/>
      <c r="C300" s="364" t="s">
        <v>26</v>
      </c>
      <c r="D300" s="364"/>
      <c r="E300" s="364"/>
      <c r="F300" s="364"/>
      <c r="G300" s="364"/>
      <c r="H300" s="364"/>
      <c r="I300" s="364"/>
      <c r="J300" s="149" t="s">
        <v>417</v>
      </c>
      <c r="K300" s="365"/>
      <c r="L300" s="365"/>
      <c r="M300" s="365"/>
      <c r="N300" s="365"/>
      <c r="O300" s="365"/>
      <c r="P300" s="366" t="s">
        <v>27</v>
      </c>
      <c r="Q300" s="366"/>
      <c r="R300" s="366"/>
      <c r="S300" s="366"/>
      <c r="T300" s="366"/>
      <c r="U300" s="366"/>
      <c r="V300" s="366"/>
      <c r="W300" s="366"/>
      <c r="X300" s="366"/>
      <c r="Y300" s="367" t="s">
        <v>471</v>
      </c>
      <c r="Z300" s="368"/>
      <c r="AA300" s="368"/>
      <c r="AB300" s="368"/>
      <c r="AC300" s="149" t="s">
        <v>456</v>
      </c>
      <c r="AD300" s="149"/>
      <c r="AE300" s="149"/>
      <c r="AF300" s="149"/>
      <c r="AG300" s="149"/>
      <c r="AH300" s="367" t="s">
        <v>379</v>
      </c>
      <c r="AI300" s="364"/>
      <c r="AJ300" s="364"/>
      <c r="AK300" s="364"/>
      <c r="AL300" s="364" t="s">
        <v>21</v>
      </c>
      <c r="AM300" s="364"/>
      <c r="AN300" s="364"/>
      <c r="AO300" s="369"/>
      <c r="AP300" s="370" t="s">
        <v>418</v>
      </c>
      <c r="AQ300" s="370"/>
      <c r="AR300" s="370"/>
      <c r="AS300" s="370"/>
      <c r="AT300" s="370"/>
      <c r="AU300" s="370"/>
      <c r="AV300" s="370"/>
      <c r="AW300" s="370"/>
      <c r="AX300" s="370"/>
    </row>
    <row r="301" spans="1:50" ht="26.25" customHeight="1" x14ac:dyDescent="0.2">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2">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2">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2">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2">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2">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2">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2">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2">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2">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2">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2">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2">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2">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2">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2">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2">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2">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2">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2">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2">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2">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2">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2">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2">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2">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2">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2">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2">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2">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64"/>
      <c r="B333" s="364"/>
      <c r="C333" s="364" t="s">
        <v>26</v>
      </c>
      <c r="D333" s="364"/>
      <c r="E333" s="364"/>
      <c r="F333" s="364"/>
      <c r="G333" s="364"/>
      <c r="H333" s="364"/>
      <c r="I333" s="364"/>
      <c r="J333" s="149" t="s">
        <v>417</v>
      </c>
      <c r="K333" s="365"/>
      <c r="L333" s="365"/>
      <c r="M333" s="365"/>
      <c r="N333" s="365"/>
      <c r="O333" s="365"/>
      <c r="P333" s="366" t="s">
        <v>27</v>
      </c>
      <c r="Q333" s="366"/>
      <c r="R333" s="366"/>
      <c r="S333" s="366"/>
      <c r="T333" s="366"/>
      <c r="U333" s="366"/>
      <c r="V333" s="366"/>
      <c r="W333" s="366"/>
      <c r="X333" s="366"/>
      <c r="Y333" s="367" t="s">
        <v>471</v>
      </c>
      <c r="Z333" s="368"/>
      <c r="AA333" s="368"/>
      <c r="AB333" s="368"/>
      <c r="AC333" s="149" t="s">
        <v>456</v>
      </c>
      <c r="AD333" s="149"/>
      <c r="AE333" s="149"/>
      <c r="AF333" s="149"/>
      <c r="AG333" s="149"/>
      <c r="AH333" s="367" t="s">
        <v>379</v>
      </c>
      <c r="AI333" s="364"/>
      <c r="AJ333" s="364"/>
      <c r="AK333" s="364"/>
      <c r="AL333" s="364" t="s">
        <v>21</v>
      </c>
      <c r="AM333" s="364"/>
      <c r="AN333" s="364"/>
      <c r="AO333" s="369"/>
      <c r="AP333" s="370" t="s">
        <v>418</v>
      </c>
      <c r="AQ333" s="370"/>
      <c r="AR333" s="370"/>
      <c r="AS333" s="370"/>
      <c r="AT333" s="370"/>
      <c r="AU333" s="370"/>
      <c r="AV333" s="370"/>
      <c r="AW333" s="370"/>
      <c r="AX333" s="370"/>
    </row>
    <row r="334" spans="1:50" ht="26.25" customHeight="1" x14ac:dyDescent="0.2">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2">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2">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2">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2">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2">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2">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2">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2">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2">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2">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2">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2">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2">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2">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2">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2">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2">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2">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2">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2">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2">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2">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2">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2">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2">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2">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2">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2">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2">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64"/>
      <c r="B366" s="364"/>
      <c r="C366" s="364" t="s">
        <v>26</v>
      </c>
      <c r="D366" s="364"/>
      <c r="E366" s="364"/>
      <c r="F366" s="364"/>
      <c r="G366" s="364"/>
      <c r="H366" s="364"/>
      <c r="I366" s="364"/>
      <c r="J366" s="149" t="s">
        <v>417</v>
      </c>
      <c r="K366" s="365"/>
      <c r="L366" s="365"/>
      <c r="M366" s="365"/>
      <c r="N366" s="365"/>
      <c r="O366" s="365"/>
      <c r="P366" s="366" t="s">
        <v>27</v>
      </c>
      <c r="Q366" s="366"/>
      <c r="R366" s="366"/>
      <c r="S366" s="366"/>
      <c r="T366" s="366"/>
      <c r="U366" s="366"/>
      <c r="V366" s="366"/>
      <c r="W366" s="366"/>
      <c r="X366" s="366"/>
      <c r="Y366" s="367" t="s">
        <v>471</v>
      </c>
      <c r="Z366" s="368"/>
      <c r="AA366" s="368"/>
      <c r="AB366" s="368"/>
      <c r="AC366" s="149" t="s">
        <v>456</v>
      </c>
      <c r="AD366" s="149"/>
      <c r="AE366" s="149"/>
      <c r="AF366" s="149"/>
      <c r="AG366" s="149"/>
      <c r="AH366" s="367" t="s">
        <v>379</v>
      </c>
      <c r="AI366" s="364"/>
      <c r="AJ366" s="364"/>
      <c r="AK366" s="364"/>
      <c r="AL366" s="364" t="s">
        <v>21</v>
      </c>
      <c r="AM366" s="364"/>
      <c r="AN366" s="364"/>
      <c r="AO366" s="369"/>
      <c r="AP366" s="370" t="s">
        <v>418</v>
      </c>
      <c r="AQ366" s="370"/>
      <c r="AR366" s="370"/>
      <c r="AS366" s="370"/>
      <c r="AT366" s="370"/>
      <c r="AU366" s="370"/>
      <c r="AV366" s="370"/>
      <c r="AW366" s="370"/>
      <c r="AX366" s="370"/>
    </row>
    <row r="367" spans="1:50" ht="26.25" customHeight="1" x14ac:dyDescent="0.2">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2">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2">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2">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2">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2">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2">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2">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2">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2">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2">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2">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2">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2">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2">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2">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2">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2">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2">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2">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2">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2">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2">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2">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2">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2">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2">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2">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2">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2">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64"/>
      <c r="B399" s="364"/>
      <c r="C399" s="364" t="s">
        <v>26</v>
      </c>
      <c r="D399" s="364"/>
      <c r="E399" s="364"/>
      <c r="F399" s="364"/>
      <c r="G399" s="364"/>
      <c r="H399" s="364"/>
      <c r="I399" s="364"/>
      <c r="J399" s="149" t="s">
        <v>417</v>
      </c>
      <c r="K399" s="365"/>
      <c r="L399" s="365"/>
      <c r="M399" s="365"/>
      <c r="N399" s="365"/>
      <c r="O399" s="365"/>
      <c r="P399" s="366" t="s">
        <v>27</v>
      </c>
      <c r="Q399" s="366"/>
      <c r="R399" s="366"/>
      <c r="S399" s="366"/>
      <c r="T399" s="366"/>
      <c r="U399" s="366"/>
      <c r="V399" s="366"/>
      <c r="W399" s="366"/>
      <c r="X399" s="366"/>
      <c r="Y399" s="367" t="s">
        <v>471</v>
      </c>
      <c r="Z399" s="368"/>
      <c r="AA399" s="368"/>
      <c r="AB399" s="368"/>
      <c r="AC399" s="149" t="s">
        <v>456</v>
      </c>
      <c r="AD399" s="149"/>
      <c r="AE399" s="149"/>
      <c r="AF399" s="149"/>
      <c r="AG399" s="149"/>
      <c r="AH399" s="367" t="s">
        <v>379</v>
      </c>
      <c r="AI399" s="364"/>
      <c r="AJ399" s="364"/>
      <c r="AK399" s="364"/>
      <c r="AL399" s="364" t="s">
        <v>21</v>
      </c>
      <c r="AM399" s="364"/>
      <c r="AN399" s="364"/>
      <c r="AO399" s="369"/>
      <c r="AP399" s="370" t="s">
        <v>418</v>
      </c>
      <c r="AQ399" s="370"/>
      <c r="AR399" s="370"/>
      <c r="AS399" s="370"/>
      <c r="AT399" s="370"/>
      <c r="AU399" s="370"/>
      <c r="AV399" s="370"/>
      <c r="AW399" s="370"/>
      <c r="AX399" s="370"/>
    </row>
    <row r="400" spans="1:50" ht="26.25" customHeight="1" x14ac:dyDescent="0.2">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2">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2">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2">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2">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2">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2">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2">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2">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2">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2">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2">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2">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2">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2">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2">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2">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2">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2">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2">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2">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2">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2">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2">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2">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2">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2">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2">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2">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2">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64"/>
      <c r="B432" s="364"/>
      <c r="C432" s="364" t="s">
        <v>26</v>
      </c>
      <c r="D432" s="364"/>
      <c r="E432" s="364"/>
      <c r="F432" s="364"/>
      <c r="G432" s="364"/>
      <c r="H432" s="364"/>
      <c r="I432" s="364"/>
      <c r="J432" s="149" t="s">
        <v>417</v>
      </c>
      <c r="K432" s="365"/>
      <c r="L432" s="365"/>
      <c r="M432" s="365"/>
      <c r="N432" s="365"/>
      <c r="O432" s="365"/>
      <c r="P432" s="366" t="s">
        <v>27</v>
      </c>
      <c r="Q432" s="366"/>
      <c r="R432" s="366"/>
      <c r="S432" s="366"/>
      <c r="T432" s="366"/>
      <c r="U432" s="366"/>
      <c r="V432" s="366"/>
      <c r="W432" s="366"/>
      <c r="X432" s="366"/>
      <c r="Y432" s="367" t="s">
        <v>471</v>
      </c>
      <c r="Z432" s="368"/>
      <c r="AA432" s="368"/>
      <c r="AB432" s="368"/>
      <c r="AC432" s="149" t="s">
        <v>456</v>
      </c>
      <c r="AD432" s="149"/>
      <c r="AE432" s="149"/>
      <c r="AF432" s="149"/>
      <c r="AG432" s="149"/>
      <c r="AH432" s="367" t="s">
        <v>379</v>
      </c>
      <c r="AI432" s="364"/>
      <c r="AJ432" s="364"/>
      <c r="AK432" s="364"/>
      <c r="AL432" s="364" t="s">
        <v>21</v>
      </c>
      <c r="AM432" s="364"/>
      <c r="AN432" s="364"/>
      <c r="AO432" s="369"/>
      <c r="AP432" s="370" t="s">
        <v>418</v>
      </c>
      <c r="AQ432" s="370"/>
      <c r="AR432" s="370"/>
      <c r="AS432" s="370"/>
      <c r="AT432" s="370"/>
      <c r="AU432" s="370"/>
      <c r="AV432" s="370"/>
      <c r="AW432" s="370"/>
      <c r="AX432" s="370"/>
    </row>
    <row r="433" spans="1:50" ht="26.25" customHeight="1" x14ac:dyDescent="0.2">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2">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2">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2">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2">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2">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2">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2">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2">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2">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2">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2">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2">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2">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2">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2">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2">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2">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2">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2">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2">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2">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2">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2">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2">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2">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2">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2">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2">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2">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64"/>
      <c r="B465" s="364"/>
      <c r="C465" s="364" t="s">
        <v>26</v>
      </c>
      <c r="D465" s="364"/>
      <c r="E465" s="364"/>
      <c r="F465" s="364"/>
      <c r="G465" s="364"/>
      <c r="H465" s="364"/>
      <c r="I465" s="364"/>
      <c r="J465" s="149" t="s">
        <v>417</v>
      </c>
      <c r="K465" s="365"/>
      <c r="L465" s="365"/>
      <c r="M465" s="365"/>
      <c r="N465" s="365"/>
      <c r="O465" s="365"/>
      <c r="P465" s="366" t="s">
        <v>27</v>
      </c>
      <c r="Q465" s="366"/>
      <c r="R465" s="366"/>
      <c r="S465" s="366"/>
      <c r="T465" s="366"/>
      <c r="U465" s="366"/>
      <c r="V465" s="366"/>
      <c r="W465" s="366"/>
      <c r="X465" s="366"/>
      <c r="Y465" s="367" t="s">
        <v>471</v>
      </c>
      <c r="Z465" s="368"/>
      <c r="AA465" s="368"/>
      <c r="AB465" s="368"/>
      <c r="AC465" s="149" t="s">
        <v>456</v>
      </c>
      <c r="AD465" s="149"/>
      <c r="AE465" s="149"/>
      <c r="AF465" s="149"/>
      <c r="AG465" s="149"/>
      <c r="AH465" s="367" t="s">
        <v>379</v>
      </c>
      <c r="AI465" s="364"/>
      <c r="AJ465" s="364"/>
      <c r="AK465" s="364"/>
      <c r="AL465" s="364" t="s">
        <v>21</v>
      </c>
      <c r="AM465" s="364"/>
      <c r="AN465" s="364"/>
      <c r="AO465" s="369"/>
      <c r="AP465" s="370" t="s">
        <v>418</v>
      </c>
      <c r="AQ465" s="370"/>
      <c r="AR465" s="370"/>
      <c r="AS465" s="370"/>
      <c r="AT465" s="370"/>
      <c r="AU465" s="370"/>
      <c r="AV465" s="370"/>
      <c r="AW465" s="370"/>
      <c r="AX465" s="370"/>
    </row>
    <row r="466" spans="1:50" ht="26.25" customHeight="1" x14ac:dyDescent="0.2">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2">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2">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2">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2">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2">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2">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2">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2">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2">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2">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2">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2">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2">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2">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2">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2">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2">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2">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2">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2">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2">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2">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2">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2">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2">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2">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2">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2">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2">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64"/>
      <c r="B498" s="364"/>
      <c r="C498" s="364" t="s">
        <v>26</v>
      </c>
      <c r="D498" s="364"/>
      <c r="E498" s="364"/>
      <c r="F498" s="364"/>
      <c r="G498" s="364"/>
      <c r="H498" s="364"/>
      <c r="I498" s="364"/>
      <c r="J498" s="149" t="s">
        <v>417</v>
      </c>
      <c r="K498" s="365"/>
      <c r="L498" s="365"/>
      <c r="M498" s="365"/>
      <c r="N498" s="365"/>
      <c r="O498" s="365"/>
      <c r="P498" s="366" t="s">
        <v>27</v>
      </c>
      <c r="Q498" s="366"/>
      <c r="R498" s="366"/>
      <c r="S498" s="366"/>
      <c r="T498" s="366"/>
      <c r="U498" s="366"/>
      <c r="V498" s="366"/>
      <c r="W498" s="366"/>
      <c r="X498" s="366"/>
      <c r="Y498" s="367" t="s">
        <v>471</v>
      </c>
      <c r="Z498" s="368"/>
      <c r="AA498" s="368"/>
      <c r="AB498" s="368"/>
      <c r="AC498" s="149" t="s">
        <v>456</v>
      </c>
      <c r="AD498" s="149"/>
      <c r="AE498" s="149"/>
      <c r="AF498" s="149"/>
      <c r="AG498" s="149"/>
      <c r="AH498" s="367" t="s">
        <v>379</v>
      </c>
      <c r="AI498" s="364"/>
      <c r="AJ498" s="364"/>
      <c r="AK498" s="364"/>
      <c r="AL498" s="364" t="s">
        <v>21</v>
      </c>
      <c r="AM498" s="364"/>
      <c r="AN498" s="364"/>
      <c r="AO498" s="369"/>
      <c r="AP498" s="370" t="s">
        <v>418</v>
      </c>
      <c r="AQ498" s="370"/>
      <c r="AR498" s="370"/>
      <c r="AS498" s="370"/>
      <c r="AT498" s="370"/>
      <c r="AU498" s="370"/>
      <c r="AV498" s="370"/>
      <c r="AW498" s="370"/>
      <c r="AX498" s="370"/>
    </row>
    <row r="499" spans="1:50" ht="26.25" customHeight="1" x14ac:dyDescent="0.2">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2">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2">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2">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2">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2">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2">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2">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2">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2">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2">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2">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2">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2">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2">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2">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2">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2">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2">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2">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2">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2">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2">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2">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2">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2">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2">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2">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2">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2">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64"/>
      <c r="B531" s="364"/>
      <c r="C531" s="364" t="s">
        <v>26</v>
      </c>
      <c r="D531" s="364"/>
      <c r="E531" s="364"/>
      <c r="F531" s="364"/>
      <c r="G531" s="364"/>
      <c r="H531" s="364"/>
      <c r="I531" s="364"/>
      <c r="J531" s="149" t="s">
        <v>417</v>
      </c>
      <c r="K531" s="365"/>
      <c r="L531" s="365"/>
      <c r="M531" s="365"/>
      <c r="N531" s="365"/>
      <c r="O531" s="365"/>
      <c r="P531" s="366" t="s">
        <v>27</v>
      </c>
      <c r="Q531" s="366"/>
      <c r="R531" s="366"/>
      <c r="S531" s="366"/>
      <c r="T531" s="366"/>
      <c r="U531" s="366"/>
      <c r="V531" s="366"/>
      <c r="W531" s="366"/>
      <c r="X531" s="366"/>
      <c r="Y531" s="367" t="s">
        <v>471</v>
      </c>
      <c r="Z531" s="368"/>
      <c r="AA531" s="368"/>
      <c r="AB531" s="368"/>
      <c r="AC531" s="149" t="s">
        <v>456</v>
      </c>
      <c r="AD531" s="149"/>
      <c r="AE531" s="149"/>
      <c r="AF531" s="149"/>
      <c r="AG531" s="149"/>
      <c r="AH531" s="367" t="s">
        <v>379</v>
      </c>
      <c r="AI531" s="364"/>
      <c r="AJ531" s="364"/>
      <c r="AK531" s="364"/>
      <c r="AL531" s="364" t="s">
        <v>21</v>
      </c>
      <c r="AM531" s="364"/>
      <c r="AN531" s="364"/>
      <c r="AO531" s="369"/>
      <c r="AP531" s="370" t="s">
        <v>418</v>
      </c>
      <c r="AQ531" s="370"/>
      <c r="AR531" s="370"/>
      <c r="AS531" s="370"/>
      <c r="AT531" s="370"/>
      <c r="AU531" s="370"/>
      <c r="AV531" s="370"/>
      <c r="AW531" s="370"/>
      <c r="AX531" s="370"/>
    </row>
    <row r="532" spans="1:50" ht="26.25" customHeight="1" x14ac:dyDescent="0.2">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2">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2">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2">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2">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2">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2">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2">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2">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2">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2">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2">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2">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2">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2">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2">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2">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2">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2">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2">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2">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2">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2">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2">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2">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2">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2">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2">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2">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2">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64"/>
      <c r="B564" s="364"/>
      <c r="C564" s="364" t="s">
        <v>26</v>
      </c>
      <c r="D564" s="364"/>
      <c r="E564" s="364"/>
      <c r="F564" s="364"/>
      <c r="G564" s="364"/>
      <c r="H564" s="364"/>
      <c r="I564" s="364"/>
      <c r="J564" s="149" t="s">
        <v>417</v>
      </c>
      <c r="K564" s="365"/>
      <c r="L564" s="365"/>
      <c r="M564" s="365"/>
      <c r="N564" s="365"/>
      <c r="O564" s="365"/>
      <c r="P564" s="366" t="s">
        <v>27</v>
      </c>
      <c r="Q564" s="366"/>
      <c r="R564" s="366"/>
      <c r="S564" s="366"/>
      <c r="T564" s="366"/>
      <c r="U564" s="366"/>
      <c r="V564" s="366"/>
      <c r="W564" s="366"/>
      <c r="X564" s="366"/>
      <c r="Y564" s="367" t="s">
        <v>471</v>
      </c>
      <c r="Z564" s="368"/>
      <c r="AA564" s="368"/>
      <c r="AB564" s="368"/>
      <c r="AC564" s="149" t="s">
        <v>456</v>
      </c>
      <c r="AD564" s="149"/>
      <c r="AE564" s="149"/>
      <c r="AF564" s="149"/>
      <c r="AG564" s="149"/>
      <c r="AH564" s="367" t="s">
        <v>379</v>
      </c>
      <c r="AI564" s="364"/>
      <c r="AJ564" s="364"/>
      <c r="AK564" s="364"/>
      <c r="AL564" s="364" t="s">
        <v>21</v>
      </c>
      <c r="AM564" s="364"/>
      <c r="AN564" s="364"/>
      <c r="AO564" s="369"/>
      <c r="AP564" s="370" t="s">
        <v>418</v>
      </c>
      <c r="AQ564" s="370"/>
      <c r="AR564" s="370"/>
      <c r="AS564" s="370"/>
      <c r="AT564" s="370"/>
      <c r="AU564" s="370"/>
      <c r="AV564" s="370"/>
      <c r="AW564" s="370"/>
      <c r="AX564" s="370"/>
    </row>
    <row r="565" spans="1:50" ht="26.25" customHeight="1" x14ac:dyDescent="0.2">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2">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2">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2">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2">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2">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2">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2">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2">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2">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2">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2">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2">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2">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2">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2">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2">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2">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2">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2">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2">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2">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2">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2">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2">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2">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2">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2">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2">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2">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64"/>
      <c r="B597" s="364"/>
      <c r="C597" s="364" t="s">
        <v>26</v>
      </c>
      <c r="D597" s="364"/>
      <c r="E597" s="364"/>
      <c r="F597" s="364"/>
      <c r="G597" s="364"/>
      <c r="H597" s="364"/>
      <c r="I597" s="364"/>
      <c r="J597" s="149" t="s">
        <v>417</v>
      </c>
      <c r="K597" s="365"/>
      <c r="L597" s="365"/>
      <c r="M597" s="365"/>
      <c r="N597" s="365"/>
      <c r="O597" s="365"/>
      <c r="P597" s="366" t="s">
        <v>27</v>
      </c>
      <c r="Q597" s="366"/>
      <c r="R597" s="366"/>
      <c r="S597" s="366"/>
      <c r="T597" s="366"/>
      <c r="U597" s="366"/>
      <c r="V597" s="366"/>
      <c r="W597" s="366"/>
      <c r="X597" s="366"/>
      <c r="Y597" s="367" t="s">
        <v>471</v>
      </c>
      <c r="Z597" s="368"/>
      <c r="AA597" s="368"/>
      <c r="AB597" s="368"/>
      <c r="AC597" s="149" t="s">
        <v>456</v>
      </c>
      <c r="AD597" s="149"/>
      <c r="AE597" s="149"/>
      <c r="AF597" s="149"/>
      <c r="AG597" s="149"/>
      <c r="AH597" s="367" t="s">
        <v>379</v>
      </c>
      <c r="AI597" s="364"/>
      <c r="AJ597" s="364"/>
      <c r="AK597" s="364"/>
      <c r="AL597" s="364" t="s">
        <v>21</v>
      </c>
      <c r="AM597" s="364"/>
      <c r="AN597" s="364"/>
      <c r="AO597" s="369"/>
      <c r="AP597" s="370" t="s">
        <v>418</v>
      </c>
      <c r="AQ597" s="370"/>
      <c r="AR597" s="370"/>
      <c r="AS597" s="370"/>
      <c r="AT597" s="370"/>
      <c r="AU597" s="370"/>
      <c r="AV597" s="370"/>
      <c r="AW597" s="370"/>
      <c r="AX597" s="370"/>
    </row>
    <row r="598" spans="1:50" ht="26.25" customHeight="1" x14ac:dyDescent="0.2">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2">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2">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2">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2">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2">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2">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2">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2">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2">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2">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2">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2">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2">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2">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2">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2">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2">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2">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2">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2">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2">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2">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2">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2">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2">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2">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2">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2">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2">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64"/>
      <c r="B630" s="364"/>
      <c r="C630" s="364" t="s">
        <v>26</v>
      </c>
      <c r="D630" s="364"/>
      <c r="E630" s="364"/>
      <c r="F630" s="364"/>
      <c r="G630" s="364"/>
      <c r="H630" s="364"/>
      <c r="I630" s="364"/>
      <c r="J630" s="149" t="s">
        <v>417</v>
      </c>
      <c r="K630" s="365"/>
      <c r="L630" s="365"/>
      <c r="M630" s="365"/>
      <c r="N630" s="365"/>
      <c r="O630" s="365"/>
      <c r="P630" s="366" t="s">
        <v>27</v>
      </c>
      <c r="Q630" s="366"/>
      <c r="R630" s="366"/>
      <c r="S630" s="366"/>
      <c r="T630" s="366"/>
      <c r="U630" s="366"/>
      <c r="V630" s="366"/>
      <c r="W630" s="366"/>
      <c r="X630" s="366"/>
      <c r="Y630" s="367" t="s">
        <v>471</v>
      </c>
      <c r="Z630" s="368"/>
      <c r="AA630" s="368"/>
      <c r="AB630" s="368"/>
      <c r="AC630" s="149" t="s">
        <v>456</v>
      </c>
      <c r="AD630" s="149"/>
      <c r="AE630" s="149"/>
      <c r="AF630" s="149"/>
      <c r="AG630" s="149"/>
      <c r="AH630" s="367" t="s">
        <v>379</v>
      </c>
      <c r="AI630" s="364"/>
      <c r="AJ630" s="364"/>
      <c r="AK630" s="364"/>
      <c r="AL630" s="364" t="s">
        <v>21</v>
      </c>
      <c r="AM630" s="364"/>
      <c r="AN630" s="364"/>
      <c r="AO630" s="369"/>
      <c r="AP630" s="370" t="s">
        <v>418</v>
      </c>
      <c r="AQ630" s="370"/>
      <c r="AR630" s="370"/>
      <c r="AS630" s="370"/>
      <c r="AT630" s="370"/>
      <c r="AU630" s="370"/>
      <c r="AV630" s="370"/>
      <c r="AW630" s="370"/>
      <c r="AX630" s="370"/>
    </row>
    <row r="631" spans="1:50" ht="26.25" customHeight="1" x14ac:dyDescent="0.2">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2">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2">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2">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2">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2">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2">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2">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2">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2">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2">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2">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2">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2">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2">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2">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2">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2">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2">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2">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2">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2">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2">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2">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2">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2">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2">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2">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2">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2">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64"/>
      <c r="B663" s="364"/>
      <c r="C663" s="364" t="s">
        <v>26</v>
      </c>
      <c r="D663" s="364"/>
      <c r="E663" s="364"/>
      <c r="F663" s="364"/>
      <c r="G663" s="364"/>
      <c r="H663" s="364"/>
      <c r="I663" s="364"/>
      <c r="J663" s="149" t="s">
        <v>417</v>
      </c>
      <c r="K663" s="365"/>
      <c r="L663" s="365"/>
      <c r="M663" s="365"/>
      <c r="N663" s="365"/>
      <c r="O663" s="365"/>
      <c r="P663" s="366" t="s">
        <v>27</v>
      </c>
      <c r="Q663" s="366"/>
      <c r="R663" s="366"/>
      <c r="S663" s="366"/>
      <c r="T663" s="366"/>
      <c r="U663" s="366"/>
      <c r="V663" s="366"/>
      <c r="W663" s="366"/>
      <c r="X663" s="366"/>
      <c r="Y663" s="367" t="s">
        <v>471</v>
      </c>
      <c r="Z663" s="368"/>
      <c r="AA663" s="368"/>
      <c r="AB663" s="368"/>
      <c r="AC663" s="149" t="s">
        <v>456</v>
      </c>
      <c r="AD663" s="149"/>
      <c r="AE663" s="149"/>
      <c r="AF663" s="149"/>
      <c r="AG663" s="149"/>
      <c r="AH663" s="367" t="s">
        <v>379</v>
      </c>
      <c r="AI663" s="364"/>
      <c r="AJ663" s="364"/>
      <c r="AK663" s="364"/>
      <c r="AL663" s="364" t="s">
        <v>21</v>
      </c>
      <c r="AM663" s="364"/>
      <c r="AN663" s="364"/>
      <c r="AO663" s="369"/>
      <c r="AP663" s="370" t="s">
        <v>418</v>
      </c>
      <c r="AQ663" s="370"/>
      <c r="AR663" s="370"/>
      <c r="AS663" s="370"/>
      <c r="AT663" s="370"/>
      <c r="AU663" s="370"/>
      <c r="AV663" s="370"/>
      <c r="AW663" s="370"/>
      <c r="AX663" s="370"/>
    </row>
    <row r="664" spans="1:50" ht="26.25" customHeight="1" x14ac:dyDescent="0.2">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2">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2">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2">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2">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2">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2">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2">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2">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2">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2">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2">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2">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2">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2">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2">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2">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2">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2">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2">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2">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2">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2">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2">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2">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2">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2">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2">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2">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2">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64"/>
      <c r="B696" s="364"/>
      <c r="C696" s="364" t="s">
        <v>26</v>
      </c>
      <c r="D696" s="364"/>
      <c r="E696" s="364"/>
      <c r="F696" s="364"/>
      <c r="G696" s="364"/>
      <c r="H696" s="364"/>
      <c r="I696" s="364"/>
      <c r="J696" s="149" t="s">
        <v>417</v>
      </c>
      <c r="K696" s="365"/>
      <c r="L696" s="365"/>
      <c r="M696" s="365"/>
      <c r="N696" s="365"/>
      <c r="O696" s="365"/>
      <c r="P696" s="366" t="s">
        <v>27</v>
      </c>
      <c r="Q696" s="366"/>
      <c r="R696" s="366"/>
      <c r="S696" s="366"/>
      <c r="T696" s="366"/>
      <c r="U696" s="366"/>
      <c r="V696" s="366"/>
      <c r="W696" s="366"/>
      <c r="X696" s="366"/>
      <c r="Y696" s="367" t="s">
        <v>471</v>
      </c>
      <c r="Z696" s="368"/>
      <c r="AA696" s="368"/>
      <c r="AB696" s="368"/>
      <c r="AC696" s="149" t="s">
        <v>456</v>
      </c>
      <c r="AD696" s="149"/>
      <c r="AE696" s="149"/>
      <c r="AF696" s="149"/>
      <c r="AG696" s="149"/>
      <c r="AH696" s="367" t="s">
        <v>379</v>
      </c>
      <c r="AI696" s="364"/>
      <c r="AJ696" s="364"/>
      <c r="AK696" s="364"/>
      <c r="AL696" s="364" t="s">
        <v>21</v>
      </c>
      <c r="AM696" s="364"/>
      <c r="AN696" s="364"/>
      <c r="AO696" s="369"/>
      <c r="AP696" s="370" t="s">
        <v>418</v>
      </c>
      <c r="AQ696" s="370"/>
      <c r="AR696" s="370"/>
      <c r="AS696" s="370"/>
      <c r="AT696" s="370"/>
      <c r="AU696" s="370"/>
      <c r="AV696" s="370"/>
      <c r="AW696" s="370"/>
      <c r="AX696" s="370"/>
    </row>
    <row r="697" spans="1:50" ht="26.25" customHeight="1" x14ac:dyDescent="0.2">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2">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2">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2">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2">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2">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2">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2">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2">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2">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2">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2">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2">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2">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2">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2">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2">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2">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2">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2">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2">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2">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2">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2">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2">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2">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2">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2">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2">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2">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64"/>
      <c r="B729" s="364"/>
      <c r="C729" s="364" t="s">
        <v>26</v>
      </c>
      <c r="D729" s="364"/>
      <c r="E729" s="364"/>
      <c r="F729" s="364"/>
      <c r="G729" s="364"/>
      <c r="H729" s="364"/>
      <c r="I729" s="364"/>
      <c r="J729" s="149" t="s">
        <v>417</v>
      </c>
      <c r="K729" s="365"/>
      <c r="L729" s="365"/>
      <c r="M729" s="365"/>
      <c r="N729" s="365"/>
      <c r="O729" s="365"/>
      <c r="P729" s="366" t="s">
        <v>27</v>
      </c>
      <c r="Q729" s="366"/>
      <c r="R729" s="366"/>
      <c r="S729" s="366"/>
      <c r="T729" s="366"/>
      <c r="U729" s="366"/>
      <c r="V729" s="366"/>
      <c r="W729" s="366"/>
      <c r="X729" s="366"/>
      <c r="Y729" s="367" t="s">
        <v>471</v>
      </c>
      <c r="Z729" s="368"/>
      <c r="AA729" s="368"/>
      <c r="AB729" s="368"/>
      <c r="AC729" s="149" t="s">
        <v>456</v>
      </c>
      <c r="AD729" s="149"/>
      <c r="AE729" s="149"/>
      <c r="AF729" s="149"/>
      <c r="AG729" s="149"/>
      <c r="AH729" s="367" t="s">
        <v>379</v>
      </c>
      <c r="AI729" s="364"/>
      <c r="AJ729" s="364"/>
      <c r="AK729" s="364"/>
      <c r="AL729" s="364" t="s">
        <v>21</v>
      </c>
      <c r="AM729" s="364"/>
      <c r="AN729" s="364"/>
      <c r="AO729" s="369"/>
      <c r="AP729" s="370" t="s">
        <v>418</v>
      </c>
      <c r="AQ729" s="370"/>
      <c r="AR729" s="370"/>
      <c r="AS729" s="370"/>
      <c r="AT729" s="370"/>
      <c r="AU729" s="370"/>
      <c r="AV729" s="370"/>
      <c r="AW729" s="370"/>
      <c r="AX729" s="370"/>
    </row>
    <row r="730" spans="1:50" ht="26.25" customHeight="1" x14ac:dyDescent="0.2">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2">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2">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2">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2">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2">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2">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2">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2">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2">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2">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2">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2">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2">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2">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2">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2">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2">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2">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2">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2">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2">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2">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2">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2">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2">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2">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2">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2">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2">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64"/>
      <c r="B762" s="364"/>
      <c r="C762" s="364" t="s">
        <v>26</v>
      </c>
      <c r="D762" s="364"/>
      <c r="E762" s="364"/>
      <c r="F762" s="364"/>
      <c r="G762" s="364"/>
      <c r="H762" s="364"/>
      <c r="I762" s="364"/>
      <c r="J762" s="149" t="s">
        <v>417</v>
      </c>
      <c r="K762" s="365"/>
      <c r="L762" s="365"/>
      <c r="M762" s="365"/>
      <c r="N762" s="365"/>
      <c r="O762" s="365"/>
      <c r="P762" s="366" t="s">
        <v>27</v>
      </c>
      <c r="Q762" s="366"/>
      <c r="R762" s="366"/>
      <c r="S762" s="366"/>
      <c r="T762" s="366"/>
      <c r="U762" s="366"/>
      <c r="V762" s="366"/>
      <c r="W762" s="366"/>
      <c r="X762" s="366"/>
      <c r="Y762" s="367" t="s">
        <v>471</v>
      </c>
      <c r="Z762" s="368"/>
      <c r="AA762" s="368"/>
      <c r="AB762" s="368"/>
      <c r="AC762" s="149" t="s">
        <v>456</v>
      </c>
      <c r="AD762" s="149"/>
      <c r="AE762" s="149"/>
      <c r="AF762" s="149"/>
      <c r="AG762" s="149"/>
      <c r="AH762" s="367" t="s">
        <v>379</v>
      </c>
      <c r="AI762" s="364"/>
      <c r="AJ762" s="364"/>
      <c r="AK762" s="364"/>
      <c r="AL762" s="364" t="s">
        <v>21</v>
      </c>
      <c r="AM762" s="364"/>
      <c r="AN762" s="364"/>
      <c r="AO762" s="369"/>
      <c r="AP762" s="370" t="s">
        <v>418</v>
      </c>
      <c r="AQ762" s="370"/>
      <c r="AR762" s="370"/>
      <c r="AS762" s="370"/>
      <c r="AT762" s="370"/>
      <c r="AU762" s="370"/>
      <c r="AV762" s="370"/>
      <c r="AW762" s="370"/>
      <c r="AX762" s="370"/>
    </row>
    <row r="763" spans="1:50" ht="26.25" customHeight="1" x14ac:dyDescent="0.2">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2">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2">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2">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2">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2">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2">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2">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2">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2">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2">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2">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2">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2">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2">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2">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2">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2">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2">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2">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2">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2">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2">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2">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2">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2">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2">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2">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2">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2">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64"/>
      <c r="B795" s="364"/>
      <c r="C795" s="364" t="s">
        <v>26</v>
      </c>
      <c r="D795" s="364"/>
      <c r="E795" s="364"/>
      <c r="F795" s="364"/>
      <c r="G795" s="364"/>
      <c r="H795" s="364"/>
      <c r="I795" s="364"/>
      <c r="J795" s="149" t="s">
        <v>417</v>
      </c>
      <c r="K795" s="365"/>
      <c r="L795" s="365"/>
      <c r="M795" s="365"/>
      <c r="N795" s="365"/>
      <c r="O795" s="365"/>
      <c r="P795" s="366" t="s">
        <v>27</v>
      </c>
      <c r="Q795" s="366"/>
      <c r="R795" s="366"/>
      <c r="S795" s="366"/>
      <c r="T795" s="366"/>
      <c r="U795" s="366"/>
      <c r="V795" s="366"/>
      <c r="W795" s="366"/>
      <c r="X795" s="366"/>
      <c r="Y795" s="367" t="s">
        <v>471</v>
      </c>
      <c r="Z795" s="368"/>
      <c r="AA795" s="368"/>
      <c r="AB795" s="368"/>
      <c r="AC795" s="149" t="s">
        <v>456</v>
      </c>
      <c r="AD795" s="149"/>
      <c r="AE795" s="149"/>
      <c r="AF795" s="149"/>
      <c r="AG795" s="149"/>
      <c r="AH795" s="367" t="s">
        <v>379</v>
      </c>
      <c r="AI795" s="364"/>
      <c r="AJ795" s="364"/>
      <c r="AK795" s="364"/>
      <c r="AL795" s="364" t="s">
        <v>21</v>
      </c>
      <c r="AM795" s="364"/>
      <c r="AN795" s="364"/>
      <c r="AO795" s="369"/>
      <c r="AP795" s="370" t="s">
        <v>418</v>
      </c>
      <c r="AQ795" s="370"/>
      <c r="AR795" s="370"/>
      <c r="AS795" s="370"/>
      <c r="AT795" s="370"/>
      <c r="AU795" s="370"/>
      <c r="AV795" s="370"/>
      <c r="AW795" s="370"/>
      <c r="AX795" s="370"/>
    </row>
    <row r="796" spans="1:50" ht="26.25" customHeight="1" x14ac:dyDescent="0.2">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2">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2">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2">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2">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2">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2">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2">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2">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2">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2">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2">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2">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2">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2">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2">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2">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2">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2">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2">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2">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2">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2">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2">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2">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2">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2">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2">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2">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2">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64"/>
      <c r="B828" s="364"/>
      <c r="C828" s="364" t="s">
        <v>26</v>
      </c>
      <c r="D828" s="364"/>
      <c r="E828" s="364"/>
      <c r="F828" s="364"/>
      <c r="G828" s="364"/>
      <c r="H828" s="364"/>
      <c r="I828" s="364"/>
      <c r="J828" s="149" t="s">
        <v>417</v>
      </c>
      <c r="K828" s="365"/>
      <c r="L828" s="365"/>
      <c r="M828" s="365"/>
      <c r="N828" s="365"/>
      <c r="O828" s="365"/>
      <c r="P828" s="366" t="s">
        <v>27</v>
      </c>
      <c r="Q828" s="366"/>
      <c r="R828" s="366"/>
      <c r="S828" s="366"/>
      <c r="T828" s="366"/>
      <c r="U828" s="366"/>
      <c r="V828" s="366"/>
      <c r="W828" s="366"/>
      <c r="X828" s="366"/>
      <c r="Y828" s="367" t="s">
        <v>471</v>
      </c>
      <c r="Z828" s="368"/>
      <c r="AA828" s="368"/>
      <c r="AB828" s="368"/>
      <c r="AC828" s="149" t="s">
        <v>456</v>
      </c>
      <c r="AD828" s="149"/>
      <c r="AE828" s="149"/>
      <c r="AF828" s="149"/>
      <c r="AG828" s="149"/>
      <c r="AH828" s="367" t="s">
        <v>379</v>
      </c>
      <c r="AI828" s="364"/>
      <c r="AJ828" s="364"/>
      <c r="AK828" s="364"/>
      <c r="AL828" s="364" t="s">
        <v>21</v>
      </c>
      <c r="AM828" s="364"/>
      <c r="AN828" s="364"/>
      <c r="AO828" s="369"/>
      <c r="AP828" s="370" t="s">
        <v>418</v>
      </c>
      <c r="AQ828" s="370"/>
      <c r="AR828" s="370"/>
      <c r="AS828" s="370"/>
      <c r="AT828" s="370"/>
      <c r="AU828" s="370"/>
      <c r="AV828" s="370"/>
      <c r="AW828" s="370"/>
      <c r="AX828" s="370"/>
    </row>
    <row r="829" spans="1:50" ht="26.25" customHeight="1" x14ac:dyDescent="0.2">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2">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2">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2">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2">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2">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2">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2">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2">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2">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2">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2">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2">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2">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2">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2">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2">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2">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2">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2">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2">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2">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2">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2">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2">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2">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2">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2">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2">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2">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64"/>
      <c r="B861" s="364"/>
      <c r="C861" s="364" t="s">
        <v>26</v>
      </c>
      <c r="D861" s="364"/>
      <c r="E861" s="364"/>
      <c r="F861" s="364"/>
      <c r="G861" s="364"/>
      <c r="H861" s="364"/>
      <c r="I861" s="364"/>
      <c r="J861" s="149" t="s">
        <v>417</v>
      </c>
      <c r="K861" s="365"/>
      <c r="L861" s="365"/>
      <c r="M861" s="365"/>
      <c r="N861" s="365"/>
      <c r="O861" s="365"/>
      <c r="P861" s="366" t="s">
        <v>27</v>
      </c>
      <c r="Q861" s="366"/>
      <c r="R861" s="366"/>
      <c r="S861" s="366"/>
      <c r="T861" s="366"/>
      <c r="U861" s="366"/>
      <c r="V861" s="366"/>
      <c r="W861" s="366"/>
      <c r="X861" s="366"/>
      <c r="Y861" s="367" t="s">
        <v>471</v>
      </c>
      <c r="Z861" s="368"/>
      <c r="AA861" s="368"/>
      <c r="AB861" s="368"/>
      <c r="AC861" s="149" t="s">
        <v>456</v>
      </c>
      <c r="AD861" s="149"/>
      <c r="AE861" s="149"/>
      <c r="AF861" s="149"/>
      <c r="AG861" s="149"/>
      <c r="AH861" s="367" t="s">
        <v>379</v>
      </c>
      <c r="AI861" s="364"/>
      <c r="AJ861" s="364"/>
      <c r="AK861" s="364"/>
      <c r="AL861" s="364" t="s">
        <v>21</v>
      </c>
      <c r="AM861" s="364"/>
      <c r="AN861" s="364"/>
      <c r="AO861" s="369"/>
      <c r="AP861" s="370" t="s">
        <v>418</v>
      </c>
      <c r="AQ861" s="370"/>
      <c r="AR861" s="370"/>
      <c r="AS861" s="370"/>
      <c r="AT861" s="370"/>
      <c r="AU861" s="370"/>
      <c r="AV861" s="370"/>
      <c r="AW861" s="370"/>
      <c r="AX861" s="370"/>
    </row>
    <row r="862" spans="1:50" ht="26.25" customHeight="1" x14ac:dyDescent="0.2">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2">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2">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2">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2">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2">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2">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2">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2">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2">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2">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2">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2">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2">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2">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2">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2">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2">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2">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2">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2">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2">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2">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2">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2">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2">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2">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2">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2">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2">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64"/>
      <c r="B894" s="364"/>
      <c r="C894" s="364" t="s">
        <v>26</v>
      </c>
      <c r="D894" s="364"/>
      <c r="E894" s="364"/>
      <c r="F894" s="364"/>
      <c r="G894" s="364"/>
      <c r="H894" s="364"/>
      <c r="I894" s="364"/>
      <c r="J894" s="149" t="s">
        <v>417</v>
      </c>
      <c r="K894" s="365"/>
      <c r="L894" s="365"/>
      <c r="M894" s="365"/>
      <c r="N894" s="365"/>
      <c r="O894" s="365"/>
      <c r="P894" s="366" t="s">
        <v>27</v>
      </c>
      <c r="Q894" s="366"/>
      <c r="R894" s="366"/>
      <c r="S894" s="366"/>
      <c r="T894" s="366"/>
      <c r="U894" s="366"/>
      <c r="V894" s="366"/>
      <c r="W894" s="366"/>
      <c r="X894" s="366"/>
      <c r="Y894" s="367" t="s">
        <v>471</v>
      </c>
      <c r="Z894" s="368"/>
      <c r="AA894" s="368"/>
      <c r="AB894" s="368"/>
      <c r="AC894" s="149" t="s">
        <v>456</v>
      </c>
      <c r="AD894" s="149"/>
      <c r="AE894" s="149"/>
      <c r="AF894" s="149"/>
      <c r="AG894" s="149"/>
      <c r="AH894" s="367" t="s">
        <v>379</v>
      </c>
      <c r="AI894" s="364"/>
      <c r="AJ894" s="364"/>
      <c r="AK894" s="364"/>
      <c r="AL894" s="364" t="s">
        <v>21</v>
      </c>
      <c r="AM894" s="364"/>
      <c r="AN894" s="364"/>
      <c r="AO894" s="369"/>
      <c r="AP894" s="370" t="s">
        <v>418</v>
      </c>
      <c r="AQ894" s="370"/>
      <c r="AR894" s="370"/>
      <c r="AS894" s="370"/>
      <c r="AT894" s="370"/>
      <c r="AU894" s="370"/>
      <c r="AV894" s="370"/>
      <c r="AW894" s="370"/>
      <c r="AX894" s="370"/>
    </row>
    <row r="895" spans="1:50" ht="26.25" customHeight="1" x14ac:dyDescent="0.2">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2">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2">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2">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2">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2">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2">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2">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2">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2">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2">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2">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2">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2">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2">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2">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2">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2">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2">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2">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2">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2">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2">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2">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2">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2">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2">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2">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2">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2">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64"/>
      <c r="B927" s="364"/>
      <c r="C927" s="364" t="s">
        <v>26</v>
      </c>
      <c r="D927" s="364"/>
      <c r="E927" s="364"/>
      <c r="F927" s="364"/>
      <c r="G927" s="364"/>
      <c r="H927" s="364"/>
      <c r="I927" s="364"/>
      <c r="J927" s="149" t="s">
        <v>417</v>
      </c>
      <c r="K927" s="365"/>
      <c r="L927" s="365"/>
      <c r="M927" s="365"/>
      <c r="N927" s="365"/>
      <c r="O927" s="365"/>
      <c r="P927" s="366" t="s">
        <v>27</v>
      </c>
      <c r="Q927" s="366"/>
      <c r="R927" s="366"/>
      <c r="S927" s="366"/>
      <c r="T927" s="366"/>
      <c r="U927" s="366"/>
      <c r="V927" s="366"/>
      <c r="W927" s="366"/>
      <c r="X927" s="366"/>
      <c r="Y927" s="367" t="s">
        <v>471</v>
      </c>
      <c r="Z927" s="368"/>
      <c r="AA927" s="368"/>
      <c r="AB927" s="368"/>
      <c r="AC927" s="149" t="s">
        <v>456</v>
      </c>
      <c r="AD927" s="149"/>
      <c r="AE927" s="149"/>
      <c r="AF927" s="149"/>
      <c r="AG927" s="149"/>
      <c r="AH927" s="367" t="s">
        <v>379</v>
      </c>
      <c r="AI927" s="364"/>
      <c r="AJ927" s="364"/>
      <c r="AK927" s="364"/>
      <c r="AL927" s="364" t="s">
        <v>21</v>
      </c>
      <c r="AM927" s="364"/>
      <c r="AN927" s="364"/>
      <c r="AO927" s="369"/>
      <c r="AP927" s="370" t="s">
        <v>418</v>
      </c>
      <c r="AQ927" s="370"/>
      <c r="AR927" s="370"/>
      <c r="AS927" s="370"/>
      <c r="AT927" s="370"/>
      <c r="AU927" s="370"/>
      <c r="AV927" s="370"/>
      <c r="AW927" s="370"/>
      <c r="AX927" s="370"/>
    </row>
    <row r="928" spans="1:50" ht="26.25" customHeight="1" x14ac:dyDescent="0.2">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2">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2">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2">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2">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2">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2">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2">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2">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2">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2">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2">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2">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2">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2">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2">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2">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2">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2">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2">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2">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2">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2">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2">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2">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2">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2">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2">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2">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2">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64"/>
      <c r="B960" s="364"/>
      <c r="C960" s="364" t="s">
        <v>26</v>
      </c>
      <c r="D960" s="364"/>
      <c r="E960" s="364"/>
      <c r="F960" s="364"/>
      <c r="G960" s="364"/>
      <c r="H960" s="364"/>
      <c r="I960" s="364"/>
      <c r="J960" s="149" t="s">
        <v>417</v>
      </c>
      <c r="K960" s="365"/>
      <c r="L960" s="365"/>
      <c r="M960" s="365"/>
      <c r="N960" s="365"/>
      <c r="O960" s="365"/>
      <c r="P960" s="366" t="s">
        <v>27</v>
      </c>
      <c r="Q960" s="366"/>
      <c r="R960" s="366"/>
      <c r="S960" s="366"/>
      <c r="T960" s="366"/>
      <c r="U960" s="366"/>
      <c r="V960" s="366"/>
      <c r="W960" s="366"/>
      <c r="X960" s="366"/>
      <c r="Y960" s="367" t="s">
        <v>471</v>
      </c>
      <c r="Z960" s="368"/>
      <c r="AA960" s="368"/>
      <c r="AB960" s="368"/>
      <c r="AC960" s="149" t="s">
        <v>456</v>
      </c>
      <c r="AD960" s="149"/>
      <c r="AE960" s="149"/>
      <c r="AF960" s="149"/>
      <c r="AG960" s="149"/>
      <c r="AH960" s="367" t="s">
        <v>379</v>
      </c>
      <c r="AI960" s="364"/>
      <c r="AJ960" s="364"/>
      <c r="AK960" s="364"/>
      <c r="AL960" s="364" t="s">
        <v>21</v>
      </c>
      <c r="AM960" s="364"/>
      <c r="AN960" s="364"/>
      <c r="AO960" s="369"/>
      <c r="AP960" s="370" t="s">
        <v>418</v>
      </c>
      <c r="AQ960" s="370"/>
      <c r="AR960" s="370"/>
      <c r="AS960" s="370"/>
      <c r="AT960" s="370"/>
      <c r="AU960" s="370"/>
      <c r="AV960" s="370"/>
      <c r="AW960" s="370"/>
      <c r="AX960" s="370"/>
    </row>
    <row r="961" spans="1:50" ht="26.25" customHeight="1" x14ac:dyDescent="0.2">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2">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2">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2">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2">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2">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2">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2">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2">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2">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2">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2">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2">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2">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2">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2">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2">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2">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2">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2">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2">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2">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2">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2">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2">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2">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2">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2">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2">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2">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64"/>
      <c r="B993" s="364"/>
      <c r="C993" s="364" t="s">
        <v>26</v>
      </c>
      <c r="D993" s="364"/>
      <c r="E993" s="364"/>
      <c r="F993" s="364"/>
      <c r="G993" s="364"/>
      <c r="H993" s="364"/>
      <c r="I993" s="364"/>
      <c r="J993" s="149" t="s">
        <v>417</v>
      </c>
      <c r="K993" s="365"/>
      <c r="L993" s="365"/>
      <c r="M993" s="365"/>
      <c r="N993" s="365"/>
      <c r="O993" s="365"/>
      <c r="P993" s="366" t="s">
        <v>27</v>
      </c>
      <c r="Q993" s="366"/>
      <c r="R993" s="366"/>
      <c r="S993" s="366"/>
      <c r="T993" s="366"/>
      <c r="U993" s="366"/>
      <c r="V993" s="366"/>
      <c r="W993" s="366"/>
      <c r="X993" s="366"/>
      <c r="Y993" s="367" t="s">
        <v>471</v>
      </c>
      <c r="Z993" s="368"/>
      <c r="AA993" s="368"/>
      <c r="AB993" s="368"/>
      <c r="AC993" s="149" t="s">
        <v>456</v>
      </c>
      <c r="AD993" s="149"/>
      <c r="AE993" s="149"/>
      <c r="AF993" s="149"/>
      <c r="AG993" s="149"/>
      <c r="AH993" s="367" t="s">
        <v>379</v>
      </c>
      <c r="AI993" s="364"/>
      <c r="AJ993" s="364"/>
      <c r="AK993" s="364"/>
      <c r="AL993" s="364" t="s">
        <v>21</v>
      </c>
      <c r="AM993" s="364"/>
      <c r="AN993" s="364"/>
      <c r="AO993" s="369"/>
      <c r="AP993" s="370" t="s">
        <v>418</v>
      </c>
      <c r="AQ993" s="370"/>
      <c r="AR993" s="370"/>
      <c r="AS993" s="370"/>
      <c r="AT993" s="370"/>
      <c r="AU993" s="370"/>
      <c r="AV993" s="370"/>
      <c r="AW993" s="370"/>
      <c r="AX993" s="370"/>
    </row>
    <row r="994" spans="1:50" ht="26.25" customHeight="1" x14ac:dyDescent="0.2">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2">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2">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2">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2">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2">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2">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2">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2">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2">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2">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2">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2">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2">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2">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2">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2">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2">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2">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2">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2">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2">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2">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2">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2">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2">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2">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2">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2">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2">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64"/>
      <c r="B1026" s="364"/>
      <c r="C1026" s="364" t="s">
        <v>26</v>
      </c>
      <c r="D1026" s="364"/>
      <c r="E1026" s="364"/>
      <c r="F1026" s="364"/>
      <c r="G1026" s="364"/>
      <c r="H1026" s="364"/>
      <c r="I1026" s="364"/>
      <c r="J1026" s="149" t="s">
        <v>417</v>
      </c>
      <c r="K1026" s="365"/>
      <c r="L1026" s="365"/>
      <c r="M1026" s="365"/>
      <c r="N1026" s="365"/>
      <c r="O1026" s="365"/>
      <c r="P1026" s="366" t="s">
        <v>27</v>
      </c>
      <c r="Q1026" s="366"/>
      <c r="R1026" s="366"/>
      <c r="S1026" s="366"/>
      <c r="T1026" s="366"/>
      <c r="U1026" s="366"/>
      <c r="V1026" s="366"/>
      <c r="W1026" s="366"/>
      <c r="X1026" s="366"/>
      <c r="Y1026" s="367" t="s">
        <v>471</v>
      </c>
      <c r="Z1026" s="368"/>
      <c r="AA1026" s="368"/>
      <c r="AB1026" s="368"/>
      <c r="AC1026" s="149" t="s">
        <v>456</v>
      </c>
      <c r="AD1026" s="149"/>
      <c r="AE1026" s="149"/>
      <c r="AF1026" s="149"/>
      <c r="AG1026" s="149"/>
      <c r="AH1026" s="367" t="s">
        <v>379</v>
      </c>
      <c r="AI1026" s="364"/>
      <c r="AJ1026" s="364"/>
      <c r="AK1026" s="364"/>
      <c r="AL1026" s="364" t="s">
        <v>21</v>
      </c>
      <c r="AM1026" s="364"/>
      <c r="AN1026" s="364"/>
      <c r="AO1026" s="369"/>
      <c r="AP1026" s="370" t="s">
        <v>418</v>
      </c>
      <c r="AQ1026" s="370"/>
      <c r="AR1026" s="370"/>
      <c r="AS1026" s="370"/>
      <c r="AT1026" s="370"/>
      <c r="AU1026" s="370"/>
      <c r="AV1026" s="370"/>
      <c r="AW1026" s="370"/>
      <c r="AX1026" s="370"/>
    </row>
    <row r="1027" spans="1:50" ht="26.25" customHeight="1" x14ac:dyDescent="0.2">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2">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2">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2">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2">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2">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2">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2">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2">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2">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2">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2">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2">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2">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2">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2">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2">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2">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2">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2">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2">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2">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2">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2">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2">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2">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2">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2">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2">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2">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64"/>
      <c r="B1059" s="364"/>
      <c r="C1059" s="364" t="s">
        <v>26</v>
      </c>
      <c r="D1059" s="364"/>
      <c r="E1059" s="364"/>
      <c r="F1059" s="364"/>
      <c r="G1059" s="364"/>
      <c r="H1059" s="364"/>
      <c r="I1059" s="364"/>
      <c r="J1059" s="149" t="s">
        <v>417</v>
      </c>
      <c r="K1059" s="365"/>
      <c r="L1059" s="365"/>
      <c r="M1059" s="365"/>
      <c r="N1059" s="365"/>
      <c r="O1059" s="365"/>
      <c r="P1059" s="366" t="s">
        <v>27</v>
      </c>
      <c r="Q1059" s="366"/>
      <c r="R1059" s="366"/>
      <c r="S1059" s="366"/>
      <c r="T1059" s="366"/>
      <c r="U1059" s="366"/>
      <c r="V1059" s="366"/>
      <c r="W1059" s="366"/>
      <c r="X1059" s="366"/>
      <c r="Y1059" s="367" t="s">
        <v>471</v>
      </c>
      <c r="Z1059" s="368"/>
      <c r="AA1059" s="368"/>
      <c r="AB1059" s="368"/>
      <c r="AC1059" s="149" t="s">
        <v>456</v>
      </c>
      <c r="AD1059" s="149"/>
      <c r="AE1059" s="149"/>
      <c r="AF1059" s="149"/>
      <c r="AG1059" s="149"/>
      <c r="AH1059" s="367" t="s">
        <v>379</v>
      </c>
      <c r="AI1059" s="364"/>
      <c r="AJ1059" s="364"/>
      <c r="AK1059" s="364"/>
      <c r="AL1059" s="364" t="s">
        <v>21</v>
      </c>
      <c r="AM1059" s="364"/>
      <c r="AN1059" s="364"/>
      <c r="AO1059" s="369"/>
      <c r="AP1059" s="370" t="s">
        <v>418</v>
      </c>
      <c r="AQ1059" s="370"/>
      <c r="AR1059" s="370"/>
      <c r="AS1059" s="370"/>
      <c r="AT1059" s="370"/>
      <c r="AU1059" s="370"/>
      <c r="AV1059" s="370"/>
      <c r="AW1059" s="370"/>
      <c r="AX1059" s="370"/>
    </row>
    <row r="1060" spans="1:50" ht="26.25" customHeight="1" x14ac:dyDescent="0.2">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2">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2">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2">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2">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2">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2">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2">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2">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2">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2">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2">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2">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2">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2">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2">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2">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2">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2">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2">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2">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2">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2">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2">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2">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2">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2">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2">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2">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2">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64"/>
      <c r="B1092" s="364"/>
      <c r="C1092" s="364" t="s">
        <v>26</v>
      </c>
      <c r="D1092" s="364"/>
      <c r="E1092" s="364"/>
      <c r="F1092" s="364"/>
      <c r="G1092" s="364"/>
      <c r="H1092" s="364"/>
      <c r="I1092" s="364"/>
      <c r="J1092" s="149" t="s">
        <v>417</v>
      </c>
      <c r="K1092" s="365"/>
      <c r="L1092" s="365"/>
      <c r="M1092" s="365"/>
      <c r="N1092" s="365"/>
      <c r="O1092" s="365"/>
      <c r="P1092" s="366" t="s">
        <v>27</v>
      </c>
      <c r="Q1092" s="366"/>
      <c r="R1092" s="366"/>
      <c r="S1092" s="366"/>
      <c r="T1092" s="366"/>
      <c r="U1092" s="366"/>
      <c r="V1092" s="366"/>
      <c r="W1092" s="366"/>
      <c r="X1092" s="366"/>
      <c r="Y1092" s="367" t="s">
        <v>471</v>
      </c>
      <c r="Z1092" s="368"/>
      <c r="AA1092" s="368"/>
      <c r="AB1092" s="368"/>
      <c r="AC1092" s="149" t="s">
        <v>456</v>
      </c>
      <c r="AD1092" s="149"/>
      <c r="AE1092" s="149"/>
      <c r="AF1092" s="149"/>
      <c r="AG1092" s="149"/>
      <c r="AH1092" s="367" t="s">
        <v>379</v>
      </c>
      <c r="AI1092" s="364"/>
      <c r="AJ1092" s="364"/>
      <c r="AK1092" s="364"/>
      <c r="AL1092" s="364" t="s">
        <v>21</v>
      </c>
      <c r="AM1092" s="364"/>
      <c r="AN1092" s="364"/>
      <c r="AO1092" s="369"/>
      <c r="AP1092" s="370" t="s">
        <v>418</v>
      </c>
      <c r="AQ1092" s="370"/>
      <c r="AR1092" s="370"/>
      <c r="AS1092" s="370"/>
      <c r="AT1092" s="370"/>
      <c r="AU1092" s="370"/>
      <c r="AV1092" s="370"/>
      <c r="AW1092" s="370"/>
      <c r="AX1092" s="370"/>
    </row>
    <row r="1093" spans="1:50" ht="26.25" customHeight="1" x14ac:dyDescent="0.2">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2">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2">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2">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2">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2">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2">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2">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2">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2">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2">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2">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2">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2">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2">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2">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2">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2">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2">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2">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2">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2">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2">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2">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2">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2">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2">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2">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2">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2">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64"/>
      <c r="B1125" s="364"/>
      <c r="C1125" s="364" t="s">
        <v>26</v>
      </c>
      <c r="D1125" s="364"/>
      <c r="E1125" s="364"/>
      <c r="F1125" s="364"/>
      <c r="G1125" s="364"/>
      <c r="H1125" s="364"/>
      <c r="I1125" s="364"/>
      <c r="J1125" s="149" t="s">
        <v>417</v>
      </c>
      <c r="K1125" s="365"/>
      <c r="L1125" s="365"/>
      <c r="M1125" s="365"/>
      <c r="N1125" s="365"/>
      <c r="O1125" s="365"/>
      <c r="P1125" s="366" t="s">
        <v>27</v>
      </c>
      <c r="Q1125" s="366"/>
      <c r="R1125" s="366"/>
      <c r="S1125" s="366"/>
      <c r="T1125" s="366"/>
      <c r="U1125" s="366"/>
      <c r="V1125" s="366"/>
      <c r="W1125" s="366"/>
      <c r="X1125" s="366"/>
      <c r="Y1125" s="367" t="s">
        <v>471</v>
      </c>
      <c r="Z1125" s="368"/>
      <c r="AA1125" s="368"/>
      <c r="AB1125" s="368"/>
      <c r="AC1125" s="149" t="s">
        <v>456</v>
      </c>
      <c r="AD1125" s="149"/>
      <c r="AE1125" s="149"/>
      <c r="AF1125" s="149"/>
      <c r="AG1125" s="149"/>
      <c r="AH1125" s="367" t="s">
        <v>379</v>
      </c>
      <c r="AI1125" s="364"/>
      <c r="AJ1125" s="364"/>
      <c r="AK1125" s="364"/>
      <c r="AL1125" s="364" t="s">
        <v>21</v>
      </c>
      <c r="AM1125" s="364"/>
      <c r="AN1125" s="364"/>
      <c r="AO1125" s="369"/>
      <c r="AP1125" s="370" t="s">
        <v>418</v>
      </c>
      <c r="AQ1125" s="370"/>
      <c r="AR1125" s="370"/>
      <c r="AS1125" s="370"/>
      <c r="AT1125" s="370"/>
      <c r="AU1125" s="370"/>
      <c r="AV1125" s="370"/>
      <c r="AW1125" s="370"/>
      <c r="AX1125" s="370"/>
    </row>
    <row r="1126" spans="1:50" ht="26.25" customHeight="1" x14ac:dyDescent="0.2">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2">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2">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2">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2">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2">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2">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2">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2">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2">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2">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2">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2">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2">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2">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2">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2">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2">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2">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2">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2">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2">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2">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2">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2">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2">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2">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2">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2">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2">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64"/>
      <c r="B1158" s="364"/>
      <c r="C1158" s="364" t="s">
        <v>26</v>
      </c>
      <c r="D1158" s="364"/>
      <c r="E1158" s="364"/>
      <c r="F1158" s="364"/>
      <c r="G1158" s="364"/>
      <c r="H1158" s="364"/>
      <c r="I1158" s="364"/>
      <c r="J1158" s="149" t="s">
        <v>417</v>
      </c>
      <c r="K1158" s="365"/>
      <c r="L1158" s="365"/>
      <c r="M1158" s="365"/>
      <c r="N1158" s="365"/>
      <c r="O1158" s="365"/>
      <c r="P1158" s="366" t="s">
        <v>27</v>
      </c>
      <c r="Q1158" s="366"/>
      <c r="R1158" s="366"/>
      <c r="S1158" s="366"/>
      <c r="T1158" s="366"/>
      <c r="U1158" s="366"/>
      <c r="V1158" s="366"/>
      <c r="W1158" s="366"/>
      <c r="X1158" s="366"/>
      <c r="Y1158" s="367" t="s">
        <v>471</v>
      </c>
      <c r="Z1158" s="368"/>
      <c r="AA1158" s="368"/>
      <c r="AB1158" s="368"/>
      <c r="AC1158" s="149" t="s">
        <v>456</v>
      </c>
      <c r="AD1158" s="149"/>
      <c r="AE1158" s="149"/>
      <c r="AF1158" s="149"/>
      <c r="AG1158" s="149"/>
      <c r="AH1158" s="367" t="s">
        <v>379</v>
      </c>
      <c r="AI1158" s="364"/>
      <c r="AJ1158" s="364"/>
      <c r="AK1158" s="364"/>
      <c r="AL1158" s="364" t="s">
        <v>21</v>
      </c>
      <c r="AM1158" s="364"/>
      <c r="AN1158" s="364"/>
      <c r="AO1158" s="369"/>
      <c r="AP1158" s="370" t="s">
        <v>418</v>
      </c>
      <c r="AQ1158" s="370"/>
      <c r="AR1158" s="370"/>
      <c r="AS1158" s="370"/>
      <c r="AT1158" s="370"/>
      <c r="AU1158" s="370"/>
      <c r="AV1158" s="370"/>
      <c r="AW1158" s="370"/>
      <c r="AX1158" s="370"/>
    </row>
    <row r="1159" spans="1:50" ht="26.25" customHeight="1" x14ac:dyDescent="0.2">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2">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2">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2">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2">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2">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2">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2">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2">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2">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2">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2">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2">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2">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2">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2">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2">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2">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2">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2">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2">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2">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2">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2">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2">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2">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2">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2">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2">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2">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64"/>
      <c r="B1191" s="364"/>
      <c r="C1191" s="364" t="s">
        <v>26</v>
      </c>
      <c r="D1191" s="364"/>
      <c r="E1191" s="364"/>
      <c r="F1191" s="364"/>
      <c r="G1191" s="364"/>
      <c r="H1191" s="364"/>
      <c r="I1191" s="364"/>
      <c r="J1191" s="149" t="s">
        <v>417</v>
      </c>
      <c r="K1191" s="365"/>
      <c r="L1191" s="365"/>
      <c r="M1191" s="365"/>
      <c r="N1191" s="365"/>
      <c r="O1191" s="365"/>
      <c r="P1191" s="366" t="s">
        <v>27</v>
      </c>
      <c r="Q1191" s="366"/>
      <c r="R1191" s="366"/>
      <c r="S1191" s="366"/>
      <c r="T1191" s="366"/>
      <c r="U1191" s="366"/>
      <c r="V1191" s="366"/>
      <c r="W1191" s="366"/>
      <c r="X1191" s="366"/>
      <c r="Y1191" s="367" t="s">
        <v>471</v>
      </c>
      <c r="Z1191" s="368"/>
      <c r="AA1191" s="368"/>
      <c r="AB1191" s="368"/>
      <c r="AC1191" s="149" t="s">
        <v>456</v>
      </c>
      <c r="AD1191" s="149"/>
      <c r="AE1191" s="149"/>
      <c r="AF1191" s="149"/>
      <c r="AG1191" s="149"/>
      <c r="AH1191" s="367" t="s">
        <v>379</v>
      </c>
      <c r="AI1191" s="364"/>
      <c r="AJ1191" s="364"/>
      <c r="AK1191" s="364"/>
      <c r="AL1191" s="364" t="s">
        <v>21</v>
      </c>
      <c r="AM1191" s="364"/>
      <c r="AN1191" s="364"/>
      <c r="AO1191" s="369"/>
      <c r="AP1191" s="370" t="s">
        <v>418</v>
      </c>
      <c r="AQ1191" s="370"/>
      <c r="AR1191" s="370"/>
      <c r="AS1191" s="370"/>
      <c r="AT1191" s="370"/>
      <c r="AU1191" s="370"/>
      <c r="AV1191" s="370"/>
      <c r="AW1191" s="370"/>
      <c r="AX1191" s="370"/>
    </row>
    <row r="1192" spans="1:50" ht="26.25" customHeight="1" x14ac:dyDescent="0.2">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2">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2">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2">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2">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2">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2">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2">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2">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2">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2">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2">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2">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2">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2">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2">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2">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2">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2">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2">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2">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2">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2">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2">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2">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2">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2">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2">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2">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2">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64"/>
      <c r="B1224" s="364"/>
      <c r="C1224" s="364" t="s">
        <v>26</v>
      </c>
      <c r="D1224" s="364"/>
      <c r="E1224" s="364"/>
      <c r="F1224" s="364"/>
      <c r="G1224" s="364"/>
      <c r="H1224" s="364"/>
      <c r="I1224" s="364"/>
      <c r="J1224" s="149" t="s">
        <v>417</v>
      </c>
      <c r="K1224" s="365"/>
      <c r="L1224" s="365"/>
      <c r="M1224" s="365"/>
      <c r="N1224" s="365"/>
      <c r="O1224" s="365"/>
      <c r="P1224" s="366" t="s">
        <v>27</v>
      </c>
      <c r="Q1224" s="366"/>
      <c r="R1224" s="366"/>
      <c r="S1224" s="366"/>
      <c r="T1224" s="366"/>
      <c r="U1224" s="366"/>
      <c r="V1224" s="366"/>
      <c r="W1224" s="366"/>
      <c r="X1224" s="366"/>
      <c r="Y1224" s="367" t="s">
        <v>471</v>
      </c>
      <c r="Z1224" s="368"/>
      <c r="AA1224" s="368"/>
      <c r="AB1224" s="368"/>
      <c r="AC1224" s="149" t="s">
        <v>456</v>
      </c>
      <c r="AD1224" s="149"/>
      <c r="AE1224" s="149"/>
      <c r="AF1224" s="149"/>
      <c r="AG1224" s="149"/>
      <c r="AH1224" s="367" t="s">
        <v>379</v>
      </c>
      <c r="AI1224" s="364"/>
      <c r="AJ1224" s="364"/>
      <c r="AK1224" s="364"/>
      <c r="AL1224" s="364" t="s">
        <v>21</v>
      </c>
      <c r="AM1224" s="364"/>
      <c r="AN1224" s="364"/>
      <c r="AO1224" s="369"/>
      <c r="AP1224" s="370" t="s">
        <v>418</v>
      </c>
      <c r="AQ1224" s="370"/>
      <c r="AR1224" s="370"/>
      <c r="AS1224" s="370"/>
      <c r="AT1224" s="370"/>
      <c r="AU1224" s="370"/>
      <c r="AV1224" s="370"/>
      <c r="AW1224" s="370"/>
      <c r="AX1224" s="370"/>
    </row>
    <row r="1225" spans="1:50" ht="26.25" customHeight="1" x14ac:dyDescent="0.2">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2">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2">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2">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2">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2">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2">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2">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2">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2">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2">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2">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2">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2">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2">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2">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2">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2">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2">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2">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2">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2">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2">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2">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2">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2">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2">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2">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2">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2">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64"/>
      <c r="B1257" s="364"/>
      <c r="C1257" s="364" t="s">
        <v>26</v>
      </c>
      <c r="D1257" s="364"/>
      <c r="E1257" s="364"/>
      <c r="F1257" s="364"/>
      <c r="G1257" s="364"/>
      <c r="H1257" s="364"/>
      <c r="I1257" s="364"/>
      <c r="J1257" s="149" t="s">
        <v>417</v>
      </c>
      <c r="K1257" s="365"/>
      <c r="L1257" s="365"/>
      <c r="M1257" s="365"/>
      <c r="N1257" s="365"/>
      <c r="O1257" s="365"/>
      <c r="P1257" s="366" t="s">
        <v>27</v>
      </c>
      <c r="Q1257" s="366"/>
      <c r="R1257" s="366"/>
      <c r="S1257" s="366"/>
      <c r="T1257" s="366"/>
      <c r="U1257" s="366"/>
      <c r="V1257" s="366"/>
      <c r="W1257" s="366"/>
      <c r="X1257" s="366"/>
      <c r="Y1257" s="367" t="s">
        <v>471</v>
      </c>
      <c r="Z1257" s="368"/>
      <c r="AA1257" s="368"/>
      <c r="AB1257" s="368"/>
      <c r="AC1257" s="149" t="s">
        <v>456</v>
      </c>
      <c r="AD1257" s="149"/>
      <c r="AE1257" s="149"/>
      <c r="AF1257" s="149"/>
      <c r="AG1257" s="149"/>
      <c r="AH1257" s="367" t="s">
        <v>379</v>
      </c>
      <c r="AI1257" s="364"/>
      <c r="AJ1257" s="364"/>
      <c r="AK1257" s="364"/>
      <c r="AL1257" s="364" t="s">
        <v>21</v>
      </c>
      <c r="AM1257" s="364"/>
      <c r="AN1257" s="364"/>
      <c r="AO1257" s="369"/>
      <c r="AP1257" s="370" t="s">
        <v>418</v>
      </c>
      <c r="AQ1257" s="370"/>
      <c r="AR1257" s="370"/>
      <c r="AS1257" s="370"/>
      <c r="AT1257" s="370"/>
      <c r="AU1257" s="370"/>
      <c r="AV1257" s="370"/>
      <c r="AW1257" s="370"/>
      <c r="AX1257" s="370"/>
    </row>
    <row r="1258" spans="1:50" ht="26.25" customHeight="1" x14ac:dyDescent="0.2">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2">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2">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2">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2">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2">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2">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2">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2">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2">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2">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2">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2">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2">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2">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2">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2">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2">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2">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2">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2">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2">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2">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2">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2">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2">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2">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2">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2">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2">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64"/>
      <c r="B1290" s="364"/>
      <c r="C1290" s="364" t="s">
        <v>26</v>
      </c>
      <c r="D1290" s="364"/>
      <c r="E1290" s="364"/>
      <c r="F1290" s="364"/>
      <c r="G1290" s="364"/>
      <c r="H1290" s="364"/>
      <c r="I1290" s="364"/>
      <c r="J1290" s="149" t="s">
        <v>417</v>
      </c>
      <c r="K1290" s="365"/>
      <c r="L1290" s="365"/>
      <c r="M1290" s="365"/>
      <c r="N1290" s="365"/>
      <c r="O1290" s="365"/>
      <c r="P1290" s="366" t="s">
        <v>27</v>
      </c>
      <c r="Q1290" s="366"/>
      <c r="R1290" s="366"/>
      <c r="S1290" s="366"/>
      <c r="T1290" s="366"/>
      <c r="U1290" s="366"/>
      <c r="V1290" s="366"/>
      <c r="W1290" s="366"/>
      <c r="X1290" s="366"/>
      <c r="Y1290" s="367" t="s">
        <v>471</v>
      </c>
      <c r="Z1290" s="368"/>
      <c r="AA1290" s="368"/>
      <c r="AB1290" s="368"/>
      <c r="AC1290" s="149" t="s">
        <v>456</v>
      </c>
      <c r="AD1290" s="149"/>
      <c r="AE1290" s="149"/>
      <c r="AF1290" s="149"/>
      <c r="AG1290" s="149"/>
      <c r="AH1290" s="367" t="s">
        <v>379</v>
      </c>
      <c r="AI1290" s="364"/>
      <c r="AJ1290" s="364"/>
      <c r="AK1290" s="364"/>
      <c r="AL1290" s="364" t="s">
        <v>21</v>
      </c>
      <c r="AM1290" s="364"/>
      <c r="AN1290" s="364"/>
      <c r="AO1290" s="369"/>
      <c r="AP1290" s="370" t="s">
        <v>418</v>
      </c>
      <c r="AQ1290" s="370"/>
      <c r="AR1290" s="370"/>
      <c r="AS1290" s="370"/>
      <c r="AT1290" s="370"/>
      <c r="AU1290" s="370"/>
      <c r="AV1290" s="370"/>
      <c r="AW1290" s="370"/>
      <c r="AX1290" s="370"/>
    </row>
    <row r="1291" spans="1:50" ht="26.25" customHeight="1" x14ac:dyDescent="0.2">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2">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2">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2">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2">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2">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2">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2">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2">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2">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2">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2">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2">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2">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2">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2">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2">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2">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2">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2">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2">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2">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2">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2">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2">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2">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2">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2">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2">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2">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工藤</cp:lastModifiedBy>
  <cp:lastPrinted>2019-07-02T07:12:13Z</cp:lastPrinted>
  <dcterms:created xsi:type="dcterms:W3CDTF">2012-03-13T00:50:25Z</dcterms:created>
  <dcterms:modified xsi:type="dcterms:W3CDTF">2019-07-09T14:12:59Z</dcterms:modified>
</cp:coreProperties>
</file>