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05各課室提出\規制課\"/>
    </mc:Choice>
  </mc:AlternateContent>
  <bookViews>
    <workbookView xWindow="0" yWindow="0" windowWidth="20740" windowHeight="9170"/>
  </bookViews>
  <sheets>
    <sheet name="行政事業レビューシート" sheetId="3" r:id="rId1"/>
    <sheet name="入力規則等" sheetId="4" r:id="rId2"/>
  </sheets>
  <definedNames>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<sst xmlns="http://schemas.openxmlformats.org/spreadsheetml/2006/main" count="2170" uniqueCount="588">
  <si>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</si>
  <si>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</si>
  <si>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</si>
  <si>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</si>
  <si>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</si>
  <si>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</si>
  <si>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</si>
  <si>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</si>
  <si>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</si>
  <si>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</si>
  <si>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</si>
  <si>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</si>
  <si>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</si>
  <si>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</si>
  <si>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</si>
  <si>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</si>
  <si>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</si>
  <si>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</si>
  <si>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</si>
  <si>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</si>
  <si>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</si>
  <si>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</si>
  <si>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</si>
  <si>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</si>
  <si>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</si>
  <si>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</si>
  <si>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</si>
  <si>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</si>
  <si>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</si>
  <si>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</si>
  <si>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</si>
  <si>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</si>
  <si>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</si>
  <si>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</si>
  <si>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</si>
  <si>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</si>
  <si>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</si>
  <si>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</si>
  <si>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</si>
  <si>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</si>
  <si>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</si>
  <si>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</si>
  <si>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</si>
  <si>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</si>
  <si>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</si>
  <si>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</si>
  <si>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</si>
  <si>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</si>
  <si>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</si>
  <si>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</si>
  <si>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</si>
  <si>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</si>
  <si>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</si>
  <si>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</si>
  <si>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</si>
  <si>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</si>
  <si>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</si>
  <si>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</si>
  <si>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</si>
  <si>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</si>
  <si>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</si>
  <si>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</si>
  <si>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</si>
  <si>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</si>
  <si>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</si>
  <si>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</si>
  <si>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</si>
  <si>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</si>
  <si>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</si>
  <si>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</si>
  <si>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</si>
  <si>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</si>
  <si>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</si>
  <si>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</si>
  <si>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</si>
  <si>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</si>
  <si>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</si>
  <si>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</si>
  <si>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</si>
  <si>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</si>
  <si>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</si>
  <si>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</si>
  <si>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</si>
  <si>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</si>
  <si>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</si>
  <si>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</si>
  <si>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</si>
  <si>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</si>
  <si>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</si>
  <si>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</si>
  <si>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</si>
  <si>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</si>
  <si>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</si>
  <si>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</si>
  <si>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</si>
  <si>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</si>
  <si>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</si>
  <si>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</si>
  <si>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</si>
  <si>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</si>
  <si>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</si>
  <si>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</si>
  <si>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</si>
  <si>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</si>
  <si>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</si>
  <si>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</si>
  <si>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</si>
  <si>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</si>
  <si>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</si>
  <si>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</si>
  <si>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</si>
  <si>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</si>
  <si>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</si>
  <si>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</si>
  <si>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</si>
  <si>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</si>
  <si>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</si>
  <si>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</si>
  <si>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</si>
  <si>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</si>
  <si>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</si>
  <si>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</si>
  <si>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</si>
  <si>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</si>
  <si>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</si>
  <si>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</si>
  <si>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</si>
  <si>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</si>
  <si>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</si>
  <si>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</si>
  <si>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</si>
  <si>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</si>
  <si>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</si>
  <si>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</si>
  <si>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</si>
  <si>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</si>
  <si>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</si>
  <si>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</si>
  <si>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</si>
  <si>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</si>
  <si>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</si>
  <si>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</si>
  <si>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</si>
  <si>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</si>
  <si>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</si>
  <si>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</si>
  <si>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</si>
  <si>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</si>
  <si>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</si>
  <si>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</si>
  <si>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</si>
  <si>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</si>
  <si>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</si>
  <si>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</si>
  <si>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</si>
  <si>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</si>
  <si>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</si>
  <si>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</si>
  <si>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</si>
  <si>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</si>
  <si>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</si>
  <si>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</si>
  <si>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</si>
  <si>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</si>
  <si>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</si>
  <si>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</si>
  <si>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</si>
  <si>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</si>
  <si>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</si>
  <si>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</si>
  <si>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</si>
  <si>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</si>
  <si>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</si>
  <si>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</si>
  <si>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</si>
  <si>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</si>
  <si>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</si>
  <si>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</si>
  <si>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</si>
  <si>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</si>
  <si>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</si>
  <si>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</si>
  <si>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</si>
  <si>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</si>
  <si>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</si>
  <si>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</si>
  <si>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</si>
  <si>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</si>
  <si>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</si>
  <si>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</si>
  <si>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</si>
  <si>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</si>
  <si>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</si>
  <si>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</si>
  <si>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</si>
  <si>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</si>
  <si>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</si>
  <si>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</si>
  <si>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</si>
  <si>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</si>
  <si>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</si>
  <si>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</si>
  <si>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</si>
  <si>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</si>
  <si>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</si>
  <si>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</si>
  <si>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</si>
  <si>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</si>
  <si>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</si>
  <si>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</si>
  <si>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</si>
  <si>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</si>
  <si>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</si>
  <si>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</si>
  <si>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</si>
  <si>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</si>
  <si>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</si>
  <si>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</si>
  <si>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</si>
  <si>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</si>
  <si>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</si>
  <si>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</si>
  <si>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</si>
  <si>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</si>
  <si>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</si>
  <si>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</si>
  <si>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</si>
  <si>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</si>
  <si>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</si>
  <si>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</si>
  <si>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</si>
  <si>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</si>
  <si>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</si>
  <si>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</si>
  <si>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</si>
  <si>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</si>
  <si>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</si>
  <si>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</si>
  <si>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</si>
  <si>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</si>
  <si>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</si>
  <si>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</si>
  <si>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</si>
  <si>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</si>
  <si>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</si>
  <si>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</si>
  <si>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</si>
  <si>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</si>
  <si>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</si>
  <si>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</si>
  <si>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</si>
  <si>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</si>
  <si>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</si>
  <si>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</si>
  <si>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</si>
  <si>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</si>
  <si>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</si>
  <si>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</si>
  <si>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</si>
  <si>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</si>
  <si>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</si>
  <si>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</si>
  <si>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</si>
  <si>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</si>
  <si>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</si>
  <si>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</si>
  <si>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</si>
  <si>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</si>
  <si>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</si>
  <si>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</si>
  <si>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</si>
  <si>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</si>
  <si>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</si>
  <si>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</si>
  <si>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</si>
  <si>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</si>
  <si>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</si>
  <si>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</si>
  <si>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</si>
  <si>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</si>
  <si>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</si>
  <si>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</si>
  <si>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</si>
  <si>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</si>
  <si>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</si>
  <si>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</si>
  <si>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</si>
  <si>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</si>
  <si>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</si>
  <si>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</si>
  <si>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</si>
  <si>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</si>
  <si>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</si>
  <si>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</si>
  <si>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</si>
  <si>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</si>
  <si>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</si>
  <si>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</si>
  <si>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</si>
  <si>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</si>
  <si>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</si>
  <si>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</si>
  <si>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</si>
  <si>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</si>
  <si>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</si>
  <si>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</si>
  <si>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</si>
  <si>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</si>
  <si>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</si>
  <si>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</si>
  <si>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</si>
  <si>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</si>
  <si>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</si>
  <si>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</si>
  <si>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</si>
  <si>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</si>
  <si>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</si>
  <si>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</si>
  <si>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</si>
  <si>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</si>
  <si>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</si>
  <si>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</si>
  <si>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</si>
  <si>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</si>
  <si>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</si>
  <si>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</si>
  <si>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</si>
  <si>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</si>
  <si>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</si>
  <si>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</si>
  <si>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</si>
  <si>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</si>
  <si>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</si>
  <si>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</si>
  <si>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</si>
  <si>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</si>
  <si>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</si>
  <si>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</si>
  <si>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</si>
  <si>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</si>
  <si>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</si>
  <si>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</si>
  <si>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</si>
  <si>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</si>
  <si>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</si>
  <si>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</si>
  <si>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</si>
  <si>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</si>
  <si>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</si>
  <si>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</si>
  <si>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</si>
  <si>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</si>
  <si>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</si>
  <si>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</si>
  <si>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</si>
  <si>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</si>
  <si>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</si>
  <si>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</si>
  <si>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</si>
  <si>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</si>
  <si>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</si>
  <si>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</si>
  <si>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</si>
  <si>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</si>
  <si>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</si>
  <si>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</si>
  <si>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</si>
  <si>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</si>
  <si>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</si>
  <si>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</si>
  <si>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</si>
  <si>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</si>
  <si>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</si>
  <si>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</si>
  <si>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</si>
  <si>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</si>
  <si>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</si>
  <si>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</si>
  <si>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</si>
  <si>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</si>
  <si>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</si>
  <si>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</si>
  <si>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</si>
  <si>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</si>
  <si>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</si>
  <si>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</si>
  <si>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</si>
  <si>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</si>
  <si>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</si>
  <si>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</si>
  <si>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</si>
  <si>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</si>
  <si>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</si>
  <si>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</si>
  <si>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</si>
  <si>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</si>
  <si>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</si>
  <si>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</si>
  <si>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</si>
  <si>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</si>
  <si>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</si>
  <si>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</si>
  <si>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</si>
  <si>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</si>
  <si>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</si>
  <si>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</si>
  <si>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</si>
  <si>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</si>
  <si>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</si>
  <si>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</si>
  <si>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</si>
  <si>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</si>
  <si>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</si>
  <si>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</si>
  <si>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</si>
  <si>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</si>
  <si>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</si>
  <si>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</si>
  <si>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</si>
  <si>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</si>
  <si>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</si>
  <si>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</si>
  <si>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</si>
  <si>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</si>
  <si>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</si>
  <si>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</si>
  <si>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</si>
  <si>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</si>
  <si>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</si>
  <si>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</si>
  <si>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</si>
  <si>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</si>
  <si>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</si>
  <si>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</si>
  <si>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</si>
  <si>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</si>
  <si>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</si>
  <si>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</si>
  <si>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</si>
  <si>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</si>
  <si>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</si>
  <si>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</si>
  <si>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</si>
  <si>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</si>
  <si>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</si>
  <si>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</si>
  <si>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</si>
  <si>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</si>
  <si>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</si>
  <si>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</si>
  <si>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</si>
  <si>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</si>
  <si>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</si>
  <si>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</si>
  <si>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</si>
  <si>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</si>
  <si>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</si>
  <si>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</si>
  <si>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</si>
  <si>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</si>
  <si>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</si>
  <si>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</si>
  <si>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</si>
  <si>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</si>
  <si>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</si>
  <si>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</si>
  <si>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</si>
  <si>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</si>
  <si>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</si>
  <si>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</si>
  <si>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</si>
  <si>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</si>
  <si>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</si>
  <si>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</si>
  <si>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</si>
  <si>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</si>
  <si>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</si>
  <si>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</si>
  <si>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廃棄物処理施設整備費補助</t>
    <rPh sb="0" eb="3">
      <t>ハイキブツ</t>
    </rPh>
    <rPh sb="3" eb="5">
      <t>ショリ</t>
    </rPh>
    <rPh sb="5" eb="7">
      <t>シセツ</t>
    </rPh>
    <rPh sb="7" eb="9">
      <t>セイビ</t>
    </rPh>
    <rPh sb="9" eb="10">
      <t>ヒ</t>
    </rPh>
    <rPh sb="10" eb="12">
      <t>ホジョ</t>
    </rPh>
    <phoneticPr fontId="5"/>
  </si>
  <si>
    <t>環境再生・資源循環局</t>
    <phoneticPr fontId="5"/>
  </si>
  <si>
    <t>環境省</t>
  </si>
  <si>
    <t>総務課長 土居健太郎
ポリ塩化ビフェニル廃棄物処理推進室長 成田浩司</t>
    <phoneticPr fontId="5"/>
  </si>
  <si>
    <t>○</t>
  </si>
  <si>
    <t>・PCB廃棄物処理基本計画
・大阪湾圏域広域処理場整備基本計画</t>
    <phoneticPr fontId="5"/>
  </si>
  <si>
    <t>総務課
環境再生施設整備担当参事官付ポリ塩化ビフェニル廃棄物処理推進室</t>
    <phoneticPr fontId="5"/>
  </si>
  <si>
    <t>・ＰＣＢ廃棄物の適正な処理の推進に関する特別措置法第５条及び第20条
・広域臨海環境整備センター法第26条</t>
    <phoneticPr fontId="5"/>
  </si>
  <si>
    <t>法人等が実施する廃棄物処理施設の整備事業に対して財政支援を行い、廃棄物の円滑かつ適正な処理を確保・推進することを目的とする。</t>
    <phoneticPr fontId="5"/>
  </si>
  <si>
    <t>・中間貯蔵・環境安全事業株式会社が行うＰＣＢ廃棄物処理のための拠点的広域処理施設の整備に対し事業費の一部を補助する(補助率：定額）。
・大阪湾広域臨海環境整備センターが行う広域埋立処分場整備事業に対し、事業費の一部を補助する（補助率：１／３）。</t>
    <phoneticPr fontId="5"/>
  </si>
  <si>
    <t>-</t>
  </si>
  <si>
    <t>-</t>
    <phoneticPr fontId="5"/>
  </si>
  <si>
    <t>-</t>
    <phoneticPr fontId="5"/>
  </si>
  <si>
    <t>-</t>
    <phoneticPr fontId="5"/>
  </si>
  <si>
    <t>廃棄物処理施設整備費補助</t>
    <phoneticPr fontId="5"/>
  </si>
  <si>
    <t>平成37年度までにPCB廃棄物（大型変圧器等）を全量処理する</t>
    <phoneticPr fontId="5"/>
  </si>
  <si>
    <t>台</t>
    <rPh sb="0" eb="1">
      <t>ダイ</t>
    </rPh>
    <phoneticPr fontId="5"/>
  </si>
  <si>
    <t>-</t>
    <phoneticPr fontId="5"/>
  </si>
  <si>
    <t>-</t>
    <phoneticPr fontId="5"/>
  </si>
  <si>
    <t>ポリ塩化ビフェニル廃棄物処理基本計画</t>
    <phoneticPr fontId="5"/>
  </si>
  <si>
    <t>-</t>
    <phoneticPr fontId="5"/>
  </si>
  <si>
    <t>-</t>
    <phoneticPr fontId="5"/>
  </si>
  <si>
    <t>-</t>
    <phoneticPr fontId="5"/>
  </si>
  <si>
    <t>-</t>
    <phoneticPr fontId="5"/>
  </si>
  <si>
    <t>-</t>
    <phoneticPr fontId="5"/>
  </si>
  <si>
    <t>-</t>
    <phoneticPr fontId="5"/>
  </si>
  <si>
    <t>-</t>
    <phoneticPr fontId="5"/>
  </si>
  <si>
    <t>PCB廃棄物をはじめ、廃棄物を適正に処理することは、生活環境の保全及び公衆衛生の向上のために必要であり、ニーズは高い。</t>
    <phoneticPr fontId="5"/>
  </si>
  <si>
    <t>ＰＣＢ廃棄物の適正な処理の推進に関する特別措置法等に基づき国が実施する必要があるものである。</t>
    <phoneticPr fontId="5"/>
  </si>
  <si>
    <t>政策目的達成のために必要かつ適切である。また、政策体系の中の優先度も高い。</t>
    <phoneticPr fontId="5"/>
  </si>
  <si>
    <t>法律等に基づき執行しているものであり、支出先の選定は妥当である。一者応札への対応としては、仕様書の記載内容を平易化･明確化等することで改善を図り、競争性が担保されるよう取り組む。</t>
    <phoneticPr fontId="5"/>
  </si>
  <si>
    <t>有</t>
  </si>
  <si>
    <t>無</t>
  </si>
  <si>
    <t>事業の結果、事業者のみではなく、国民全体も広く恩恵を受けるものであり、負担関係は妥当である。</t>
    <phoneticPr fontId="5"/>
  </si>
  <si>
    <t>活動実績と比較し妥当であると考える。</t>
    <phoneticPr fontId="5"/>
  </si>
  <si>
    <t>‐</t>
  </si>
  <si>
    <t>額の確定の際に、目的に沿わない支出がないことを確認している。</t>
    <phoneticPr fontId="5"/>
  </si>
  <si>
    <t>競争入札によるコスト削減を図っている。</t>
    <phoneticPr fontId="5"/>
  </si>
  <si>
    <t>目標年度までの達成が見込まれる。</t>
    <phoneticPr fontId="5"/>
  </si>
  <si>
    <t>民間法人等による取組を促進するための事業であり、補助金が適切な手段である。</t>
    <phoneticPr fontId="5"/>
  </si>
  <si>
    <t>適切な活動実績である。</t>
    <phoneticPr fontId="5"/>
  </si>
  <si>
    <t>廃棄物の適正処理に活用されている。</t>
    <phoneticPr fontId="5"/>
  </si>
  <si>
    <t>補助対象者に対して、効率的な予算執行を指導し、より効率的な成果目標達成を目指す。</t>
    <phoneticPr fontId="5"/>
  </si>
  <si>
    <t>146</t>
    <phoneticPr fontId="5"/>
  </si>
  <si>
    <t>134</t>
    <phoneticPr fontId="5"/>
  </si>
  <si>
    <t>142</t>
    <phoneticPr fontId="5"/>
  </si>
  <si>
    <t>159</t>
    <phoneticPr fontId="5"/>
  </si>
  <si>
    <t>157</t>
    <phoneticPr fontId="5"/>
  </si>
  <si>
    <t>162</t>
    <phoneticPr fontId="5"/>
  </si>
  <si>
    <t>166</t>
    <phoneticPr fontId="5"/>
  </si>
  <si>
    <t>【補助金等交付】</t>
    <rPh sb="1" eb="4">
      <t>ホジョキン</t>
    </rPh>
    <rPh sb="4" eb="5">
      <t>トウ</t>
    </rPh>
    <rPh sb="5" eb="7">
      <t>コウフ</t>
    </rPh>
    <phoneticPr fontId="5"/>
  </si>
  <si>
    <t>A.中間貯蔵・環境安全事業株式会社</t>
    <rPh sb="2" eb="4">
      <t>チュウカン</t>
    </rPh>
    <rPh sb="4" eb="6">
      <t>チョゾウ</t>
    </rPh>
    <rPh sb="7" eb="9">
      <t>カンキョウ</t>
    </rPh>
    <rPh sb="9" eb="11">
      <t>アンゼン</t>
    </rPh>
    <rPh sb="11" eb="13">
      <t>ジギョウ</t>
    </rPh>
    <rPh sb="13" eb="17">
      <t>カブシキガイシャ</t>
    </rPh>
    <phoneticPr fontId="5"/>
  </si>
  <si>
    <t>工事費</t>
    <rPh sb="0" eb="3">
      <t>コウジヒ</t>
    </rPh>
    <phoneticPr fontId="5"/>
  </si>
  <si>
    <t>事業調査費</t>
    <rPh sb="0" eb="2">
      <t>ジギョウ</t>
    </rPh>
    <rPh sb="2" eb="5">
      <t>チョウサヒ</t>
    </rPh>
    <phoneticPr fontId="5"/>
  </si>
  <si>
    <t>ＰＣＢ廃棄物処理施設整備に係る工事費</t>
    <phoneticPr fontId="5"/>
  </si>
  <si>
    <t>ＰＣＢ廃棄物処理施設整備に係る事業調査費</t>
    <phoneticPr fontId="5"/>
  </si>
  <si>
    <t>中間貯蔵・環境安全事業株式会社</t>
    <phoneticPr fontId="5"/>
  </si>
  <si>
    <t>PCB廃棄物処理施設整備に係る工事費</t>
    <phoneticPr fontId="5"/>
  </si>
  <si>
    <t>補助金等交付</t>
  </si>
  <si>
    <t>廃棄物処理施設整備事業調査費</t>
    <rPh sb="0" eb="3">
      <t>ハイキブツ</t>
    </rPh>
    <rPh sb="3" eb="5">
      <t>ショリ</t>
    </rPh>
    <rPh sb="5" eb="7">
      <t>シセツ</t>
    </rPh>
    <rPh sb="7" eb="9">
      <t>セイビ</t>
    </rPh>
    <rPh sb="9" eb="11">
      <t>ジギョウ</t>
    </rPh>
    <rPh sb="11" eb="14">
      <t>チョウサヒ</t>
    </rPh>
    <phoneticPr fontId="5"/>
  </si>
  <si>
    <t>PCB廃棄物（大型変圧器等）全体累積処理台数
※平成30年度成果実績集計中</t>
    <rPh sb="24" eb="26">
      <t>ヘイセイ</t>
    </rPh>
    <rPh sb="28" eb="30">
      <t>ネンド</t>
    </rPh>
    <rPh sb="30" eb="32">
      <t>セイカ</t>
    </rPh>
    <rPh sb="32" eb="34">
      <t>ジッセキ</t>
    </rPh>
    <rPh sb="34" eb="37">
      <t>シュウケイチュウ</t>
    </rPh>
    <phoneticPr fontId="5"/>
  </si>
  <si>
    <t>大阪湾臨海環境整備センター　第Ⅱ期事業　大阪沖処分場の計画に対する埋立率</t>
    <phoneticPr fontId="5"/>
  </si>
  <si>
    <t>埋立率</t>
    <phoneticPr fontId="5"/>
  </si>
  <si>
    <t>千m3</t>
    <rPh sb="0" eb="1">
      <t>セン</t>
    </rPh>
    <phoneticPr fontId="5"/>
  </si>
  <si>
    <t>千m3</t>
    <phoneticPr fontId="5"/>
  </si>
  <si>
    <t>-</t>
    <phoneticPr fontId="5"/>
  </si>
  <si>
    <t>-</t>
    <phoneticPr fontId="5"/>
  </si>
  <si>
    <t>大阪湾臨海環境整備センター　基本計画</t>
    <phoneticPr fontId="5"/>
  </si>
  <si>
    <t>大阪湾臨海環境整備センター　第Ⅱ期事業　神戸沖処分場の計画に対する埋立率</t>
    <phoneticPr fontId="5"/>
  </si>
  <si>
    <t>埋立率</t>
    <phoneticPr fontId="5"/>
  </si>
  <si>
    <t>千m3</t>
    <phoneticPr fontId="5"/>
  </si>
  <si>
    <t>-</t>
    <phoneticPr fontId="5"/>
  </si>
  <si>
    <t>-</t>
    <phoneticPr fontId="5"/>
  </si>
  <si>
    <t>大阪湾広域臨海環境整備センターにおいて補助金を用いて行った施設整備工事件数</t>
    <phoneticPr fontId="5"/>
  </si>
  <si>
    <t>件</t>
    <rPh sb="0" eb="1">
      <t>ケン</t>
    </rPh>
    <phoneticPr fontId="5"/>
  </si>
  <si>
    <t>-</t>
    <phoneticPr fontId="5"/>
  </si>
  <si>
    <t>X：広域廃棄物埋立処分場施設整備費の工事に係る補助額合計（千円）／Y：施設整備工事件数（件）　　</t>
    <phoneticPr fontId="5"/>
  </si>
  <si>
    <t>千円/件</t>
    <phoneticPr fontId="5"/>
  </si>
  <si>
    <t>　　X/Y</t>
    <phoneticPr fontId="5"/>
  </si>
  <si>
    <t>68,377/6</t>
    <phoneticPr fontId="5"/>
  </si>
  <si>
    <t>69,104/7</t>
    <phoneticPr fontId="5"/>
  </si>
  <si>
    <t>95,430/5</t>
    <phoneticPr fontId="5"/>
  </si>
  <si>
    <t>4　廃棄物・リサイクル対策の推進</t>
    <phoneticPr fontId="5"/>
  </si>
  <si>
    <t>・拠点的広域処理施設の経年劣化を考慮し、長期設備保全計画の策定とこれに基づく設備の点検・補修・更新を行う。
・大阪湾広域臨海環境整備センターが行う広域埋立処分場整備により、廃棄物の適正な処理を行う施設を確保</t>
    <phoneticPr fontId="5"/>
  </si>
  <si>
    <t>【補助金等交付】</t>
    <rPh sb="1" eb="4">
      <t>ホジョキン</t>
    </rPh>
    <rPh sb="4" eb="5">
      <t>トウ</t>
    </rPh>
    <rPh sb="5" eb="7">
      <t>コウフ</t>
    </rPh>
    <phoneticPr fontId="5"/>
  </si>
  <si>
    <t>【一般競争契約（総合評価）】</t>
    <rPh sb="1" eb="3">
      <t>イッパン</t>
    </rPh>
    <rPh sb="3" eb="5">
      <t>キョウソウ</t>
    </rPh>
    <rPh sb="5" eb="7">
      <t>ケイヤク</t>
    </rPh>
    <rPh sb="8" eb="10">
      <t>ソウゴウ</t>
    </rPh>
    <rPh sb="10" eb="12">
      <t>ヒョウカ</t>
    </rPh>
    <phoneticPr fontId="5"/>
  </si>
  <si>
    <t>B.大阪湾広域環境整備センター</t>
    <phoneticPr fontId="5"/>
  </si>
  <si>
    <t>工事費</t>
    <rPh sb="0" eb="3">
      <t>コウジヒ</t>
    </rPh>
    <phoneticPr fontId="5"/>
  </si>
  <si>
    <t>工事雑費・事務費</t>
    <phoneticPr fontId="5"/>
  </si>
  <si>
    <t>搬入施設、排水処理施設、環境保全調査費等</t>
    <phoneticPr fontId="5"/>
  </si>
  <si>
    <t>旅費、通信運搬費等</t>
    <phoneticPr fontId="5"/>
  </si>
  <si>
    <t>C.株式会社数理計画</t>
    <phoneticPr fontId="5"/>
  </si>
  <si>
    <t>調査等に係る人件費</t>
    <phoneticPr fontId="5"/>
  </si>
  <si>
    <t>旅費、諸謝金、印刷製本費、会議費</t>
    <phoneticPr fontId="5"/>
  </si>
  <si>
    <t>事務管理、消費税等</t>
    <phoneticPr fontId="5"/>
  </si>
  <si>
    <t>人件費</t>
    <phoneticPr fontId="5"/>
  </si>
  <si>
    <t>業務費</t>
    <phoneticPr fontId="5"/>
  </si>
  <si>
    <t>一般管理費等</t>
    <phoneticPr fontId="5"/>
  </si>
  <si>
    <t>大阪湾広域臨海環境整備センター</t>
    <phoneticPr fontId="5"/>
  </si>
  <si>
    <t>広域廃棄物埋立処分場施設の整備</t>
    <phoneticPr fontId="5"/>
  </si>
  <si>
    <t>-</t>
    <phoneticPr fontId="5"/>
  </si>
  <si>
    <t>-</t>
    <phoneticPr fontId="5"/>
  </si>
  <si>
    <t>株式会社数理計画</t>
    <phoneticPr fontId="5"/>
  </si>
  <si>
    <t>廃棄物の広域移動対策検討調査及び廃棄物等循環利用量調査</t>
    <phoneticPr fontId="5"/>
  </si>
  <si>
    <t>-</t>
    <phoneticPr fontId="5"/>
  </si>
  <si>
    <t>PCB廃棄物（変圧器類・コンデンサ類）の処理（台）
※平成30年度成果実績集計中</t>
    <rPh sb="27" eb="29">
      <t>ヘイセイ</t>
    </rPh>
    <rPh sb="31" eb="33">
      <t>ネンド</t>
    </rPh>
    <rPh sb="33" eb="35">
      <t>セイカ</t>
    </rPh>
    <rPh sb="35" eb="37">
      <t>ジッセキ</t>
    </rPh>
    <rPh sb="37" eb="40">
      <t>シュウケイチュウ</t>
    </rPh>
    <phoneticPr fontId="5"/>
  </si>
  <si>
    <t>台</t>
    <rPh sb="0" eb="1">
      <t>ダイ</t>
    </rPh>
    <phoneticPr fontId="5"/>
  </si>
  <si>
    <t>-</t>
    <phoneticPr fontId="5"/>
  </si>
  <si>
    <t>-</t>
    <phoneticPr fontId="5"/>
  </si>
  <si>
    <t>成果目標達成に向け、着実に成果実績が向上しており、当初想定された成果を得られたことを確認している。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</si>
</sst>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43</xdr:col>
      <xdr:colOff>157843</xdr:colOff>
      <xdr:row>742</xdr:row>
      <xdr:rowOff>311120</xdr:rowOff>
    </xdr:to>
    <xdr:sp macro="" textlink="">
      <xdr:nvSpPr>
        <xdr:cNvPr id="3" name="テキスト ボックス 2"/>
        <xdr:cNvSpPr txBox="1"/>
      </xdr:nvSpPr>
      <xdr:spPr>
        <a:xfrm>
          <a:off x="1480457" y="43042114"/>
          <a:ext cx="6634843" cy="67034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r>
            <a:rPr kumimoji="1" lang="en-US" altLang="ja-JP" sz="1400" b="1">
              <a:solidFill>
                <a:sysClr val="windowText" lastClr="000000"/>
              </a:solidFill>
            </a:rPr>
            <a:t>3,200</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18</xdr:col>
      <xdr:colOff>14514</xdr:colOff>
      <xdr:row>742</xdr:row>
      <xdr:rowOff>312057</xdr:rowOff>
    </xdr:from>
    <xdr:to>
      <xdr:col>18</xdr:col>
      <xdr:colOff>16329</xdr:colOff>
      <xdr:row>757</xdr:row>
      <xdr:rowOff>58964</xdr:rowOff>
    </xdr:to>
    <xdr:cxnSp macro="">
      <xdr:nvCxnSpPr>
        <xdr:cNvPr id="5" name="直線コネクタ 4"/>
        <xdr:cNvCxnSpPr/>
      </xdr:nvCxnSpPr>
      <xdr:spPr>
        <a:xfrm flipH="1">
          <a:off x="3345543" y="43713400"/>
          <a:ext cx="1815" cy="54074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9075</xdr:colOff>
      <xdr:row>744</xdr:row>
      <xdr:rowOff>230735</xdr:rowOff>
    </xdr:from>
    <xdr:to>
      <xdr:col>38</xdr:col>
      <xdr:colOff>65315</xdr:colOff>
      <xdr:row>746</xdr:row>
      <xdr:rowOff>171740</xdr:rowOff>
    </xdr:to>
    <xdr:sp macro="" textlink="">
      <xdr:nvSpPr>
        <xdr:cNvPr id="6" name="テキスト ボックス 5"/>
        <xdr:cNvSpPr txBox="1"/>
      </xdr:nvSpPr>
      <xdr:spPr>
        <a:xfrm>
          <a:off x="3895275" y="44339649"/>
          <a:ext cx="3202211" cy="659462"/>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ysClr val="windowText" lastClr="000000"/>
              </a:solidFill>
            </a:rPr>
            <a:t>A.</a:t>
          </a:r>
          <a:r>
            <a:rPr kumimoji="1" lang="ja-JP" altLang="en-US" sz="1000" b="1">
              <a:solidFill>
                <a:sysClr val="windowText" lastClr="000000"/>
              </a:solidFill>
            </a:rPr>
            <a:t>中間貯蔵・環境安全事業</a:t>
          </a:r>
          <a:r>
            <a:rPr kumimoji="1" lang="en-US" altLang="ja-JP" sz="1000" b="1">
              <a:solidFill>
                <a:sysClr val="windowText" lastClr="000000"/>
              </a:solidFill>
            </a:rPr>
            <a:t>(</a:t>
          </a:r>
          <a:r>
            <a:rPr kumimoji="1" lang="ja-JP" altLang="en-US" sz="1000" b="1">
              <a:solidFill>
                <a:sysClr val="windowText" lastClr="000000"/>
              </a:solidFill>
            </a:rPr>
            <a:t>株</a:t>
          </a:r>
          <a:r>
            <a:rPr kumimoji="1" lang="en-US" altLang="ja-JP" sz="1000" b="1">
              <a:solidFill>
                <a:sysClr val="windowText" lastClr="000000"/>
              </a:solidFill>
            </a:rPr>
            <a:t>)</a:t>
          </a:r>
        </a:p>
        <a:p>
          <a:pPr algn="ctr">
            <a:lnSpc>
              <a:spcPts val="1300"/>
            </a:lnSpc>
          </a:pPr>
          <a:r>
            <a:rPr kumimoji="1" lang="en-US" altLang="ja-JP" sz="1000" b="1">
              <a:solidFill>
                <a:sysClr val="windowText" lastClr="000000"/>
              </a:solidFill>
            </a:rPr>
            <a:t>3,000</a:t>
          </a:r>
          <a:r>
            <a:rPr kumimoji="1" lang="ja-JP" altLang="en-US" sz="1000" b="1">
              <a:solidFill>
                <a:sysClr val="windowText" lastClr="000000"/>
              </a:solidFill>
            </a:rPr>
            <a:t>百万円</a:t>
          </a:r>
          <a:endParaRPr kumimoji="1" lang="en-US" altLang="ja-JP" sz="1000" b="1">
            <a:solidFill>
              <a:sysClr val="windowText" lastClr="000000"/>
            </a:solidFill>
          </a:endParaRPr>
        </a:p>
      </xdr:txBody>
    </xdr:sp>
    <xdr:clientData/>
  </xdr:twoCellAnchor>
  <xdr:twoCellAnchor>
    <xdr:from>
      <xdr:col>21</xdr:col>
      <xdr:colOff>18141</xdr:colOff>
      <xdr:row>746</xdr:row>
      <xdr:rowOff>342583</xdr:rowOff>
    </xdr:from>
    <xdr:to>
      <xdr:col>40</xdr:col>
      <xdr:colOff>127000</xdr:colOff>
      <xdr:row>748</xdr:row>
      <xdr:rowOff>92364</xdr:rowOff>
    </xdr:to>
    <xdr:sp macro="" textlink="">
      <xdr:nvSpPr>
        <xdr:cNvPr id="7" name="大かっこ 6"/>
        <xdr:cNvSpPr/>
      </xdr:nvSpPr>
      <xdr:spPr>
        <a:xfrm>
          <a:off x="3897414" y="43811219"/>
          <a:ext cx="3618677" cy="454054"/>
        </a:xfrm>
        <a:prstGeom prst="bracketPair">
          <a:avLst>
            <a:gd name="adj" fmla="val 8485"/>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en-US" altLang="ja-JP" sz="1100">
              <a:solidFill>
                <a:schemeClr val="tx1"/>
              </a:solidFill>
              <a:effectLst/>
              <a:latin typeface="+mn-lt"/>
              <a:ea typeface="+mn-ea"/>
              <a:cs typeface="+mn-cs"/>
            </a:rPr>
            <a:t>PCB</a:t>
          </a:r>
          <a:r>
            <a:rPr lang="ja-JP" altLang="ja-JP" sz="1100">
              <a:solidFill>
                <a:schemeClr val="tx1"/>
              </a:solidFill>
              <a:effectLst/>
              <a:latin typeface="+mn-lt"/>
              <a:ea typeface="+mn-ea"/>
              <a:cs typeface="+mn-cs"/>
            </a:rPr>
            <a:t>廃棄物処理に係る拠点的広域処理施設の整備</a:t>
          </a:r>
          <a:endParaRPr lang="ja-JP" altLang="ja-JP">
            <a:effectLst/>
          </a:endParaRPr>
        </a:p>
      </xdr:txBody>
    </xdr:sp>
    <xdr:clientData/>
  </xdr:twoCellAnchor>
  <xdr:twoCellAnchor>
    <xdr:from>
      <xdr:col>20</xdr:col>
      <xdr:colOff>183637</xdr:colOff>
      <xdr:row>751</xdr:row>
      <xdr:rowOff>62223</xdr:rowOff>
    </xdr:from>
    <xdr:to>
      <xdr:col>38</xdr:col>
      <xdr:colOff>53101</xdr:colOff>
      <xdr:row>753</xdr:row>
      <xdr:rowOff>24999</xdr:rowOff>
    </xdr:to>
    <xdr:sp macro="" textlink="">
      <xdr:nvSpPr>
        <xdr:cNvPr id="8" name="テキスト ボックス 7"/>
        <xdr:cNvSpPr txBox="1"/>
      </xdr:nvSpPr>
      <xdr:spPr>
        <a:xfrm>
          <a:off x="3884780" y="46674852"/>
          <a:ext cx="3200492" cy="67034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B</a:t>
          </a:r>
          <a:r>
            <a:rPr kumimoji="1" lang="ja-JP" altLang="ja-JP" sz="1100" b="1">
              <a:solidFill>
                <a:schemeClr val="dk1"/>
              </a:solidFill>
              <a:effectLst/>
              <a:latin typeface="+mn-lt"/>
              <a:ea typeface="+mn-ea"/>
              <a:cs typeface="+mn-cs"/>
            </a:rPr>
            <a:t>．大阪湾広域臨海環境整備センター　</a:t>
          </a:r>
          <a:r>
            <a:rPr kumimoji="1" lang="en-US" altLang="ja-JP" sz="1100" b="1">
              <a:solidFill>
                <a:schemeClr val="dk1"/>
              </a:solidFill>
              <a:effectLst/>
              <a:latin typeface="+mn-lt"/>
              <a:ea typeface="+mn-ea"/>
              <a:cs typeface="+mn-cs"/>
            </a:rPr>
            <a:t>177</a:t>
          </a:r>
          <a:r>
            <a:rPr kumimoji="1" lang="ja-JP" altLang="ja-JP" sz="1100" b="1">
              <a:solidFill>
                <a:schemeClr val="dk1"/>
              </a:solidFill>
              <a:effectLst/>
              <a:latin typeface="+mn-lt"/>
              <a:ea typeface="+mn-ea"/>
              <a:cs typeface="+mn-cs"/>
            </a:rPr>
            <a:t>百万円</a:t>
          </a:r>
          <a:endParaRPr lang="ja-JP" altLang="ja-JP" sz="1000">
            <a:effectLst/>
          </a:endParaRPr>
        </a:p>
      </xdr:txBody>
    </xdr:sp>
    <xdr:clientData/>
  </xdr:twoCellAnchor>
  <xdr:twoCellAnchor>
    <xdr:from>
      <xdr:col>20</xdr:col>
      <xdr:colOff>169201</xdr:colOff>
      <xdr:row>756</xdr:row>
      <xdr:rowOff>376269</xdr:rowOff>
    </xdr:from>
    <xdr:to>
      <xdr:col>38</xdr:col>
      <xdr:colOff>38665</xdr:colOff>
      <xdr:row>757</xdr:row>
      <xdr:rowOff>278492</xdr:rowOff>
    </xdr:to>
    <xdr:sp macro="" textlink="">
      <xdr:nvSpPr>
        <xdr:cNvPr id="9" name="テキスト ボックス 8"/>
        <xdr:cNvSpPr txBox="1"/>
      </xdr:nvSpPr>
      <xdr:spPr>
        <a:xfrm>
          <a:off x="3870344" y="48774155"/>
          <a:ext cx="3200492" cy="56625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C</a:t>
          </a:r>
          <a:r>
            <a:rPr kumimoji="1" lang="ja-JP" altLang="ja-JP" sz="1100" b="1">
              <a:solidFill>
                <a:schemeClr val="dk1"/>
              </a:solidFill>
              <a:effectLst/>
              <a:latin typeface="+mn-lt"/>
              <a:ea typeface="+mn-ea"/>
              <a:cs typeface="+mn-cs"/>
            </a:rPr>
            <a:t>．株式会社数理計画　</a:t>
          </a:r>
          <a:r>
            <a:rPr kumimoji="1" lang="en-US" altLang="ja-JP" sz="1100" b="1">
              <a:solidFill>
                <a:schemeClr val="dk1"/>
              </a:solidFill>
              <a:effectLst/>
              <a:latin typeface="+mn-lt"/>
              <a:ea typeface="+mn-ea"/>
              <a:cs typeface="+mn-cs"/>
            </a:rPr>
            <a:t>23</a:t>
          </a:r>
          <a:r>
            <a:rPr kumimoji="1" lang="ja-JP" altLang="ja-JP" sz="1100" b="1">
              <a:solidFill>
                <a:schemeClr val="dk1"/>
              </a:solidFill>
              <a:effectLst/>
              <a:latin typeface="+mn-lt"/>
              <a:ea typeface="+mn-ea"/>
              <a:cs typeface="+mn-cs"/>
            </a:rPr>
            <a:t>百万円</a:t>
          </a:r>
          <a:endParaRPr lang="ja-JP" altLang="ja-JP" sz="1000">
            <a:effectLst/>
          </a:endParaRPr>
        </a:p>
      </xdr:txBody>
    </xdr:sp>
    <xdr:clientData/>
  </xdr:twoCellAnchor>
  <xdr:twoCellAnchor>
    <xdr:from>
      <xdr:col>18</xdr:col>
      <xdr:colOff>9078</xdr:colOff>
      <xdr:row>745</xdr:row>
      <xdr:rowOff>192635</xdr:rowOff>
    </xdr:from>
    <xdr:to>
      <xdr:col>20</xdr:col>
      <xdr:colOff>180521</xdr:colOff>
      <xdr:row>745</xdr:row>
      <xdr:rowOff>192635</xdr:rowOff>
    </xdr:to>
    <xdr:cxnSp macro="">
      <xdr:nvCxnSpPr>
        <xdr:cNvPr id="10" name="直線コネクタ 9"/>
        <xdr:cNvCxnSpPr/>
      </xdr:nvCxnSpPr>
      <xdr:spPr>
        <a:xfrm>
          <a:off x="3340107" y="44660778"/>
          <a:ext cx="54155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21453</xdr:colOff>
      <xdr:row>753</xdr:row>
      <xdr:rowOff>123986</xdr:rowOff>
    </xdr:from>
    <xdr:to>
      <xdr:col>34</xdr:col>
      <xdr:colOff>66416</xdr:colOff>
      <xdr:row>755</xdr:row>
      <xdr:rowOff>213201</xdr:rowOff>
    </xdr:to>
    <xdr:sp macro="" textlink="">
      <xdr:nvSpPr>
        <xdr:cNvPr id="11" name="大かっこ 10"/>
        <xdr:cNvSpPr/>
      </xdr:nvSpPr>
      <xdr:spPr>
        <a:xfrm>
          <a:off x="3907653" y="47444186"/>
          <a:ext cx="2450706" cy="807672"/>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広域処理場の整備・改良工事を実施</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twoCellAnchor>
    <xdr:from>
      <xdr:col>18</xdr:col>
      <xdr:colOff>20123</xdr:colOff>
      <xdr:row>752</xdr:row>
      <xdr:rowOff>60640</xdr:rowOff>
    </xdr:from>
    <xdr:to>
      <xdr:col>21</xdr:col>
      <xdr:colOff>6509</xdr:colOff>
      <xdr:row>752</xdr:row>
      <xdr:rowOff>60640</xdr:rowOff>
    </xdr:to>
    <xdr:cxnSp macro="">
      <xdr:nvCxnSpPr>
        <xdr:cNvPr id="12" name="直線コネクタ 11"/>
        <xdr:cNvCxnSpPr/>
      </xdr:nvCxnSpPr>
      <xdr:spPr>
        <a:xfrm>
          <a:off x="3351152" y="47032497"/>
          <a:ext cx="54155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172049</xdr:colOff>
      <xdr:row>757</xdr:row>
      <xdr:rowOff>1833</xdr:rowOff>
    </xdr:from>
    <xdr:to>
      <xdr:col>20</xdr:col>
      <xdr:colOff>158434</xdr:colOff>
      <xdr:row>757</xdr:row>
      <xdr:rowOff>1833</xdr:rowOff>
    </xdr:to>
    <xdr:cxnSp macro="">
      <xdr:nvCxnSpPr>
        <xdr:cNvPr id="13" name="直線コネクタ 12"/>
        <xdr:cNvCxnSpPr/>
      </xdr:nvCxnSpPr>
      <xdr:spPr>
        <a:xfrm>
          <a:off x="3318020" y="49063747"/>
          <a:ext cx="54155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150466</xdr:colOff>
      <xdr:row>757</xdr:row>
      <xdr:rowOff>329582</xdr:rowOff>
    </xdr:from>
    <xdr:to>
      <xdr:col>33</xdr:col>
      <xdr:colOff>86574</xdr:colOff>
      <xdr:row>758</xdr:row>
      <xdr:rowOff>163676</xdr:rowOff>
    </xdr:to>
    <xdr:sp macro="" textlink="">
      <xdr:nvSpPr>
        <xdr:cNvPr id="14" name="大かっこ 13"/>
        <xdr:cNvSpPr/>
      </xdr:nvSpPr>
      <xdr:spPr>
        <a:xfrm>
          <a:off x="3851609" y="49391496"/>
          <a:ext cx="2341851" cy="498123"/>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広域処理及び廃棄物処理施設の整備に必要な調査を実施</a:t>
          </a:r>
          <a:endParaRPr lang="ja-JP" altLang="ja-JP">
            <a:effectLst/>
          </a:endParaRPr>
        </a:p>
        <a:p>
          <a:pPr algn="l">
            <a:lnSpc>
              <a:spcPts val="1300"/>
            </a:lnSpc>
          </a:pP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BH5" sqref="BH5"/>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158</v>
      </c>
      <c r="AT2" s="206"/>
      <c r="AU2" s="206"/>
      <c r="AV2" s="43" t="str">
        <f>IF(AW2="", "", "-")</f>
        <v/>
      </c>
      <c r="AW2" s="383"/>
      <c r="AX2" s="383"/>
    </row>
    <row r="3" spans="1:50" ht="21" customHeight="1" thickBot="1" x14ac:dyDescent="0.25">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478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479</v>
      </c>
      <c r="AF4" s="690"/>
      <c r="AG4" s="690"/>
      <c r="AH4" s="690"/>
      <c r="AI4" s="690"/>
      <c r="AJ4" s="690"/>
      <c r="AK4" s="690"/>
      <c r="AL4" s="690"/>
      <c r="AM4" s="690"/>
      <c r="AN4" s="690"/>
      <c r="AO4" s="690"/>
      <c r="AP4" s="691"/>
      <c r="AQ4" s="692" t="s">
        <v>2</v>
      </c>
      <c r="AR4" s="687"/>
      <c r="AS4" s="687"/>
      <c r="AT4" s="687"/>
      <c r="AU4" s="687"/>
      <c r="AV4" s="687"/>
      <c r="AW4" s="687"/>
      <c r="AX4" s="693"/>
    </row>
    <row r="5" spans="1:50" ht="50" customHeight="1" x14ac:dyDescent="0.2">
      <c r="A5" s="694" t="s">
        <v>66</v>
      </c>
      <c r="B5" s="695"/>
      <c r="C5" s="695"/>
      <c r="D5" s="695"/>
      <c r="E5" s="695"/>
      <c r="F5" s="696"/>
      <c r="G5" s="544" t="s">
        <v>174</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484</v>
      </c>
      <c r="AF5" s="703"/>
      <c r="AG5" s="703"/>
      <c r="AH5" s="703"/>
      <c r="AI5" s="703"/>
      <c r="AJ5" s="703"/>
      <c r="AK5" s="703"/>
      <c r="AL5" s="703"/>
      <c r="AM5" s="703"/>
      <c r="AN5" s="703"/>
      <c r="AO5" s="703"/>
      <c r="AP5" s="704"/>
      <c r="AQ5" s="705" t="s">
        <v>481</v>
      </c>
      <c r="AR5" s="706"/>
      <c r="AS5" s="706"/>
      <c r="AT5" s="706"/>
      <c r="AU5" s="706"/>
      <c r="AV5" s="706"/>
      <c r="AW5" s="706"/>
      <c r="AX5" s="707"/>
    </row>
    <row r="6" spans="1:50" ht="39" customHeight="1" x14ac:dyDescent="0.2">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2">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1" t="s">
        <v>432</v>
      </c>
      <c r="Z7" s="282"/>
      <c r="AA7" s="282"/>
      <c r="AB7" s="282"/>
      <c r="AC7" s="282"/>
      <c r="AD7" s="382"/>
      <c r="AE7" s="369" t="s">
        <v>483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公共事業</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2">
      <c r="A9" s="131" t="s">
        <v>23</v>
      </c>
      <c r="B9" s="132"/>
      <c r="C9" s="132"/>
      <c r="D9" s="132"/>
      <c r="E9" s="132"/>
      <c r="F9" s="132"/>
      <c r="G9" s="558" t="s">
        <v>486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25" t="s">
        <v>29</v>
      </c>
      <c r="B10" s="726"/>
      <c r="C10" s="726"/>
      <c r="D10" s="726"/>
      <c r="E10" s="726"/>
      <c r="F10" s="726"/>
      <c r="G10" s="658" t="s">
        <v>487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2">
      <c r="A11" s="725" t="s">
        <v>5</v>
      </c>
      <c r="B11" s="726"/>
      <c r="C11" s="726"/>
      <c r="D11" s="726"/>
      <c r="E11" s="726"/>
      <c r="F11" s="734"/>
      <c r="G11" s="697" t="str">
        <f>入力規則等!P10</f>
        <v>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v>2353</v>
      </c>
      <c r="Q13" s="95"/>
      <c r="R13" s="95"/>
      <c r="S13" s="95"/>
      <c r="T13" s="95"/>
      <c r="U13" s="95"/>
      <c r="V13" s="96"/>
      <c r="W13" s="94">
        <v>1826</v>
      </c>
      <c r="X13" s="95"/>
      <c r="Y13" s="95"/>
      <c r="Z13" s="95"/>
      <c r="AA13" s="95"/>
      <c r="AB13" s="95"/>
      <c r="AC13" s="96"/>
      <c r="AD13" s="94">
        <v>1601</v>
      </c>
      <c r="AE13" s="95"/>
      <c r="AF13" s="95"/>
      <c r="AG13" s="95"/>
      <c r="AH13" s="95"/>
      <c r="AI13" s="95"/>
      <c r="AJ13" s="96"/>
      <c r="AK13" s="94">
        <v>1632</v>
      </c>
      <c r="AL13" s="95"/>
      <c r="AM13" s="95"/>
      <c r="AN13" s="95"/>
      <c r="AO13" s="95"/>
      <c r="AP13" s="95"/>
      <c r="AQ13" s="96"/>
      <c r="AR13" s="91"/>
      <c r="AS13" s="92"/>
      <c r="AT13" s="92"/>
      <c r="AU13" s="92"/>
      <c r="AV13" s="92"/>
      <c r="AW13" s="92"/>
      <c r="AX13" s="380"/>
    </row>
    <row r="14" spans="1:50" ht="21" customHeight="1" x14ac:dyDescent="0.2">
      <c r="A14" s="128"/>
      <c r="B14" s="129"/>
      <c r="C14" s="129"/>
      <c r="D14" s="129"/>
      <c r="E14" s="129"/>
      <c r="F14" s="130"/>
      <c r="G14" s="730"/>
      <c r="H14" s="731"/>
      <c r="I14" s="561" t="s">
        <v>8</v>
      </c>
      <c r="J14" s="615"/>
      <c r="K14" s="615"/>
      <c r="L14" s="615"/>
      <c r="M14" s="615"/>
      <c r="N14" s="615"/>
      <c r="O14" s="616"/>
      <c r="P14" s="94">
        <v>2000</v>
      </c>
      <c r="Q14" s="95"/>
      <c r="R14" s="95"/>
      <c r="S14" s="95"/>
      <c r="T14" s="95"/>
      <c r="U14" s="95"/>
      <c r="V14" s="96"/>
      <c r="W14" s="94">
        <v>1600</v>
      </c>
      <c r="X14" s="95"/>
      <c r="Y14" s="95"/>
      <c r="Z14" s="95"/>
      <c r="AA14" s="95"/>
      <c r="AB14" s="95"/>
      <c r="AC14" s="96"/>
      <c r="AD14" s="94">
        <v>1600</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v>2000</v>
      </c>
      <c r="Q15" s="95"/>
      <c r="R15" s="95"/>
      <c r="S15" s="95"/>
      <c r="T15" s="95"/>
      <c r="U15" s="95"/>
      <c r="V15" s="96"/>
      <c r="W15" s="94">
        <v>1588</v>
      </c>
      <c r="X15" s="95"/>
      <c r="Y15" s="95"/>
      <c r="Z15" s="95"/>
      <c r="AA15" s="95"/>
      <c r="AB15" s="95"/>
      <c r="AC15" s="96"/>
      <c r="AD15" s="94">
        <v>1600</v>
      </c>
      <c r="AE15" s="95"/>
      <c r="AF15" s="95"/>
      <c r="AG15" s="95"/>
      <c r="AH15" s="95"/>
      <c r="AI15" s="95"/>
      <c r="AJ15" s="96"/>
      <c r="AK15" s="94">
        <v>1600</v>
      </c>
      <c r="AL15" s="95"/>
      <c r="AM15" s="95"/>
      <c r="AN15" s="95"/>
      <c r="AO15" s="95"/>
      <c r="AP15" s="95"/>
      <c r="AQ15" s="96"/>
      <c r="AR15" s="94"/>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v>-1588</v>
      </c>
      <c r="Q16" s="95"/>
      <c r="R16" s="95"/>
      <c r="S16" s="95"/>
      <c r="T16" s="95"/>
      <c r="U16" s="95"/>
      <c r="V16" s="96"/>
      <c r="W16" s="94">
        <v>-1600</v>
      </c>
      <c r="X16" s="95"/>
      <c r="Y16" s="95"/>
      <c r="Z16" s="95"/>
      <c r="AA16" s="95"/>
      <c r="AB16" s="95"/>
      <c r="AC16" s="96"/>
      <c r="AD16" s="94">
        <v>-1600</v>
      </c>
      <c r="AE16" s="95"/>
      <c r="AF16" s="95"/>
      <c r="AG16" s="95"/>
      <c r="AH16" s="95"/>
      <c r="AI16" s="95"/>
      <c r="AJ16" s="96"/>
      <c r="AK16" s="94" t="s">
        <v>490</v>
      </c>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489</v>
      </c>
      <c r="Q17" s="95"/>
      <c r="R17" s="95"/>
      <c r="S17" s="95"/>
      <c r="T17" s="95"/>
      <c r="U17" s="95"/>
      <c r="V17" s="96"/>
      <c r="W17" s="94" t="s">
        <v>490</v>
      </c>
      <c r="X17" s="95"/>
      <c r="Y17" s="95"/>
      <c r="Z17" s="95"/>
      <c r="AA17" s="95"/>
      <c r="AB17" s="95"/>
      <c r="AC17" s="96"/>
      <c r="AD17" s="94" t="s">
        <v>491</v>
      </c>
      <c r="AE17" s="95"/>
      <c r="AF17" s="95"/>
      <c r="AG17" s="95"/>
      <c r="AH17" s="95"/>
      <c r="AI17" s="95"/>
      <c r="AJ17" s="96"/>
      <c r="AK17" s="94" t="s">
        <v>491</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2"/>
      <c r="H18" s="733"/>
      <c r="I18" s="720" t="s">
        <v>20</v>
      </c>
      <c r="J18" s="721"/>
      <c r="K18" s="721"/>
      <c r="L18" s="721"/>
      <c r="M18" s="721"/>
      <c r="N18" s="721"/>
      <c r="O18" s="722"/>
      <c r="P18" s="100">
        <f>SUM(P13:V17)</f>
        <v>4765</v>
      </c>
      <c r="Q18" s="101"/>
      <c r="R18" s="101"/>
      <c r="S18" s="101"/>
      <c r="T18" s="101"/>
      <c r="U18" s="101"/>
      <c r="V18" s="102"/>
      <c r="W18" s="100">
        <f>SUM(W13:AC17)</f>
        <v>3414</v>
      </c>
      <c r="X18" s="101"/>
      <c r="Y18" s="101"/>
      <c r="Z18" s="101"/>
      <c r="AA18" s="101"/>
      <c r="AB18" s="101"/>
      <c r="AC18" s="102"/>
      <c r="AD18" s="100">
        <f>SUM(AD13:AJ17)</f>
        <v>3201</v>
      </c>
      <c r="AE18" s="101"/>
      <c r="AF18" s="101"/>
      <c r="AG18" s="101"/>
      <c r="AH18" s="101"/>
      <c r="AI18" s="101"/>
      <c r="AJ18" s="102"/>
      <c r="AK18" s="100">
        <f>SUM(AK13:AQ17)</f>
        <v>3232</v>
      </c>
      <c r="AL18" s="101"/>
      <c r="AM18" s="101"/>
      <c r="AN18" s="101"/>
      <c r="AO18" s="101"/>
      <c r="AP18" s="101"/>
      <c r="AQ18" s="102"/>
      <c r="AR18" s="100">
        <f>SUM(AR13:AX17)</f>
        <v>0</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4577</v>
      </c>
      <c r="Q19" s="95"/>
      <c r="R19" s="95"/>
      <c r="S19" s="95"/>
      <c r="T19" s="95"/>
      <c r="U19" s="95"/>
      <c r="V19" s="96"/>
      <c r="W19" s="94">
        <v>3408</v>
      </c>
      <c r="X19" s="95"/>
      <c r="Y19" s="95"/>
      <c r="Z19" s="95"/>
      <c r="AA19" s="95"/>
      <c r="AB19" s="95"/>
      <c r="AC19" s="96"/>
      <c r="AD19" s="94">
        <v>3200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f>IF(P18=0, "-", SUM(P19)/P18)</f>
        <v>0.9605456453305351</v>
      </c>
      <c r="Q20" s="525"/>
      <c r="R20" s="525"/>
      <c r="S20" s="525"/>
      <c r="T20" s="525"/>
      <c r="U20" s="525"/>
      <c r="V20" s="525"/>
      <c r="W20" s="525">
        <f t="shared" ref="W20" si="0">IF(W18=0, "-", SUM(W19)/W18)</f>
        <v>0.99824253075571179</v>
      </c>
      <c r="X20" s="525"/>
      <c r="Y20" s="525"/>
      <c r="Z20" s="525"/>
      <c r="AA20" s="525"/>
      <c r="AB20" s="525"/>
      <c r="AC20" s="525"/>
      <c r="AD20" s="525">
        <f t="shared" ref="AD20" si="1">IF(AD18=0, "-", SUM(AD19)/AD18)</f>
        <v>0.999687597625742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2" t="s">
        <v>397</v>
      </c>
      <c r="H21" s="913"/>
      <c r="I21" s="913"/>
      <c r="J21" s="913"/>
      <c r="K21" s="913"/>
      <c r="L21" s="913"/>
      <c r="M21" s="913"/>
      <c r="N21" s="913"/>
      <c r="O21" s="913"/>
      <c r="P21" s="525">
        <f>IF(P19=0, "-", SUM(P19)/SUM(P13,P14))</f>
        <v>1.0514587640707558</v>
      </c>
      <c r="Q21" s="525"/>
      <c r="R21" s="525"/>
      <c r="S21" s="525"/>
      <c r="T21" s="525"/>
      <c r="U21" s="525"/>
      <c r="V21" s="525"/>
      <c r="W21" s="525">
        <f t="shared" ref="W21" si="2">IF(W19=0, "-", SUM(W19)/SUM(W13,W14))</f>
        <v>0.99474605954465845</v>
      </c>
      <c r="X21" s="525"/>
      <c r="Y21" s="525"/>
      <c r="Z21" s="525"/>
      <c r="AA21" s="525"/>
      <c r="AB21" s="525"/>
      <c r="AC21" s="525"/>
      <c r="AD21" s="525">
        <f t="shared" ref="AD21" si="3">IF(AD19=0, "-", SUM(AD19)/SUM(AD13,AD14))</f>
        <v>0.999687597625742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492</v>
      </c>
      <c r="H23" s="173"/>
      <c r="I23" s="173"/>
      <c r="J23" s="173"/>
      <c r="K23" s="173"/>
      <c r="L23" s="173"/>
      <c r="M23" s="173"/>
      <c r="N23" s="173"/>
      <c r="O23" s="174"/>
      <c r="P23" s="91">
        <v>1609</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t="s">
        <v>537</v>
      </c>
      <c r="H24" s="176"/>
      <c r="I24" s="176"/>
      <c r="J24" s="176"/>
      <c r="K24" s="176"/>
      <c r="L24" s="176"/>
      <c r="M24" s="176"/>
      <c r="N24" s="176"/>
      <c r="O24" s="177"/>
      <c r="P24" s="94">
        <v>23</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378</v>
      </c>
      <c r="H29" s="182"/>
      <c r="I29" s="182"/>
      <c r="J29" s="182"/>
      <c r="K29" s="182"/>
      <c r="L29" s="182"/>
      <c r="M29" s="182"/>
      <c r="N29" s="182"/>
      <c r="O29" s="183"/>
      <c r="P29" s="94">
        <f>AK13</f>
        <v>1632</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393</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452</v>
      </c>
      <c r="AF30" s="373"/>
      <c r="AG30" s="373"/>
      <c r="AH30" s="374"/>
      <c r="AI30" s="372" t="s">
        <v>449</v>
      </c>
      <c r="AJ30" s="373"/>
      <c r="AK30" s="373"/>
      <c r="AL30" s="374"/>
      <c r="AM30" s="375" t="s">
        <v>444</v>
      </c>
      <c r="AN30" s="375"/>
      <c r="AO30" s="375"/>
      <c r="AP30" s="372"/>
      <c r="AQ30" s="624" t="s">
        <v>306</v>
      </c>
      <c r="AR30" s="625"/>
      <c r="AS30" s="625"/>
      <c r="AT30" s="626"/>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32</v>
      </c>
      <c r="AR31" s="122"/>
      <c r="AS31" s="123" t="s">
        <v>307</v>
      </c>
      <c r="AT31" s="158"/>
      <c r="AU31" s="257">
        <v>37</v>
      </c>
      <c r="AV31" s="257"/>
      <c r="AW31" s="365" t="s">
        <v>296</v>
      </c>
      <c r="AX31" s="366"/>
    </row>
    <row r="32" spans="1:50" ht="23.25" customHeight="1" x14ac:dyDescent="0.2">
      <c r="A32" s="501"/>
      <c r="B32" s="499"/>
      <c r="C32" s="499"/>
      <c r="D32" s="499"/>
      <c r="E32" s="499"/>
      <c r="F32" s="500"/>
      <c r="G32" s="526" t="s">
        <v>493</v>
      </c>
      <c r="H32" s="527"/>
      <c r="I32" s="527"/>
      <c r="J32" s="527"/>
      <c r="K32" s="527"/>
      <c r="L32" s="527"/>
      <c r="M32" s="527"/>
      <c r="N32" s="527"/>
      <c r="O32" s="528"/>
      <c r="P32" s="147" t="s">
        <v>538</v>
      </c>
      <c r="Q32" s="147"/>
      <c r="R32" s="147"/>
      <c r="S32" s="147"/>
      <c r="T32" s="147"/>
      <c r="U32" s="147"/>
      <c r="V32" s="147"/>
      <c r="W32" s="147"/>
      <c r="X32" s="217"/>
      <c r="Y32" s="324" t="s">
        <v>12</v>
      </c>
      <c r="Z32" s="535"/>
      <c r="AA32" s="536"/>
      <c r="AB32" s="537" t="s">
        <v>494</v>
      </c>
      <c r="AC32" s="537"/>
      <c r="AD32" s="537"/>
      <c r="AE32" s="350">
        <v>283358</v>
      </c>
      <c r="AF32" s="351"/>
      <c r="AG32" s="351"/>
      <c r="AH32" s="351"/>
      <c r="AI32" s="350">
        <v>312854</v>
      </c>
      <c r="AJ32" s="351"/>
      <c r="AK32" s="351"/>
      <c r="AL32" s="351"/>
      <c r="AM32" s="350"/>
      <c r="AN32" s="351"/>
      <c r="AO32" s="351"/>
      <c r="AP32" s="351"/>
      <c r="AQ32" s="97" t="s">
        <v>491</v>
      </c>
      <c r="AR32" s="98"/>
      <c r="AS32" s="98"/>
      <c r="AT32" s="99"/>
      <c r="AU32" s="351" t="s">
        <v>495</v>
      </c>
      <c r="AV32" s="351"/>
      <c r="AW32" s="351"/>
      <c r="AX32" s="353"/>
    </row>
    <row r="33" spans="1:50" ht="23.25"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494</v>
      </c>
      <c r="AC33" s="508"/>
      <c r="AD33" s="508"/>
      <c r="AE33" s="350">
        <v>332000</v>
      </c>
      <c r="AF33" s="351"/>
      <c r="AG33" s="351"/>
      <c r="AH33" s="351"/>
      <c r="AI33" s="350">
        <v>332000</v>
      </c>
      <c r="AJ33" s="351"/>
      <c r="AK33" s="351"/>
      <c r="AL33" s="351"/>
      <c r="AM33" s="350">
        <v>332000</v>
      </c>
      <c r="AN33" s="351"/>
      <c r="AO33" s="351"/>
      <c r="AP33" s="351"/>
      <c r="AQ33" s="97">
        <v>332000</v>
      </c>
      <c r="AR33" s="98"/>
      <c r="AS33" s="98"/>
      <c r="AT33" s="99"/>
      <c r="AU33" s="351">
        <v>332000</v>
      </c>
      <c r="AV33" s="351"/>
      <c r="AW33" s="351"/>
      <c r="AX33" s="353"/>
    </row>
    <row r="34" spans="1:50" ht="23.25"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85</v>
      </c>
      <c r="AF34" s="351"/>
      <c r="AG34" s="351"/>
      <c r="AH34" s="351"/>
      <c r="AI34" s="350">
        <v>94</v>
      </c>
      <c r="AJ34" s="351"/>
      <c r="AK34" s="351"/>
      <c r="AL34" s="351"/>
      <c r="AM34" s="350"/>
      <c r="AN34" s="351"/>
      <c r="AO34" s="351"/>
      <c r="AP34" s="351"/>
      <c r="AQ34" s="97" t="s">
        <v>496</v>
      </c>
      <c r="AR34" s="98"/>
      <c r="AS34" s="98"/>
      <c r="AT34" s="99"/>
      <c r="AU34" s="351" t="s">
        <v>491</v>
      </c>
      <c r="AV34" s="351"/>
      <c r="AW34" s="351"/>
      <c r="AX34" s="353"/>
    </row>
    <row r="35" spans="1:50" ht="23.25" customHeight="1" x14ac:dyDescent="0.2">
      <c r="A35" s="883" t="s">
        <v>422</v>
      </c>
      <c r="B35" s="884"/>
      <c r="C35" s="884"/>
      <c r="D35" s="884"/>
      <c r="E35" s="884"/>
      <c r="F35" s="885"/>
      <c r="G35" s="889" t="s">
        <v>497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2">
      <c r="A37" s="627" t="s">
        <v>393</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452</v>
      </c>
      <c r="AF37" s="355"/>
      <c r="AG37" s="355"/>
      <c r="AH37" s="356"/>
      <c r="AI37" s="354" t="s">
        <v>449</v>
      </c>
      <c r="AJ37" s="355"/>
      <c r="AK37" s="355"/>
      <c r="AL37" s="356"/>
      <c r="AM37" s="361" t="s">
        <v>444</v>
      </c>
      <c r="AN37" s="361"/>
      <c r="AO37" s="361"/>
      <c r="AP37" s="354"/>
      <c r="AQ37" s="253" t="s">
        <v>306</v>
      </c>
      <c r="AR37" s="254"/>
      <c r="AS37" s="254"/>
      <c r="AT37" s="255"/>
      <c r="AU37" s="367" t="s">
        <v>252</v>
      </c>
      <c r="AV37" s="367"/>
      <c r="AW37" s="367"/>
      <c r="AX37" s="368"/>
    </row>
    <row r="38" spans="1:50" ht="18.75"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v>36</v>
      </c>
      <c r="AR38" s="122"/>
      <c r="AS38" s="123" t="s">
        <v>307</v>
      </c>
      <c r="AT38" s="158"/>
      <c r="AU38" s="257">
        <v>44</v>
      </c>
      <c r="AV38" s="257"/>
      <c r="AW38" s="365" t="s">
        <v>296</v>
      </c>
      <c r="AX38" s="366"/>
    </row>
    <row r="39" spans="1:50" ht="23.25" customHeight="1" x14ac:dyDescent="0.2">
      <c r="A39" s="501"/>
      <c r="B39" s="499"/>
      <c r="C39" s="499"/>
      <c r="D39" s="499"/>
      <c r="E39" s="499"/>
      <c r="F39" s="500"/>
      <c r="G39" s="526" t="s">
        <v>539</v>
      </c>
      <c r="H39" s="527"/>
      <c r="I39" s="527"/>
      <c r="J39" s="527"/>
      <c r="K39" s="527"/>
      <c r="L39" s="527"/>
      <c r="M39" s="527"/>
      <c r="N39" s="527"/>
      <c r="O39" s="528"/>
      <c r="P39" s="147" t="s">
        <v>540</v>
      </c>
      <c r="Q39" s="147"/>
      <c r="R39" s="147"/>
      <c r="S39" s="147"/>
      <c r="T39" s="147"/>
      <c r="U39" s="147"/>
      <c r="V39" s="147"/>
      <c r="W39" s="147"/>
      <c r="X39" s="217"/>
      <c r="Y39" s="324" t="s">
        <v>12</v>
      </c>
      <c r="Z39" s="535"/>
      <c r="AA39" s="536"/>
      <c r="AB39" s="537" t="s">
        <v>541</v>
      </c>
      <c r="AC39" s="537"/>
      <c r="AD39" s="537"/>
      <c r="AE39" s="350">
        <v>4072</v>
      </c>
      <c r="AF39" s="351"/>
      <c r="AG39" s="351"/>
      <c r="AH39" s="351"/>
      <c r="AI39" s="350">
        <v>4489</v>
      </c>
      <c r="AJ39" s="351"/>
      <c r="AK39" s="351"/>
      <c r="AL39" s="351"/>
      <c r="AM39" s="350">
        <v>5028</v>
      </c>
      <c r="AN39" s="351"/>
      <c r="AO39" s="351"/>
      <c r="AP39" s="351"/>
      <c r="AQ39" s="97" t="s">
        <v>549</v>
      </c>
      <c r="AR39" s="98"/>
      <c r="AS39" s="98"/>
      <c r="AT39" s="99"/>
      <c r="AU39" s="351" t="s">
        <v>544</v>
      </c>
      <c r="AV39" s="351"/>
      <c r="AW39" s="351"/>
      <c r="AX39" s="353"/>
    </row>
    <row r="40" spans="1:50" ht="23.25"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542</v>
      </c>
      <c r="AC40" s="508"/>
      <c r="AD40" s="508"/>
      <c r="AE40" s="350">
        <v>13975</v>
      </c>
      <c r="AF40" s="351"/>
      <c r="AG40" s="351"/>
      <c r="AH40" s="351"/>
      <c r="AI40" s="350">
        <v>13975</v>
      </c>
      <c r="AJ40" s="351"/>
      <c r="AK40" s="351"/>
      <c r="AL40" s="351"/>
      <c r="AM40" s="350">
        <v>13975</v>
      </c>
      <c r="AN40" s="351"/>
      <c r="AO40" s="351"/>
      <c r="AP40" s="351"/>
      <c r="AQ40" s="97">
        <v>13975</v>
      </c>
      <c r="AR40" s="98"/>
      <c r="AS40" s="98"/>
      <c r="AT40" s="99"/>
      <c r="AU40" s="351">
        <v>13975</v>
      </c>
      <c r="AV40" s="351"/>
      <c r="AW40" s="351"/>
      <c r="AX40" s="353"/>
    </row>
    <row r="41" spans="1:50" ht="23.25"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29.1</v>
      </c>
      <c r="AF41" s="351"/>
      <c r="AG41" s="351"/>
      <c r="AH41" s="351"/>
      <c r="AI41" s="350">
        <v>32.1</v>
      </c>
      <c r="AJ41" s="351"/>
      <c r="AK41" s="351"/>
      <c r="AL41" s="351"/>
      <c r="AM41" s="350">
        <v>36</v>
      </c>
      <c r="AN41" s="351"/>
      <c r="AO41" s="351"/>
      <c r="AP41" s="351"/>
      <c r="AQ41" s="97" t="s">
        <v>543</v>
      </c>
      <c r="AR41" s="98"/>
      <c r="AS41" s="98"/>
      <c r="AT41" s="99"/>
      <c r="AU41" s="351" t="s">
        <v>544</v>
      </c>
      <c r="AV41" s="351"/>
      <c r="AW41" s="351"/>
      <c r="AX41" s="353"/>
    </row>
    <row r="42" spans="1:50" ht="23.25" customHeight="1" x14ac:dyDescent="0.2">
      <c r="A42" s="883" t="s">
        <v>422</v>
      </c>
      <c r="B42" s="884"/>
      <c r="C42" s="884"/>
      <c r="D42" s="884"/>
      <c r="E42" s="884"/>
      <c r="F42" s="885"/>
      <c r="G42" s="889" t="s">
        <v>545</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2">
      <c r="A44" s="627" t="s">
        <v>393</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452</v>
      </c>
      <c r="AF44" s="355"/>
      <c r="AG44" s="355"/>
      <c r="AH44" s="356"/>
      <c r="AI44" s="354" t="s">
        <v>449</v>
      </c>
      <c r="AJ44" s="355"/>
      <c r="AK44" s="355"/>
      <c r="AL44" s="356"/>
      <c r="AM44" s="361" t="s">
        <v>444</v>
      </c>
      <c r="AN44" s="361"/>
      <c r="AO44" s="361"/>
      <c r="AP44" s="354"/>
      <c r="AQ44" s="253" t="s">
        <v>306</v>
      </c>
      <c r="AR44" s="254"/>
      <c r="AS44" s="254"/>
      <c r="AT44" s="255"/>
      <c r="AU44" s="367" t="s">
        <v>252</v>
      </c>
      <c r="AV44" s="367"/>
      <c r="AW44" s="367"/>
      <c r="AX44" s="368"/>
    </row>
    <row r="45" spans="1:50" ht="18.75"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v>36</v>
      </c>
      <c r="AR45" s="122"/>
      <c r="AS45" s="123" t="s">
        <v>307</v>
      </c>
      <c r="AT45" s="158"/>
      <c r="AU45" s="257">
        <v>44</v>
      </c>
      <c r="AV45" s="257"/>
      <c r="AW45" s="365" t="s">
        <v>296</v>
      </c>
      <c r="AX45" s="366"/>
    </row>
    <row r="46" spans="1:50" ht="23.25" customHeight="1" x14ac:dyDescent="0.2">
      <c r="A46" s="501"/>
      <c r="B46" s="499"/>
      <c r="C46" s="499"/>
      <c r="D46" s="499"/>
      <c r="E46" s="499"/>
      <c r="F46" s="500"/>
      <c r="G46" s="526" t="s">
        <v>546</v>
      </c>
      <c r="H46" s="527"/>
      <c r="I46" s="527"/>
      <c r="J46" s="527"/>
      <c r="K46" s="527"/>
      <c r="L46" s="527"/>
      <c r="M46" s="527"/>
      <c r="N46" s="527"/>
      <c r="O46" s="528"/>
      <c r="P46" s="147" t="s">
        <v>547</v>
      </c>
      <c r="Q46" s="147"/>
      <c r="R46" s="147"/>
      <c r="S46" s="147"/>
      <c r="T46" s="147"/>
      <c r="U46" s="147"/>
      <c r="V46" s="147"/>
      <c r="W46" s="147"/>
      <c r="X46" s="217"/>
      <c r="Y46" s="324" t="s">
        <v>12</v>
      </c>
      <c r="Z46" s="535"/>
      <c r="AA46" s="536"/>
      <c r="AB46" s="537" t="s">
        <v>548</v>
      </c>
      <c r="AC46" s="537"/>
      <c r="AD46" s="537"/>
      <c r="AE46" s="350">
        <v>10982</v>
      </c>
      <c r="AF46" s="351"/>
      <c r="AG46" s="351"/>
      <c r="AH46" s="351"/>
      <c r="AI46" s="350">
        <v>11210</v>
      </c>
      <c r="AJ46" s="351"/>
      <c r="AK46" s="351"/>
      <c r="AL46" s="351"/>
      <c r="AM46" s="350">
        <v>11328</v>
      </c>
      <c r="AN46" s="351"/>
      <c r="AO46" s="351"/>
      <c r="AP46" s="351"/>
      <c r="AQ46" s="97" t="s">
        <v>544</v>
      </c>
      <c r="AR46" s="98"/>
      <c r="AS46" s="98"/>
      <c r="AT46" s="99"/>
      <c r="AU46" s="351" t="s">
        <v>544</v>
      </c>
      <c r="AV46" s="351"/>
      <c r="AW46" s="351"/>
      <c r="AX46" s="353"/>
    </row>
    <row r="47" spans="1:50" ht="23.25"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t="s">
        <v>548</v>
      </c>
      <c r="AC47" s="508"/>
      <c r="AD47" s="508"/>
      <c r="AE47" s="350">
        <v>15000</v>
      </c>
      <c r="AF47" s="351"/>
      <c r="AG47" s="351"/>
      <c r="AH47" s="351"/>
      <c r="AI47" s="350">
        <v>15000</v>
      </c>
      <c r="AJ47" s="351"/>
      <c r="AK47" s="351"/>
      <c r="AL47" s="351"/>
      <c r="AM47" s="350">
        <v>15000</v>
      </c>
      <c r="AN47" s="351"/>
      <c r="AO47" s="351"/>
      <c r="AP47" s="351"/>
      <c r="AQ47" s="97">
        <v>15000</v>
      </c>
      <c r="AR47" s="98"/>
      <c r="AS47" s="98"/>
      <c r="AT47" s="99"/>
      <c r="AU47" s="351">
        <v>15000</v>
      </c>
      <c r="AV47" s="351"/>
      <c r="AW47" s="351"/>
      <c r="AX47" s="353"/>
    </row>
    <row r="48" spans="1:50" ht="23.25"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v>73.2</v>
      </c>
      <c r="AF48" s="351"/>
      <c r="AG48" s="351"/>
      <c r="AH48" s="351"/>
      <c r="AI48" s="350">
        <v>74.7</v>
      </c>
      <c r="AJ48" s="351"/>
      <c r="AK48" s="351"/>
      <c r="AL48" s="351"/>
      <c r="AM48" s="350">
        <v>75.5</v>
      </c>
      <c r="AN48" s="351"/>
      <c r="AO48" s="351"/>
      <c r="AP48" s="351"/>
      <c r="AQ48" s="97" t="s">
        <v>544</v>
      </c>
      <c r="AR48" s="98"/>
      <c r="AS48" s="98"/>
      <c r="AT48" s="99"/>
      <c r="AU48" s="351" t="s">
        <v>550</v>
      </c>
      <c r="AV48" s="351"/>
      <c r="AW48" s="351"/>
      <c r="AX48" s="353"/>
    </row>
    <row r="49" spans="1:50" ht="23.25" customHeight="1" x14ac:dyDescent="0.2">
      <c r="A49" s="883" t="s">
        <v>422</v>
      </c>
      <c r="B49" s="884"/>
      <c r="C49" s="884"/>
      <c r="D49" s="884"/>
      <c r="E49" s="884"/>
      <c r="F49" s="885"/>
      <c r="G49" s="889" t="s">
        <v>545</v>
      </c>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customHeight="1" thickBot="1" x14ac:dyDescent="0.2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2">
      <c r="A51" s="498" t="s">
        <v>393</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452</v>
      </c>
      <c r="AF51" s="355"/>
      <c r="AG51" s="355"/>
      <c r="AH51" s="356"/>
      <c r="AI51" s="354" t="s">
        <v>449</v>
      </c>
      <c r="AJ51" s="355"/>
      <c r="AK51" s="355"/>
      <c r="AL51" s="356"/>
      <c r="AM51" s="361" t="s">
        <v>445</v>
      </c>
      <c r="AN51" s="361"/>
      <c r="AO51" s="361"/>
      <c r="AP51" s="354"/>
      <c r="AQ51" s="253" t="s">
        <v>306</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3" t="s">
        <v>422</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2">
      <c r="A58" s="498" t="s">
        <v>393</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453</v>
      </c>
      <c r="AF58" s="355"/>
      <c r="AG58" s="355"/>
      <c r="AH58" s="356"/>
      <c r="AI58" s="354" t="s">
        <v>449</v>
      </c>
      <c r="AJ58" s="355"/>
      <c r="AK58" s="355"/>
      <c r="AL58" s="356"/>
      <c r="AM58" s="361" t="s">
        <v>444</v>
      </c>
      <c r="AN58" s="361"/>
      <c r="AO58" s="361"/>
      <c r="AP58" s="354"/>
      <c r="AQ58" s="253" t="s">
        <v>306</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3" t="s">
        <v>422</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2">
      <c r="A65" s="844" t="s">
        <v>394</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389</v>
      </c>
      <c r="X65" s="856"/>
      <c r="Y65" s="859"/>
      <c r="Z65" s="859"/>
      <c r="AA65" s="860"/>
      <c r="AB65" s="853" t="s">
        <v>11</v>
      </c>
      <c r="AC65" s="849"/>
      <c r="AD65" s="850"/>
      <c r="AE65" s="354" t="s">
        <v>452</v>
      </c>
      <c r="AF65" s="355"/>
      <c r="AG65" s="355"/>
      <c r="AH65" s="356"/>
      <c r="AI65" s="354" t="s">
        <v>449</v>
      </c>
      <c r="AJ65" s="355"/>
      <c r="AK65" s="355"/>
      <c r="AL65" s="356"/>
      <c r="AM65" s="361" t="s">
        <v>444</v>
      </c>
      <c r="AN65" s="361"/>
      <c r="AO65" s="361"/>
      <c r="AP65" s="354"/>
      <c r="AQ65" s="853" t="s">
        <v>306</v>
      </c>
      <c r="AR65" s="849"/>
      <c r="AS65" s="849"/>
      <c r="AT65" s="850"/>
      <c r="AU65" s="962" t="s">
        <v>252</v>
      </c>
      <c r="AV65" s="962"/>
      <c r="AW65" s="962"/>
      <c r="AX65" s="963"/>
    </row>
    <row r="66" spans="1:50" ht="18.75" hidden="1"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392</v>
      </c>
      <c r="AX66" s="964"/>
    </row>
    <row r="67" spans="1:50" ht="23.25" hidden="1" customHeight="1" x14ac:dyDescent="0.2">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412</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412</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413</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2">
      <c r="A70" s="837" t="s">
        <v>398</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411</v>
      </c>
      <c r="X70" s="930"/>
      <c r="Y70" s="935" t="s">
        <v>12</v>
      </c>
      <c r="Z70" s="935"/>
      <c r="AA70" s="936"/>
      <c r="AB70" s="937" t="s">
        <v>412</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412</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413</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23" t="s">
        <v>394</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452</v>
      </c>
      <c r="AF73" s="355"/>
      <c r="AG73" s="355"/>
      <c r="AH73" s="356"/>
      <c r="AI73" s="354" t="s">
        <v>449</v>
      </c>
      <c r="AJ73" s="355"/>
      <c r="AK73" s="355"/>
      <c r="AL73" s="356"/>
      <c r="AM73" s="361" t="s">
        <v>444</v>
      </c>
      <c r="AN73" s="361"/>
      <c r="AO73" s="361"/>
      <c r="AP73" s="354"/>
      <c r="AQ73" s="162" t="s">
        <v>306</v>
      </c>
      <c r="AR73" s="155"/>
      <c r="AS73" s="155"/>
      <c r="AT73" s="156"/>
      <c r="AU73" s="259" t="s">
        <v>252</v>
      </c>
      <c r="AV73" s="120"/>
      <c r="AW73" s="120"/>
      <c r="AX73" s="121"/>
    </row>
    <row r="74" spans="1:50" ht="18.75" hidden="1" customHeight="1" x14ac:dyDescent="0.2">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897" t="s">
        <v>425</v>
      </c>
      <c r="B78" s="898"/>
      <c r="C78" s="898"/>
      <c r="D78" s="898"/>
      <c r="E78" s="895" t="s">
        <v>371</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388</v>
      </c>
      <c r="AP79" s="135"/>
      <c r="AQ79" s="135"/>
      <c r="AR79" s="67" t="s">
        <v>386</v>
      </c>
      <c r="AS79" s="134"/>
      <c r="AT79" s="135"/>
      <c r="AU79" s="135"/>
      <c r="AV79" s="135"/>
      <c r="AW79" s="135"/>
      <c r="AX79" s="136"/>
    </row>
    <row r="80" spans="1:50" ht="18.75" hidden="1" customHeight="1" x14ac:dyDescent="0.2">
      <c r="A80" s="505" t="s">
        <v>265</v>
      </c>
      <c r="B80" s="832" t="s">
        <v>385</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469</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2">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452</v>
      </c>
      <c r="AF85" s="355"/>
      <c r="AG85" s="355"/>
      <c r="AH85" s="356"/>
      <c r="AI85" s="354" t="s">
        <v>449</v>
      </c>
      <c r="AJ85" s="355"/>
      <c r="AK85" s="355"/>
      <c r="AL85" s="356"/>
      <c r="AM85" s="361" t="s">
        <v>444</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452</v>
      </c>
      <c r="AF90" s="355"/>
      <c r="AG90" s="355"/>
      <c r="AH90" s="356"/>
      <c r="AI90" s="354" t="s">
        <v>449</v>
      </c>
      <c r="AJ90" s="355"/>
      <c r="AK90" s="355"/>
      <c r="AL90" s="356"/>
      <c r="AM90" s="361" t="s">
        <v>444</v>
      </c>
      <c r="AN90" s="361"/>
      <c r="AO90" s="361"/>
      <c r="AP90" s="354"/>
      <c r="AQ90" s="162" t="s">
        <v>306</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452</v>
      </c>
      <c r="AF95" s="355"/>
      <c r="AG95" s="355"/>
      <c r="AH95" s="356"/>
      <c r="AI95" s="354" t="s">
        <v>449</v>
      </c>
      <c r="AJ95" s="355"/>
      <c r="AK95" s="355"/>
      <c r="AL95" s="356"/>
      <c r="AM95" s="361" t="s">
        <v>444</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2">
      <c r="A100" s="818" t="s">
        <v>395</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452</v>
      </c>
      <c r="AF100" s="810"/>
      <c r="AG100" s="810"/>
      <c r="AH100" s="811"/>
      <c r="AI100" s="809" t="s">
        <v>449</v>
      </c>
      <c r="AJ100" s="810"/>
      <c r="AK100" s="810"/>
      <c r="AL100" s="811"/>
      <c r="AM100" s="809" t="s">
        <v>445</v>
      </c>
      <c r="AN100" s="810"/>
      <c r="AO100" s="810"/>
      <c r="AP100" s="811"/>
      <c r="AQ100" s="914" t="s">
        <v>438</v>
      </c>
      <c r="AR100" s="915"/>
      <c r="AS100" s="915"/>
      <c r="AT100" s="916"/>
      <c r="AU100" s="914" t="s">
        <v>435</v>
      </c>
      <c r="AV100" s="915"/>
      <c r="AW100" s="915"/>
      <c r="AX100" s="917"/>
    </row>
    <row r="101" spans="1:60" ht="23.25" customHeight="1" x14ac:dyDescent="0.2">
      <c r="A101" s="477"/>
      <c r="B101" s="478"/>
      <c r="C101" s="478"/>
      <c r="D101" s="478"/>
      <c r="E101" s="478"/>
      <c r="F101" s="479"/>
      <c r="G101" s="147" t="s">
        <v>551</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552</v>
      </c>
      <c r="AC101" s="537"/>
      <c r="AD101" s="537"/>
      <c r="AE101" s="350">
        <v>6</v>
      </c>
      <c r="AF101" s="351"/>
      <c r="AG101" s="351"/>
      <c r="AH101" s="352"/>
      <c r="AI101" s="350">
        <v>7</v>
      </c>
      <c r="AJ101" s="351"/>
      <c r="AK101" s="351"/>
      <c r="AL101" s="352"/>
      <c r="AM101" s="350">
        <v>5</v>
      </c>
      <c r="AN101" s="351"/>
      <c r="AO101" s="351"/>
      <c r="AP101" s="352"/>
      <c r="AQ101" s="350" t="s">
        <v>553</v>
      </c>
      <c r="AR101" s="351"/>
      <c r="AS101" s="351"/>
      <c r="AT101" s="352"/>
      <c r="AU101" s="350" t="s">
        <v>544</v>
      </c>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552</v>
      </c>
      <c r="AC102" s="537"/>
      <c r="AD102" s="537"/>
      <c r="AE102" s="344">
        <v>6</v>
      </c>
      <c r="AF102" s="344"/>
      <c r="AG102" s="344"/>
      <c r="AH102" s="344"/>
      <c r="AI102" s="344">
        <v>7</v>
      </c>
      <c r="AJ102" s="344"/>
      <c r="AK102" s="344"/>
      <c r="AL102" s="344"/>
      <c r="AM102" s="344">
        <v>5</v>
      </c>
      <c r="AN102" s="344"/>
      <c r="AO102" s="344"/>
      <c r="AP102" s="344"/>
      <c r="AQ102" s="800" t="s">
        <v>544</v>
      </c>
      <c r="AR102" s="801"/>
      <c r="AS102" s="801"/>
      <c r="AT102" s="802"/>
      <c r="AU102" s="800" t="s">
        <v>544</v>
      </c>
      <c r="AV102" s="801"/>
      <c r="AW102" s="801"/>
      <c r="AX102" s="802"/>
    </row>
    <row r="103" spans="1:60" ht="31.5" hidden="1" customHeight="1" x14ac:dyDescent="0.2">
      <c r="A103" s="474" t="s">
        <v>395</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6" t="s">
        <v>438</v>
      </c>
      <c r="AR103" s="347"/>
      <c r="AS103" s="347"/>
      <c r="AT103" s="348"/>
      <c r="AU103" s="346" t="s">
        <v>435</v>
      </c>
      <c r="AV103" s="347"/>
      <c r="AW103" s="347"/>
      <c r="AX103" s="349"/>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2">
      <c r="A106" s="474" t="s">
        <v>395</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6" t="s">
        <v>438</v>
      </c>
      <c r="AR106" s="347"/>
      <c r="AS106" s="347"/>
      <c r="AT106" s="348"/>
      <c r="AU106" s="346" t="s">
        <v>435</v>
      </c>
      <c r="AV106" s="347"/>
      <c r="AW106" s="347"/>
      <c r="AX106" s="349"/>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2">
      <c r="A109" s="474" t="s">
        <v>395</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6" t="s">
        <v>438</v>
      </c>
      <c r="AR109" s="347"/>
      <c r="AS109" s="347"/>
      <c r="AT109" s="348"/>
      <c r="AU109" s="346" t="s">
        <v>435</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2">
      <c r="A112" s="474" t="s">
        <v>395</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6" t="s">
        <v>438</v>
      </c>
      <c r="AR112" s="347"/>
      <c r="AS112" s="347"/>
      <c r="AT112" s="348"/>
      <c r="AU112" s="346" t="s">
        <v>435</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1" t="s">
        <v>439</v>
      </c>
      <c r="AR115" s="322"/>
      <c r="AS115" s="322"/>
      <c r="AT115" s="322"/>
      <c r="AU115" s="322"/>
      <c r="AV115" s="322"/>
      <c r="AW115" s="322"/>
      <c r="AX115" s="323"/>
    </row>
    <row r="116" spans="1:50" ht="23.25" customHeight="1" x14ac:dyDescent="0.2">
      <c r="A116" s="278"/>
      <c r="B116" s="279"/>
      <c r="C116" s="279"/>
      <c r="D116" s="279"/>
      <c r="E116" s="279"/>
      <c r="F116" s="280"/>
      <c r="G116" s="337" t="s">
        <v>554</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555</v>
      </c>
      <c r="AC116" s="287"/>
      <c r="AD116" s="288"/>
      <c r="AE116" s="344">
        <v>11396</v>
      </c>
      <c r="AF116" s="344"/>
      <c r="AG116" s="344"/>
      <c r="AH116" s="344"/>
      <c r="AI116" s="344">
        <v>9872</v>
      </c>
      <c r="AJ116" s="344"/>
      <c r="AK116" s="344"/>
      <c r="AL116" s="344"/>
      <c r="AM116" s="344">
        <v>19086</v>
      </c>
      <c r="AN116" s="344"/>
      <c r="AO116" s="344"/>
      <c r="AP116" s="344"/>
      <c r="AQ116" s="350" t="s">
        <v>550</v>
      </c>
      <c r="AR116" s="351"/>
      <c r="AS116" s="351"/>
      <c r="AT116" s="351"/>
      <c r="AU116" s="351"/>
      <c r="AV116" s="351"/>
      <c r="AW116" s="351"/>
      <c r="AX116" s="353"/>
    </row>
    <row r="117" spans="1:50"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556</v>
      </c>
      <c r="AC117" s="328"/>
      <c r="AD117" s="329"/>
      <c r="AE117" s="292" t="s">
        <v>557</v>
      </c>
      <c r="AF117" s="292"/>
      <c r="AG117" s="292"/>
      <c r="AH117" s="292"/>
      <c r="AI117" s="292" t="s">
        <v>558</v>
      </c>
      <c r="AJ117" s="292"/>
      <c r="AK117" s="292"/>
      <c r="AL117" s="292"/>
      <c r="AM117" s="292" t="s">
        <v>559</v>
      </c>
      <c r="AN117" s="292"/>
      <c r="AO117" s="292"/>
      <c r="AP117" s="292"/>
      <c r="AQ117" s="292" t="s">
        <v>544</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1" t="s">
        <v>439</v>
      </c>
      <c r="AR118" s="322"/>
      <c r="AS118" s="322"/>
      <c r="AT118" s="322"/>
      <c r="AU118" s="322"/>
      <c r="AV118" s="322"/>
      <c r="AW118" s="322"/>
      <c r="AX118" s="323"/>
    </row>
    <row r="119" spans="1:50" ht="23.25" hidden="1" customHeight="1" x14ac:dyDescent="0.2">
      <c r="A119" s="278"/>
      <c r="B119" s="279"/>
      <c r="C119" s="279"/>
      <c r="D119" s="279"/>
      <c r="E119" s="279"/>
      <c r="F119" s="280"/>
      <c r="G119" s="337" t="s">
        <v>402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401</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1" t="s">
        <v>439</v>
      </c>
      <c r="AR121" s="322"/>
      <c r="AS121" s="322"/>
      <c r="AT121" s="322"/>
      <c r="AU121" s="322"/>
      <c r="AV121" s="322"/>
      <c r="AW121" s="322"/>
      <c r="AX121" s="323"/>
    </row>
    <row r="122" spans="1:50" ht="23.25" hidden="1" customHeight="1" x14ac:dyDescent="0.2">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1" t="s">
        <v>439</v>
      </c>
      <c r="AR124" s="322"/>
      <c r="AS124" s="322"/>
      <c r="AT124" s="322"/>
      <c r="AU124" s="322"/>
      <c r="AV124" s="322"/>
      <c r="AW124" s="322"/>
      <c r="AX124" s="323"/>
    </row>
    <row r="125" spans="1:50" ht="23.25" hidden="1" customHeight="1" x14ac:dyDescent="0.2">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452</v>
      </c>
      <c r="AF127" s="284"/>
      <c r="AG127" s="284"/>
      <c r="AH127" s="285"/>
      <c r="AI127" s="289" t="s">
        <v>449</v>
      </c>
      <c r="AJ127" s="284"/>
      <c r="AK127" s="284"/>
      <c r="AL127" s="285"/>
      <c r="AM127" s="289" t="s">
        <v>444</v>
      </c>
      <c r="AN127" s="284"/>
      <c r="AO127" s="284"/>
      <c r="AP127" s="285"/>
      <c r="AQ127" s="321" t="s">
        <v>439</v>
      </c>
      <c r="AR127" s="322"/>
      <c r="AS127" s="322"/>
      <c r="AT127" s="322"/>
      <c r="AU127" s="322"/>
      <c r="AV127" s="322"/>
      <c r="AW127" s="322"/>
      <c r="AX127" s="323"/>
    </row>
    <row r="128" spans="1:50" ht="23.25" hidden="1" customHeight="1" x14ac:dyDescent="0.2">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79" t="s">
        <v>474</v>
      </c>
      <c r="B130" s="977"/>
      <c r="C130" s="976" t="s">
        <v>310</v>
      </c>
      <c r="D130" s="977"/>
      <c r="E130" s="294" t="s">
        <v>339</v>
      </c>
      <c r="F130" s="295"/>
      <c r="G130" s="296" t="s">
        <v>498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0"/>
      <c r="B131" s="238"/>
      <c r="C131" s="237"/>
      <c r="D131" s="238"/>
      <c r="E131" s="224" t="s">
        <v>338</v>
      </c>
      <c r="F131" s="225"/>
      <c r="G131" s="221" t="s">
        <v>560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2">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v>32</v>
      </c>
      <c r="AR133" s="257"/>
      <c r="AS133" s="123" t="s">
        <v>307</v>
      </c>
      <c r="AT133" s="158"/>
      <c r="AU133" s="122">
        <v>37</v>
      </c>
      <c r="AV133" s="122"/>
      <c r="AW133" s="123" t="s">
        <v>296</v>
      </c>
      <c r="AX133" s="124"/>
    </row>
    <row r="134" spans="1:50" ht="39.75" customHeight="1" x14ac:dyDescent="0.2">
      <c r="A134" s="980"/>
      <c r="B134" s="238"/>
      <c r="C134" s="237"/>
      <c r="D134" s="238"/>
      <c r="E134" s="237"/>
      <c r="F134" s="300"/>
      <c r="G134" s="216" t="s">
        <v>583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584</v>
      </c>
      <c r="AC134" s="207"/>
      <c r="AD134" s="207"/>
      <c r="AE134" s="252">
        <v>283358</v>
      </c>
      <c r="AF134" s="98"/>
      <c r="AG134" s="98"/>
      <c r="AH134" s="98"/>
      <c r="AI134" s="252">
        <v>312854</v>
      </c>
      <c r="AJ134" s="98"/>
      <c r="AK134" s="98"/>
      <c r="AL134" s="98"/>
      <c r="AM134" s="252"/>
      <c r="AN134" s="98"/>
      <c r="AO134" s="98"/>
      <c r="AP134" s="98"/>
      <c r="AQ134" s="252" t="s">
        <v>585</v>
      </c>
      <c r="AR134" s="98"/>
      <c r="AS134" s="98"/>
      <c r="AT134" s="98"/>
      <c r="AU134" s="252" t="s">
        <v>586</v>
      </c>
      <c r="AV134" s="98"/>
      <c r="AW134" s="98"/>
      <c r="AX134" s="208"/>
    </row>
    <row r="135" spans="1:50" ht="39.75" customHeight="1" x14ac:dyDescent="0.2">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584</v>
      </c>
      <c r="AC135" s="119"/>
      <c r="AD135" s="119"/>
      <c r="AE135" s="252">
        <v>332000</v>
      </c>
      <c r="AF135" s="98"/>
      <c r="AG135" s="98"/>
      <c r="AH135" s="98"/>
      <c r="AI135" s="252">
        <v>332000</v>
      </c>
      <c r="AJ135" s="98"/>
      <c r="AK135" s="98"/>
      <c r="AL135" s="98"/>
      <c r="AM135" s="252">
        <v>332000</v>
      </c>
      <c r="AN135" s="98"/>
      <c r="AO135" s="98"/>
      <c r="AP135" s="98"/>
      <c r="AQ135" s="252">
        <v>332000</v>
      </c>
      <c r="AR135" s="98"/>
      <c r="AS135" s="98"/>
      <c r="AT135" s="98"/>
      <c r="AU135" s="252">
        <v>332000</v>
      </c>
      <c r="AV135" s="98"/>
      <c r="AW135" s="98"/>
      <c r="AX135" s="208"/>
    </row>
    <row r="136" spans="1:50" ht="18.75" hidden="1" customHeight="1" x14ac:dyDescent="0.2">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2">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2">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2">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2">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980"/>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2">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2">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2">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0"/>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0"/>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0"/>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0"/>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0"/>
      <c r="B188" s="238"/>
      <c r="C188" s="237"/>
      <c r="D188" s="238"/>
      <c r="E188" s="146" t="s">
        <v>561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2">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2">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2">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2">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2">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0"/>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0"/>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0"/>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0"/>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0"/>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2">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2">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2">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2">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2">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0"/>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0"/>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0"/>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0"/>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0"/>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2">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2">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2">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2">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2">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0"/>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0"/>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0"/>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0"/>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0"/>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2">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2">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2">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2">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2">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0"/>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0"/>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0"/>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0"/>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0"/>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0"/>
      <c r="B430" s="238"/>
      <c r="C430" s="235" t="s">
        <v>470</v>
      </c>
      <c r="D430" s="236"/>
      <c r="E430" s="224" t="s">
        <v>462</v>
      </c>
      <c r="F430" s="434"/>
      <c r="G430" s="226" t="s">
        <v>326</v>
      </c>
      <c r="H430" s="144"/>
      <c r="I430" s="144"/>
      <c r="J430" s="227" t="s">
        <v>488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2">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499</v>
      </c>
      <c r="AF432" s="122"/>
      <c r="AG432" s="123" t="s">
        <v>307</v>
      </c>
      <c r="AH432" s="158"/>
      <c r="AI432" s="168"/>
      <c r="AJ432" s="168"/>
      <c r="AK432" s="168"/>
      <c r="AL432" s="163"/>
      <c r="AM432" s="168"/>
      <c r="AN432" s="168"/>
      <c r="AO432" s="168"/>
      <c r="AP432" s="163"/>
      <c r="AQ432" s="203" t="s">
        <v>491</v>
      </c>
      <c r="AR432" s="122"/>
      <c r="AS432" s="123" t="s">
        <v>307</v>
      </c>
      <c r="AT432" s="158"/>
      <c r="AU432" s="122" t="s">
        <v>491</v>
      </c>
      <c r="AV432" s="122"/>
      <c r="AW432" s="123" t="s">
        <v>296</v>
      </c>
      <c r="AX432" s="124"/>
    </row>
    <row r="433" spans="1:50" ht="23.25" customHeight="1" x14ac:dyDescent="0.2">
      <c r="A433" s="980"/>
      <c r="B433" s="238"/>
      <c r="C433" s="237"/>
      <c r="D433" s="238"/>
      <c r="E433" s="152"/>
      <c r="F433" s="153"/>
      <c r="G433" s="216" t="s">
        <v>491</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491</v>
      </c>
      <c r="AC433" s="119"/>
      <c r="AD433" s="119"/>
      <c r="AE433" s="97" t="s">
        <v>491</v>
      </c>
      <c r="AF433" s="98"/>
      <c r="AG433" s="98"/>
      <c r="AH433" s="98"/>
      <c r="AI433" s="97" t="s">
        <v>495</v>
      </c>
      <c r="AJ433" s="98"/>
      <c r="AK433" s="98"/>
      <c r="AL433" s="98"/>
      <c r="AM433" s="97" t="s">
        <v>491</v>
      </c>
      <c r="AN433" s="98"/>
      <c r="AO433" s="98"/>
      <c r="AP433" s="99"/>
      <c r="AQ433" s="97" t="s">
        <v>491</v>
      </c>
      <c r="AR433" s="98"/>
      <c r="AS433" s="98"/>
      <c r="AT433" s="99"/>
      <c r="AU433" s="98" t="s">
        <v>491</v>
      </c>
      <c r="AV433" s="98"/>
      <c r="AW433" s="98"/>
      <c r="AX433" s="208"/>
    </row>
    <row r="434" spans="1:50" ht="23.25" customHeight="1" x14ac:dyDescent="0.2">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491</v>
      </c>
      <c r="AC434" s="207"/>
      <c r="AD434" s="207"/>
      <c r="AE434" s="97" t="s">
        <v>491</v>
      </c>
      <c r="AF434" s="98"/>
      <c r="AG434" s="98"/>
      <c r="AH434" s="99"/>
      <c r="AI434" s="97" t="s">
        <v>491</v>
      </c>
      <c r="AJ434" s="98"/>
      <c r="AK434" s="98"/>
      <c r="AL434" s="98"/>
      <c r="AM434" s="97" t="s">
        <v>491</v>
      </c>
      <c r="AN434" s="98"/>
      <c r="AO434" s="98"/>
      <c r="AP434" s="99"/>
      <c r="AQ434" s="97" t="s">
        <v>491</v>
      </c>
      <c r="AR434" s="98"/>
      <c r="AS434" s="98"/>
      <c r="AT434" s="99"/>
      <c r="AU434" s="98" t="s">
        <v>500</v>
      </c>
      <c r="AV434" s="98"/>
      <c r="AW434" s="98"/>
      <c r="AX434" s="208"/>
    </row>
    <row r="435" spans="1:50" ht="23.25" customHeight="1" x14ac:dyDescent="0.2">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489</v>
      </c>
      <c r="AF435" s="98"/>
      <c r="AG435" s="98"/>
      <c r="AH435" s="99"/>
      <c r="AI435" s="97" t="s">
        <v>491</v>
      </c>
      <c r="AJ435" s="98"/>
      <c r="AK435" s="98"/>
      <c r="AL435" s="98"/>
      <c r="AM435" s="97" t="s">
        <v>491</v>
      </c>
      <c r="AN435" s="98"/>
      <c r="AO435" s="98"/>
      <c r="AP435" s="99"/>
      <c r="AQ435" s="97" t="s">
        <v>491</v>
      </c>
      <c r="AR435" s="98"/>
      <c r="AS435" s="98"/>
      <c r="AT435" s="99"/>
      <c r="AU435" s="98" t="s">
        <v>489</v>
      </c>
      <c r="AV435" s="98"/>
      <c r="AW435" s="98"/>
      <c r="AX435" s="208"/>
    </row>
    <row r="436" spans="1:50" ht="18.75" hidden="1" customHeight="1" x14ac:dyDescent="0.2">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2">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2">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2">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2">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2">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hidden="1" customHeight="1" x14ac:dyDescent="0.2">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2">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2">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2">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2">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2">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2">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2">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customHeight="1" x14ac:dyDescent="0.2">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customHeight="1" x14ac:dyDescent="0.2">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t="s">
        <v>491</v>
      </c>
      <c r="AF477" s="122"/>
      <c r="AG477" s="123" t="s">
        <v>307</v>
      </c>
      <c r="AH477" s="158"/>
      <c r="AI477" s="168"/>
      <c r="AJ477" s="168"/>
      <c r="AK477" s="168"/>
      <c r="AL477" s="163"/>
      <c r="AM477" s="168"/>
      <c r="AN477" s="168"/>
      <c r="AO477" s="168"/>
      <c r="AP477" s="163"/>
      <c r="AQ477" s="203" t="s">
        <v>491</v>
      </c>
      <c r="AR477" s="122"/>
      <c r="AS477" s="123" t="s">
        <v>307</v>
      </c>
      <c r="AT477" s="158"/>
      <c r="AU477" s="122" t="s">
        <v>491</v>
      </c>
      <c r="AV477" s="122"/>
      <c r="AW477" s="123" t="s">
        <v>296</v>
      </c>
      <c r="AX477" s="124"/>
    </row>
    <row r="478" spans="1:50" ht="23.25" customHeight="1" x14ac:dyDescent="0.2">
      <c r="A478" s="980"/>
      <c r="B478" s="238"/>
      <c r="C478" s="237"/>
      <c r="D478" s="238"/>
      <c r="E478" s="152"/>
      <c r="F478" s="153"/>
      <c r="G478" s="216" t="s">
        <v>491</v>
      </c>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t="s">
        <v>501</v>
      </c>
      <c r="AC478" s="119"/>
      <c r="AD478" s="119"/>
      <c r="AE478" s="97" t="s">
        <v>500</v>
      </c>
      <c r="AF478" s="98"/>
      <c r="AG478" s="98"/>
      <c r="AH478" s="98"/>
      <c r="AI478" s="97" t="s">
        <v>491</v>
      </c>
      <c r="AJ478" s="98"/>
      <c r="AK478" s="98"/>
      <c r="AL478" s="98"/>
      <c r="AM478" s="97" t="s">
        <v>499</v>
      </c>
      <c r="AN478" s="98"/>
      <c r="AO478" s="98"/>
      <c r="AP478" s="99"/>
      <c r="AQ478" s="97" t="s">
        <v>495</v>
      </c>
      <c r="AR478" s="98"/>
      <c r="AS478" s="98"/>
      <c r="AT478" s="99"/>
      <c r="AU478" s="98" t="s">
        <v>491</v>
      </c>
      <c r="AV478" s="98"/>
      <c r="AW478" s="98"/>
      <c r="AX478" s="208"/>
    </row>
    <row r="479" spans="1:50" ht="23.25" customHeight="1" x14ac:dyDescent="0.2">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t="s">
        <v>491</v>
      </c>
      <c r="AC479" s="207"/>
      <c r="AD479" s="207"/>
      <c r="AE479" s="97" t="s">
        <v>491</v>
      </c>
      <c r="AF479" s="98"/>
      <c r="AG479" s="98"/>
      <c r="AH479" s="99"/>
      <c r="AI479" s="97" t="s">
        <v>503</v>
      </c>
      <c r="AJ479" s="98"/>
      <c r="AK479" s="98"/>
      <c r="AL479" s="98"/>
      <c r="AM479" s="97" t="s">
        <v>491</v>
      </c>
      <c r="AN479" s="98"/>
      <c r="AO479" s="98"/>
      <c r="AP479" s="99"/>
      <c r="AQ479" s="97" t="s">
        <v>491</v>
      </c>
      <c r="AR479" s="98"/>
      <c r="AS479" s="98"/>
      <c r="AT479" s="99"/>
      <c r="AU479" s="98" t="s">
        <v>491</v>
      </c>
      <c r="AV479" s="98"/>
      <c r="AW479" s="98"/>
      <c r="AX479" s="208"/>
    </row>
    <row r="480" spans="1:50" ht="23.25" customHeight="1" x14ac:dyDescent="0.2">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t="s">
        <v>502</v>
      </c>
      <c r="AF480" s="98"/>
      <c r="AG480" s="98"/>
      <c r="AH480" s="99"/>
      <c r="AI480" s="97" t="s">
        <v>489</v>
      </c>
      <c r="AJ480" s="98"/>
      <c r="AK480" s="98"/>
      <c r="AL480" s="98"/>
      <c r="AM480" s="97" t="s">
        <v>491</v>
      </c>
      <c r="AN480" s="98"/>
      <c r="AO480" s="98"/>
      <c r="AP480" s="99"/>
      <c r="AQ480" s="97" t="s">
        <v>504</v>
      </c>
      <c r="AR480" s="98"/>
      <c r="AS480" s="98"/>
      <c r="AT480" s="99"/>
      <c r="AU480" s="98" t="s">
        <v>490</v>
      </c>
      <c r="AV480" s="98"/>
      <c r="AW480" s="98"/>
      <c r="AX480" s="208"/>
    </row>
    <row r="481" spans="1:50" ht="23.9" customHeight="1" x14ac:dyDescent="0.2">
      <c r="A481" s="980"/>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0"/>
      <c r="B482" s="238"/>
      <c r="C482" s="237"/>
      <c r="D482" s="238"/>
      <c r="E482" s="146" t="s">
        <v>491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0"/>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2">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2">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2">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2">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2">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2">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2">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2">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2">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2">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980"/>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0"/>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2">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2">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2">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2">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2">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2">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2">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2">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2">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2">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 hidden="1" customHeight="1" x14ac:dyDescent="0.2">
      <c r="A589" s="980"/>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0"/>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2">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2">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2">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2">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2">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2">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2">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2">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2">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2">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980"/>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0"/>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2">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2">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2">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2">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2">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2">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2">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2">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2">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2">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hidden="1" customHeight="1" x14ac:dyDescent="0.2">
      <c r="A697" s="980"/>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5"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482</v>
      </c>
      <c r="AE702" s="882"/>
      <c r="AF702" s="882"/>
      <c r="AG702" s="871" t="s">
        <v>505</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482</v>
      </c>
      <c r="AE703" s="141"/>
      <c r="AF703" s="141"/>
      <c r="AG703" s="650" t="s">
        <v>506</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482</v>
      </c>
      <c r="AE704" s="572"/>
      <c r="AF704" s="572"/>
      <c r="AG704" s="414" t="s">
        <v>507</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482</v>
      </c>
      <c r="AE705" s="719"/>
      <c r="AF705" s="719"/>
      <c r="AG705" s="146" t="s">
        <v>508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1"/>
      <c r="B706" s="756"/>
      <c r="C706" s="600"/>
      <c r="D706" s="601"/>
      <c r="E706" s="669" t="s">
        <v>423</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509</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510</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482</v>
      </c>
      <c r="AE708" s="654"/>
      <c r="AF708" s="654"/>
      <c r="AG708" s="512" t="s">
        <v>511</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482</v>
      </c>
      <c r="AE709" s="141"/>
      <c r="AF709" s="141"/>
      <c r="AG709" s="650" t="s">
        <v>512</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513</v>
      </c>
      <c r="AE710" s="141"/>
      <c r="AF710" s="141"/>
      <c r="AG710" s="650" t="s">
        <v>491</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482</v>
      </c>
      <c r="AE711" s="141"/>
      <c r="AF711" s="141"/>
      <c r="AG711" s="650" t="s">
        <v>514</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2">
      <c r="A712" s="641"/>
      <c r="B712" s="642"/>
      <c r="C712" s="574" t="s">
        <v>390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513</v>
      </c>
      <c r="AE712" s="572"/>
      <c r="AF712" s="572"/>
      <c r="AG712" s="580" t="s">
        <v>491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1"/>
      <c r="B713" s="642"/>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513</v>
      </c>
      <c r="AE713" s="141"/>
      <c r="AF713" s="142"/>
      <c r="AG713" s="650" t="s">
        <v>491</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2">
      <c r="A714" s="643"/>
      <c r="B714" s="644"/>
      <c r="C714" s="757" t="s">
        <v>367</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482</v>
      </c>
      <c r="AE714" s="578"/>
      <c r="AF714" s="579"/>
      <c r="AG714" s="675" t="s">
        <v>515</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2">
      <c r="A715" s="607" t="s">
        <v>39</v>
      </c>
      <c r="B715" s="640"/>
      <c r="C715" s="645" t="s">
        <v>368</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482</v>
      </c>
      <c r="AE715" s="654"/>
      <c r="AF715" s="763"/>
      <c r="AG715" s="512" t="s">
        <v>516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482</v>
      </c>
      <c r="AE716" s="745"/>
      <c r="AF716" s="745"/>
      <c r="AG716" s="650" t="s">
        <v>517</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2">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482</v>
      </c>
      <c r="AE717" s="141"/>
      <c r="AF717" s="141"/>
      <c r="AG717" s="650" t="s">
        <v>518</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482</v>
      </c>
      <c r="AE718" s="141"/>
      <c r="AF718" s="141"/>
      <c r="AG718" s="149" t="s">
        <v>519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513</v>
      </c>
      <c r="AE719" s="654"/>
      <c r="AF719" s="654"/>
      <c r="AG719" s="146" t="s">
        <v>491</v>
      </c>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36"/>
      <c r="B720" s="637"/>
      <c r="C720" s="921" t="s">
        <v>383</v>
      </c>
      <c r="D720" s="919"/>
      <c r="E720" s="919"/>
      <c r="F720" s="922"/>
      <c r="G720" s="918" t="s">
        <v>384</v>
      </c>
      <c r="H720" s="919"/>
      <c r="I720" s="919"/>
      <c r="J720" s="919"/>
      <c r="K720" s="919"/>
      <c r="L720" s="919"/>
      <c r="M720" s="919"/>
      <c r="N720" s="918" t="s">
        <v>387</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2">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2">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2">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2">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30" customHeight="1" x14ac:dyDescent="0.2">
      <c r="A726" s="607" t="s">
        <v>47</v>
      </c>
      <c r="B726" s="608"/>
      <c r="C726" s="429" t="s">
        <v>52</v>
      </c>
      <c r="D726" s="567"/>
      <c r="E726" s="567"/>
      <c r="F726" s="568"/>
      <c r="G726" s="783" t="s">
        <v>587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30" customHeight="1" thickBot="1" x14ac:dyDescent="0.25">
      <c r="A727" s="609"/>
      <c r="B727" s="610"/>
      <c r="C727" s="681" t="s">
        <v>56</v>
      </c>
      <c r="D727" s="682"/>
      <c r="E727" s="682"/>
      <c r="F727" s="683"/>
      <c r="G727" s="781" t="s">
        <v>520</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5">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5">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5">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466</v>
      </c>
      <c r="B737" s="110"/>
      <c r="C737" s="110"/>
      <c r="D737" s="111"/>
      <c r="E737" s="108" t="s">
        <v>521</v>
      </c>
      <c r="F737" s="108"/>
      <c r="G737" s="108"/>
      <c r="H737" s="108"/>
      <c r="I737" s="108"/>
      <c r="J737" s="108"/>
      <c r="K737" s="108"/>
      <c r="L737" s="108"/>
      <c r="M737" s="108"/>
      <c r="N737" s="87" t="s">
        <v>459</v>
      </c>
      <c r="O737" s="87"/>
      <c r="P737" s="87"/>
      <c r="Q737" s="87"/>
      <c r="R737" s="108" t="s">
        <v>522</v>
      </c>
      <c r="S737" s="108"/>
      <c r="T737" s="108"/>
      <c r="U737" s="108"/>
      <c r="V737" s="108"/>
      <c r="W737" s="108"/>
      <c r="X737" s="108"/>
      <c r="Y737" s="108"/>
      <c r="Z737" s="108"/>
      <c r="AA737" s="87" t="s">
        <v>458</v>
      </c>
      <c r="AB737" s="87"/>
      <c r="AC737" s="87"/>
      <c r="AD737" s="87"/>
      <c r="AE737" s="108" t="s">
        <v>523</v>
      </c>
      <c r="AF737" s="108"/>
      <c r="AG737" s="108"/>
      <c r="AH737" s="108"/>
      <c r="AI737" s="108"/>
      <c r="AJ737" s="108"/>
      <c r="AK737" s="108"/>
      <c r="AL737" s="108"/>
      <c r="AM737" s="108"/>
      <c r="AN737" s="87" t="s">
        <v>457</v>
      </c>
      <c r="AO737" s="87"/>
      <c r="AP737" s="87"/>
      <c r="AQ737" s="87"/>
      <c r="AR737" s="88" t="s">
        <v>524</v>
      </c>
      <c r="AS737" s="89"/>
      <c r="AT737" s="89"/>
      <c r="AU737" s="89"/>
      <c r="AV737" s="89"/>
      <c r="AW737" s="89"/>
      <c r="AX737" s="90"/>
      <c r="AY737" s="75"/>
      <c r="AZ737" s="75"/>
    </row>
    <row r="738" spans="1:52" ht="24.75" customHeight="1" x14ac:dyDescent="0.2">
      <c r="A738" s="109" t="s">
        <v>456</v>
      </c>
      <c r="B738" s="110"/>
      <c r="C738" s="110"/>
      <c r="D738" s="111"/>
      <c r="E738" s="108" t="s">
        <v>525</v>
      </c>
      <c r="F738" s="108"/>
      <c r="G738" s="108"/>
      <c r="H738" s="108"/>
      <c r="I738" s="108"/>
      <c r="J738" s="108"/>
      <c r="K738" s="108"/>
      <c r="L738" s="108"/>
      <c r="M738" s="108"/>
      <c r="N738" s="87" t="s">
        <v>455</v>
      </c>
      <c r="O738" s="87"/>
      <c r="P738" s="87"/>
      <c r="Q738" s="87"/>
      <c r="R738" s="108" t="s">
        <v>526</v>
      </c>
      <c r="S738" s="108"/>
      <c r="T738" s="108"/>
      <c r="U738" s="108"/>
      <c r="V738" s="108"/>
      <c r="W738" s="108"/>
      <c r="X738" s="108"/>
      <c r="Y738" s="108"/>
      <c r="Z738" s="108"/>
      <c r="AA738" s="87" t="s">
        <v>454</v>
      </c>
      <c r="AB738" s="87"/>
      <c r="AC738" s="87"/>
      <c r="AD738" s="87"/>
      <c r="AE738" s="108" t="s">
        <v>527</v>
      </c>
      <c r="AF738" s="108"/>
      <c r="AG738" s="108"/>
      <c r="AH738" s="108"/>
      <c r="AI738" s="108"/>
      <c r="AJ738" s="108"/>
      <c r="AK738" s="108"/>
      <c r="AL738" s="108"/>
      <c r="AM738" s="108"/>
      <c r="AN738" s="87" t="s">
        <v>450</v>
      </c>
      <c r="AO738" s="87"/>
      <c r="AP738" s="87"/>
      <c r="AQ738" s="87"/>
      <c r="AR738" s="88" t="s">
        <v>527</v>
      </c>
      <c r="AS738" s="89"/>
      <c r="AT738" s="89"/>
      <c r="AU738" s="89"/>
      <c r="AV738" s="89"/>
      <c r="AW738" s="89"/>
      <c r="AX738" s="90"/>
    </row>
    <row r="739" spans="1:52" ht="24.75" customHeight="1" thickBot="1" x14ac:dyDescent="0.25">
      <c r="A739" s="112" t="s">
        <v>446</v>
      </c>
      <c r="B739" s="113"/>
      <c r="C739" s="113"/>
      <c r="D739" s="114"/>
      <c r="E739" s="115" t="s">
        <v>480</v>
      </c>
      <c r="F739" s="103"/>
      <c r="G739" s="103"/>
      <c r="H739" s="79" t="str">
        <f>IF(E739="", "", "(")</f>
        <v>(</v>
      </c>
      <c r="I739" s="103"/>
      <c r="J739" s="103"/>
      <c r="K739" s="79" t="str">
        <f>IF(OR(I739="　", I739=""), "", "-")</f>
        <v/>
      </c>
      <c r="L739" s="104">
        <v>164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t="s">
        <v>528</v>
      </c>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t="s">
        <v>562</v>
      </c>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t="s">
        <v>563</v>
      </c>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thickBot="1" x14ac:dyDescent="0.2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428</v>
      </c>
      <c r="B779" s="747"/>
      <c r="C779" s="747"/>
      <c r="D779" s="747"/>
      <c r="E779" s="747"/>
      <c r="F779" s="748"/>
      <c r="G779" s="425" t="s">
        <v>529</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564</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49"/>
      <c r="C781" s="749"/>
      <c r="D781" s="749"/>
      <c r="E781" s="749"/>
      <c r="F781" s="750"/>
      <c r="G781" s="435" t="s">
        <v>530</v>
      </c>
      <c r="H781" s="436"/>
      <c r="I781" s="436"/>
      <c r="J781" s="436"/>
      <c r="K781" s="437"/>
      <c r="L781" s="438" t="s">
        <v>532</v>
      </c>
      <c r="M781" s="439"/>
      <c r="N781" s="439"/>
      <c r="O781" s="439"/>
      <c r="P781" s="439"/>
      <c r="Q781" s="439"/>
      <c r="R781" s="439"/>
      <c r="S781" s="439"/>
      <c r="T781" s="439"/>
      <c r="U781" s="439"/>
      <c r="V781" s="439"/>
      <c r="W781" s="439"/>
      <c r="X781" s="440"/>
      <c r="Y781" s="441">
        <v>2700</v>
      </c>
      <c r="Z781" s="442"/>
      <c r="AA781" s="442"/>
      <c r="AB781" s="543"/>
      <c r="AC781" s="435" t="s">
        <v>565</v>
      </c>
      <c r="AD781" s="436"/>
      <c r="AE781" s="436"/>
      <c r="AF781" s="436"/>
      <c r="AG781" s="437"/>
      <c r="AH781" s="438" t="s">
        <v>567</v>
      </c>
      <c r="AI781" s="439"/>
      <c r="AJ781" s="439"/>
      <c r="AK781" s="439"/>
      <c r="AL781" s="439"/>
      <c r="AM781" s="439"/>
      <c r="AN781" s="439"/>
      <c r="AO781" s="439"/>
      <c r="AP781" s="439"/>
      <c r="AQ781" s="439"/>
      <c r="AR781" s="439"/>
      <c r="AS781" s="439"/>
      <c r="AT781" s="440"/>
      <c r="AU781" s="441">
        <v>175</v>
      </c>
      <c r="AV781" s="442"/>
      <c r="AW781" s="442"/>
      <c r="AX781" s="443"/>
    </row>
    <row r="782" spans="1:50" ht="24.75" customHeight="1" x14ac:dyDescent="0.2">
      <c r="A782" s="542"/>
      <c r="B782" s="749"/>
      <c r="C782" s="749"/>
      <c r="D782" s="749"/>
      <c r="E782" s="749"/>
      <c r="F782" s="750"/>
      <c r="G782" s="334" t="s">
        <v>531</v>
      </c>
      <c r="H782" s="335"/>
      <c r="I782" s="335"/>
      <c r="J782" s="335"/>
      <c r="K782" s="336"/>
      <c r="L782" s="387" t="s">
        <v>533</v>
      </c>
      <c r="M782" s="388"/>
      <c r="N782" s="388"/>
      <c r="O782" s="388"/>
      <c r="P782" s="388"/>
      <c r="Q782" s="388"/>
      <c r="R782" s="388"/>
      <c r="S782" s="388"/>
      <c r="T782" s="388"/>
      <c r="U782" s="388"/>
      <c r="V782" s="388"/>
      <c r="W782" s="388"/>
      <c r="X782" s="389"/>
      <c r="Y782" s="384">
        <v>300</v>
      </c>
      <c r="Z782" s="385"/>
      <c r="AA782" s="385"/>
      <c r="AB782" s="391"/>
      <c r="AC782" s="334" t="s">
        <v>566</v>
      </c>
      <c r="AD782" s="335"/>
      <c r="AE782" s="335"/>
      <c r="AF782" s="335"/>
      <c r="AG782" s="336"/>
      <c r="AH782" s="387" t="s">
        <v>568</v>
      </c>
      <c r="AI782" s="388"/>
      <c r="AJ782" s="388"/>
      <c r="AK782" s="388"/>
      <c r="AL782" s="388"/>
      <c r="AM782" s="388"/>
      <c r="AN782" s="388"/>
      <c r="AO782" s="388"/>
      <c r="AP782" s="388"/>
      <c r="AQ782" s="388"/>
      <c r="AR782" s="388"/>
      <c r="AS782" s="388"/>
      <c r="AT782" s="389"/>
      <c r="AU782" s="384">
        <v>2</v>
      </c>
      <c r="AV782" s="385"/>
      <c r="AW782" s="385"/>
      <c r="AX782" s="386"/>
    </row>
    <row r="783" spans="1:50" ht="24.75" hidden="1" customHeight="1" x14ac:dyDescent="0.2">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2">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2">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2">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2">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2">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3000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177</v>
      </c>
      <c r="AV791" s="401"/>
      <c r="AW791" s="401"/>
      <c r="AX791" s="403"/>
    </row>
    <row r="792" spans="1:50" ht="24.75" customHeight="1" x14ac:dyDescent="0.2">
      <c r="A792" s="542"/>
      <c r="B792" s="749"/>
      <c r="C792" s="749"/>
      <c r="D792" s="749"/>
      <c r="E792" s="749"/>
      <c r="F792" s="750"/>
      <c r="G792" s="425" t="s">
        <v>569</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2">
      <c r="A794" s="542"/>
      <c r="B794" s="749"/>
      <c r="C794" s="749"/>
      <c r="D794" s="749"/>
      <c r="E794" s="749"/>
      <c r="F794" s="750"/>
      <c r="G794" s="435" t="s">
        <v>573</v>
      </c>
      <c r="H794" s="436"/>
      <c r="I794" s="436"/>
      <c r="J794" s="436"/>
      <c r="K794" s="437"/>
      <c r="L794" s="438" t="s">
        <v>570</v>
      </c>
      <c r="M794" s="439"/>
      <c r="N794" s="439"/>
      <c r="O794" s="439"/>
      <c r="P794" s="439"/>
      <c r="Q794" s="439"/>
      <c r="R794" s="439"/>
      <c r="S794" s="439"/>
      <c r="T794" s="439"/>
      <c r="U794" s="439"/>
      <c r="V794" s="439"/>
      <c r="W794" s="439"/>
      <c r="X794" s="440"/>
      <c r="Y794" s="441">
        <v>15</v>
      </c>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2">
      <c r="A795" s="542"/>
      <c r="B795" s="749"/>
      <c r="C795" s="749"/>
      <c r="D795" s="749"/>
      <c r="E795" s="749"/>
      <c r="F795" s="750"/>
      <c r="G795" s="334" t="s">
        <v>574</v>
      </c>
      <c r="H795" s="335"/>
      <c r="I795" s="335"/>
      <c r="J795" s="335"/>
      <c r="K795" s="336"/>
      <c r="L795" s="387" t="s">
        <v>571</v>
      </c>
      <c r="M795" s="388"/>
      <c r="N795" s="388"/>
      <c r="O795" s="388"/>
      <c r="P795" s="388"/>
      <c r="Q795" s="388"/>
      <c r="R795" s="388"/>
      <c r="S795" s="388"/>
      <c r="T795" s="388"/>
      <c r="U795" s="388"/>
      <c r="V795" s="388"/>
      <c r="W795" s="388"/>
      <c r="X795" s="389"/>
      <c r="Y795" s="384">
        <v>5</v>
      </c>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2">
      <c r="A796" s="542"/>
      <c r="B796" s="749"/>
      <c r="C796" s="749"/>
      <c r="D796" s="749"/>
      <c r="E796" s="749"/>
      <c r="F796" s="750"/>
      <c r="G796" s="334" t="s">
        <v>575</v>
      </c>
      <c r="H796" s="335"/>
      <c r="I796" s="335"/>
      <c r="J796" s="335"/>
      <c r="K796" s="336"/>
      <c r="L796" s="387" t="s">
        <v>572</v>
      </c>
      <c r="M796" s="388"/>
      <c r="N796" s="388"/>
      <c r="O796" s="388"/>
      <c r="P796" s="388"/>
      <c r="Q796" s="388"/>
      <c r="R796" s="388"/>
      <c r="S796" s="388"/>
      <c r="T796" s="388"/>
      <c r="U796" s="388"/>
      <c r="V796" s="388"/>
      <c r="W796" s="388"/>
      <c r="X796" s="389"/>
      <c r="Y796" s="384">
        <v>3</v>
      </c>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23</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42"/>
      <c r="B805" s="749"/>
      <c r="C805" s="749"/>
      <c r="D805" s="749"/>
      <c r="E805" s="749"/>
      <c r="F805" s="750"/>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2">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388</v>
      </c>
      <c r="AM831" s="942"/>
      <c r="AN831" s="942"/>
      <c r="AO831" s="68" t="s">
        <v>386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382</v>
      </c>
      <c r="AD836" s="263"/>
      <c r="AE836" s="263"/>
      <c r="AF836" s="263"/>
      <c r="AG836" s="263"/>
      <c r="AH836" s="330" t="s">
        <v>410</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2">
      <c r="A837" s="390">
        <v>1</v>
      </c>
      <c r="B837" s="390">
        <v>1</v>
      </c>
      <c r="C837" s="410" t="s">
        <v>534</v>
      </c>
      <c r="D837" s="404"/>
      <c r="E837" s="404"/>
      <c r="F837" s="404"/>
      <c r="G837" s="404"/>
      <c r="H837" s="404"/>
      <c r="I837" s="404"/>
      <c r="J837" s="405">
        <v>2010401053420</v>
      </c>
      <c r="K837" s="406"/>
      <c r="L837" s="406"/>
      <c r="M837" s="406"/>
      <c r="N837" s="406"/>
      <c r="O837" s="406"/>
      <c r="P837" s="411" t="s">
        <v>535</v>
      </c>
      <c r="Q837" s="303"/>
      <c r="R837" s="303"/>
      <c r="S837" s="303"/>
      <c r="T837" s="303"/>
      <c r="U837" s="303"/>
      <c r="V837" s="303"/>
      <c r="W837" s="303"/>
      <c r="X837" s="303"/>
      <c r="Y837" s="304">
        <v>3000</v>
      </c>
      <c r="Z837" s="305"/>
      <c r="AA837" s="305"/>
      <c r="AB837" s="306"/>
      <c r="AC837" s="314" t="s">
        <v>536</v>
      </c>
      <c r="AD837" s="409"/>
      <c r="AE837" s="409"/>
      <c r="AF837" s="409"/>
      <c r="AG837" s="409"/>
      <c r="AH837" s="407" t="s">
        <v>491</v>
      </c>
      <c r="AI837" s="408"/>
      <c r="AJ837" s="408"/>
      <c r="AK837" s="408"/>
      <c r="AL837" s="311" t="s">
        <v>489</v>
      </c>
      <c r="AM837" s="312"/>
      <c r="AN837" s="312"/>
      <c r="AO837" s="313"/>
      <c r="AP837" s="307" t="s">
        <v>491</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382</v>
      </c>
      <c r="AD869" s="263"/>
      <c r="AE869" s="263"/>
      <c r="AF869" s="263"/>
      <c r="AG869" s="263"/>
      <c r="AH869" s="330" t="s">
        <v>410</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2">
      <c r="A870" s="390">
        <v>1</v>
      </c>
      <c r="B870" s="390">
        <v>1</v>
      </c>
      <c r="C870" s="410" t="s">
        <v>576</v>
      </c>
      <c r="D870" s="404"/>
      <c r="E870" s="404"/>
      <c r="F870" s="404"/>
      <c r="G870" s="404"/>
      <c r="H870" s="404"/>
      <c r="I870" s="404"/>
      <c r="J870" s="405">
        <v>8120005004407</v>
      </c>
      <c r="K870" s="406"/>
      <c r="L870" s="406"/>
      <c r="M870" s="406"/>
      <c r="N870" s="406"/>
      <c r="O870" s="406"/>
      <c r="P870" s="411" t="s">
        <v>577</v>
      </c>
      <c r="Q870" s="303"/>
      <c r="R870" s="303"/>
      <c r="S870" s="303"/>
      <c r="T870" s="303"/>
      <c r="U870" s="303"/>
      <c r="V870" s="303"/>
      <c r="W870" s="303"/>
      <c r="X870" s="303"/>
      <c r="Y870" s="304">
        <v>177</v>
      </c>
      <c r="Z870" s="305"/>
      <c r="AA870" s="305"/>
      <c r="AB870" s="306"/>
      <c r="AC870" s="314" t="s">
        <v>536</v>
      </c>
      <c r="AD870" s="409"/>
      <c r="AE870" s="409"/>
      <c r="AF870" s="409"/>
      <c r="AG870" s="409"/>
      <c r="AH870" s="407" t="s">
        <v>578</v>
      </c>
      <c r="AI870" s="408"/>
      <c r="AJ870" s="408"/>
      <c r="AK870" s="408"/>
      <c r="AL870" s="311" t="s">
        <v>579</v>
      </c>
      <c r="AM870" s="312"/>
      <c r="AN870" s="312"/>
      <c r="AO870" s="313"/>
      <c r="AP870" s="307" t="s">
        <v>578</v>
      </c>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382</v>
      </c>
      <c r="AD902" s="263"/>
      <c r="AE902" s="263"/>
      <c r="AF902" s="263"/>
      <c r="AG902" s="263"/>
      <c r="AH902" s="330" t="s">
        <v>410</v>
      </c>
      <c r="AI902" s="332"/>
      <c r="AJ902" s="332"/>
      <c r="AK902" s="332"/>
      <c r="AL902" s="332" t="s">
        <v>21</v>
      </c>
      <c r="AM902" s="332"/>
      <c r="AN902" s="332"/>
      <c r="AO902" s="412"/>
      <c r="AP902" s="413" t="s">
        <v>344</v>
      </c>
      <c r="AQ902" s="413"/>
      <c r="AR902" s="413"/>
      <c r="AS902" s="413"/>
      <c r="AT902" s="413"/>
      <c r="AU902" s="413"/>
      <c r="AV902" s="413"/>
      <c r="AW902" s="413"/>
      <c r="AX902" s="413"/>
    </row>
    <row r="903" spans="1:50" ht="50" customHeight="1" x14ac:dyDescent="0.2">
      <c r="A903" s="390">
        <v>1</v>
      </c>
      <c r="B903" s="390">
        <v>1</v>
      </c>
      <c r="C903" s="410" t="s">
        <v>580</v>
      </c>
      <c r="D903" s="404"/>
      <c r="E903" s="404"/>
      <c r="F903" s="404"/>
      <c r="G903" s="404"/>
      <c r="H903" s="404"/>
      <c r="I903" s="404"/>
      <c r="J903" s="405">
        <v>9010001020285</v>
      </c>
      <c r="K903" s="406"/>
      <c r="L903" s="406"/>
      <c r="M903" s="406"/>
      <c r="N903" s="406"/>
      <c r="O903" s="406"/>
      <c r="P903" s="411" t="s">
        <v>581</v>
      </c>
      <c r="Q903" s="303"/>
      <c r="R903" s="303"/>
      <c r="S903" s="303"/>
      <c r="T903" s="303"/>
      <c r="U903" s="303"/>
      <c r="V903" s="303"/>
      <c r="W903" s="303"/>
      <c r="X903" s="303"/>
      <c r="Y903" s="304">
        <v>23</v>
      </c>
      <c r="Z903" s="305"/>
      <c r="AA903" s="305"/>
      <c r="AB903" s="306"/>
      <c r="AC903" s="314" t="s">
        <v>415</v>
      </c>
      <c r="AD903" s="409"/>
      <c r="AE903" s="409"/>
      <c r="AF903" s="409"/>
      <c r="AG903" s="409"/>
      <c r="AH903" s="407">
        <v>1</v>
      </c>
      <c r="AI903" s="408"/>
      <c r="AJ903" s="408"/>
      <c r="AK903" s="408"/>
      <c r="AL903" s="311">
        <v>92.2</v>
      </c>
      <c r="AM903" s="312"/>
      <c r="AN903" s="312"/>
      <c r="AO903" s="313"/>
      <c r="AP903" s="307" t="s">
        <v>582</v>
      </c>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382</v>
      </c>
      <c r="AD935" s="263"/>
      <c r="AE935" s="263"/>
      <c r="AF935" s="263"/>
      <c r="AG935" s="263"/>
      <c r="AH935" s="330" t="s">
        <v>410</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2">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382</v>
      </c>
      <c r="AD968" s="263"/>
      <c r="AE968" s="263"/>
      <c r="AF968" s="263"/>
      <c r="AG968" s="263"/>
      <c r="AH968" s="330" t="s">
        <v>410</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2">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382</v>
      </c>
      <c r="AD1001" s="263"/>
      <c r="AE1001" s="263"/>
      <c r="AF1001" s="263"/>
      <c r="AG1001" s="263"/>
      <c r="AH1001" s="330" t="s">
        <v>410</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382</v>
      </c>
      <c r="AD1034" s="263"/>
      <c r="AE1034" s="263"/>
      <c r="AF1034" s="263"/>
      <c r="AG1034" s="263"/>
      <c r="AH1034" s="330" t="s">
        <v>410</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382</v>
      </c>
      <c r="AD1067" s="263"/>
      <c r="AE1067" s="263"/>
      <c r="AF1067" s="263"/>
      <c r="AG1067" s="263"/>
      <c r="AH1067" s="330" t="s">
        <v>410</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4" t="s">
        <v>372</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388</v>
      </c>
      <c r="AM1098" s="944"/>
      <c r="AN1098" s="944"/>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373</v>
      </c>
      <c r="AQ1101" s="413"/>
      <c r="AR1101" s="413"/>
      <c r="AS1101" s="413"/>
      <c r="AT1101" s="413"/>
      <c r="AU1101" s="413"/>
      <c r="AV1101" s="413"/>
      <c r="AW1101" s="413"/>
      <c r="AX1101" s="413"/>
    </row>
    <row r="1102" spans="1:50" ht="30" hidden="1" customHeight="1" x14ac:dyDescent="0.2">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483" max="49" man="1"/>
    <brk id="739" max="49" man="1"/>
    <brk id="778" max="49" man="1"/>
    <brk id="903" max="49" man="1"/>
  </rowBreaks>
  <colBreaks count="1" manualBreakCount="1">
    <brk id="6" max="112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W6" sqref="W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2">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委託・請負、補助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委託・請負、補助</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482</v>
      </c>
      <c r="M6" s="13" t="str">
        <f t="shared" si="2"/>
        <v>公共事業</v>
      </c>
      <c r="N6" s="13" t="str">
        <f t="shared" si="6"/>
        <v>公共事業</v>
      </c>
      <c r="O6" s="13"/>
      <c r="P6" s="12" t="s">
        <v>193</v>
      </c>
      <c r="Q6" s="17"/>
      <c r="R6" s="13" t="str">
        <f t="shared" si="3"/>
        <v/>
      </c>
      <c r="S6" s="13" t="str">
        <f t="shared" si="4"/>
        <v>委託・請負、補助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委託・請負、補助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2">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公共事業</v>
      </c>
      <c r="O10" s="13"/>
      <c r="P10" s="13" t="str">
        <f>S8</f>
        <v>委託・請負、補助</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375</v>
      </c>
    </row>
    <row r="96" spans="25:25" x14ac:dyDescent="0.2">
      <c r="Y96" s="32" t="s">
        <v>429</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2019-06-28T00:53:10Z</cp:lastPrinted>
  <dcterms:created xsi:type="dcterms:W3CDTF">2012-03-13T00:50:25Z</dcterms:created>
  <dcterms:modified xsi:type="dcterms:W3CDTF">2019-06-28T00:56:04Z</dcterms:modified>
</cp:coreProperties>
</file>