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9（平成31）年度\行政事業レビュー\★各事業レビューシート格納場所★\会計課提出版\"/>
    </mc:Choice>
  </mc:AlternateContent>
  <bookViews>
    <workbookView xWindow="0" yWindow="0" windowWidth="28800" windowHeight="11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<sst xmlns="http://schemas.openxmlformats.org/spreadsheetml/2006/main" count="2888" uniqueCount="632">
  <si>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</si>
  <si>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</si>
  <si>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</si>
  <si>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</si>
  <si>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</si>
  <si>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</si>
  <si>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</si>
  <si>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</si>
  <si>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</si>
  <si>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</si>
  <si>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</si>
  <si>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</si>
  <si>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</si>
  <si>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</si>
  <si>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</si>
  <si>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</si>
  <si>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</si>
  <si>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</si>
  <si>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</si>
  <si>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</si>
  <si>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</si>
  <si>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</si>
  <si>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</si>
  <si>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</si>
  <si>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</si>
  <si>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</si>
  <si>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</si>
  <si>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</si>
  <si>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</si>
  <si>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</si>
  <si>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</si>
  <si>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</si>
  <si>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</si>
  <si>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</si>
  <si>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</si>
  <si>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</si>
  <si>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</si>
  <si>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</si>
  <si>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</si>
  <si>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</si>
  <si>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</si>
  <si>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</si>
  <si>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</si>
  <si>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</si>
  <si>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</si>
  <si>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</si>
  <si>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</si>
  <si>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</si>
  <si>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</si>
  <si>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</si>
  <si>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</si>
  <si>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</si>
  <si>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</si>
  <si>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</si>
  <si>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</si>
  <si>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</si>
  <si>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</si>
  <si>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</si>
  <si>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</si>
  <si>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</si>
  <si>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</si>
  <si>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</si>
  <si>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</si>
  <si>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</si>
  <si>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</si>
  <si>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</si>
  <si>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</si>
  <si>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</si>
  <si>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</si>
  <si>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</si>
  <si>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</si>
  <si>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</si>
  <si>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</si>
  <si>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</si>
  <si>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</si>
  <si>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</si>
  <si>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</si>
  <si>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</si>
  <si>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</si>
  <si>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</si>
  <si>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</si>
  <si>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</si>
  <si>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</si>
  <si>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</si>
  <si>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</si>
  <si>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</si>
  <si>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</si>
  <si>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</si>
  <si>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</si>
  <si>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</si>
  <si>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</si>
  <si>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</si>
  <si>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</si>
  <si>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</si>
  <si>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</si>
  <si>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</si>
  <si>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</si>
  <si>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</si>
  <si>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</si>
  <si>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</si>
  <si>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</si>
  <si>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</si>
  <si>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</si>
  <si>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</si>
  <si>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</si>
  <si>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</si>
  <si>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</si>
  <si>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</si>
  <si>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</si>
  <si>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</si>
  <si>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</si>
  <si>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</si>
  <si>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</si>
  <si>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</si>
  <si>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</si>
  <si>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</si>
  <si>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</si>
  <si>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</si>
  <si>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</si>
  <si>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</si>
  <si>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</si>
  <si>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</si>
  <si>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</si>
  <si>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</si>
  <si>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</si>
  <si>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</si>
  <si>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</si>
  <si>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</si>
  <si>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</si>
  <si>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</si>
  <si>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</si>
  <si>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</si>
  <si>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</si>
  <si>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</si>
  <si>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</si>
  <si>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</si>
  <si>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</si>
  <si>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</si>
  <si>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</si>
  <si>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</si>
  <si>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</si>
  <si>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</si>
  <si>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</si>
  <si>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</si>
  <si>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</si>
  <si>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</si>
  <si>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</si>
  <si>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</si>
  <si>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</si>
  <si>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</si>
  <si>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</si>
  <si>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</si>
  <si>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</si>
  <si>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</si>
  <si>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</si>
  <si>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</si>
  <si>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</si>
  <si>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</si>
  <si>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</si>
  <si>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</si>
  <si>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</si>
  <si>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</si>
  <si>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</si>
  <si>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</si>
  <si>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</si>
  <si>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</si>
  <si>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</si>
  <si>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</si>
  <si>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</si>
  <si>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</si>
  <si>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</si>
  <si>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</si>
  <si>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</si>
  <si>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</si>
  <si>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</si>
  <si>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</si>
  <si>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</si>
  <si>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</si>
  <si>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</si>
  <si>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</si>
  <si>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</si>
  <si>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</si>
  <si>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</si>
  <si>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</si>
  <si>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</si>
  <si>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</si>
  <si>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</si>
  <si>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</si>
  <si>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</si>
  <si>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</si>
  <si>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</si>
  <si>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</si>
  <si>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</si>
  <si>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</si>
  <si>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</si>
  <si>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</si>
  <si>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</si>
  <si>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</si>
  <si>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</si>
  <si>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</si>
  <si>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</si>
  <si>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</si>
  <si>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</si>
  <si>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</si>
  <si>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</si>
  <si>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</si>
  <si>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</si>
  <si>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</si>
  <si>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</si>
  <si>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</si>
  <si>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</si>
  <si>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</si>
  <si>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</si>
  <si>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</si>
  <si>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</si>
  <si>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</si>
  <si>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</si>
  <si>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</si>
  <si>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</si>
  <si>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</si>
  <si>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</si>
  <si>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</si>
  <si>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</si>
  <si>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</si>
  <si>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</si>
  <si>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</si>
  <si>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</si>
  <si>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</si>
  <si>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</si>
  <si>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</si>
  <si>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</si>
  <si>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</si>
  <si>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</si>
  <si>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</si>
  <si>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</si>
  <si>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</si>
  <si>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</si>
  <si>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</si>
  <si>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</si>
  <si>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</si>
  <si>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</si>
  <si>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</si>
  <si>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</si>
  <si>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</si>
  <si>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</si>
  <si>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</si>
  <si>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</si>
  <si>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</si>
  <si>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</si>
  <si>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</si>
  <si>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</si>
  <si>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</si>
  <si>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</si>
  <si>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</si>
  <si>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</si>
  <si>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</si>
  <si>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</si>
  <si>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</si>
  <si>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</si>
  <si>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</si>
  <si>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</si>
  <si>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</si>
  <si>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</si>
  <si>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</si>
  <si>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</si>
  <si>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</si>
  <si>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</si>
  <si>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</si>
  <si>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</si>
  <si>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</si>
  <si>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</si>
  <si>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</si>
  <si>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</si>
  <si>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</si>
  <si>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</si>
  <si>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</si>
  <si>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</si>
  <si>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</si>
  <si>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</si>
  <si>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</si>
  <si>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</si>
  <si>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</si>
  <si>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</si>
  <si>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</si>
  <si>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</si>
  <si>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</si>
  <si>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</si>
  <si>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</si>
  <si>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</si>
  <si>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</si>
  <si>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</si>
  <si>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</si>
  <si>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</si>
  <si>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</si>
  <si>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</si>
  <si>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</si>
  <si>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</si>
  <si>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</si>
  <si>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</si>
  <si>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</si>
  <si>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</si>
  <si>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</si>
  <si>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</si>
  <si>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</si>
  <si>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</si>
  <si>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</si>
  <si>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</si>
  <si>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</si>
  <si>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</si>
  <si>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</si>
  <si>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</si>
  <si>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</si>
  <si>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</si>
  <si>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</si>
  <si>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</si>
  <si>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</si>
  <si>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</si>
  <si>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</si>
  <si>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</si>
  <si>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</si>
  <si>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</si>
  <si>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</si>
  <si>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</si>
  <si>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</si>
  <si>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</si>
  <si>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</si>
  <si>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</si>
  <si>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</si>
  <si>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</si>
  <si>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</si>
  <si>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</si>
  <si>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</si>
  <si>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</si>
  <si>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</si>
  <si>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</si>
  <si>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</si>
  <si>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</si>
  <si>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</si>
  <si>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</si>
  <si>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</si>
  <si>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</si>
  <si>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</si>
  <si>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</si>
  <si>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</si>
  <si>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</si>
  <si>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</si>
  <si>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</si>
  <si>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</si>
  <si>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</si>
  <si>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</si>
  <si>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</si>
  <si>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</si>
  <si>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</si>
  <si>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</si>
  <si>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</si>
  <si>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</si>
  <si>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</si>
  <si>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</si>
  <si>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</si>
  <si>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</si>
  <si>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</si>
  <si>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</si>
  <si>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</si>
  <si>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</si>
  <si>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</si>
  <si>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</si>
  <si>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</si>
  <si>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</si>
  <si>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</si>
  <si>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</si>
  <si>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</si>
  <si>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</si>
  <si>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</si>
  <si>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</si>
  <si>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</si>
  <si>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</si>
  <si>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</si>
  <si>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</si>
  <si>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</si>
  <si>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</si>
  <si>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</si>
  <si>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</si>
  <si>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</si>
  <si>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</si>
  <si>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</si>
  <si>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</si>
  <si>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</si>
  <si>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</si>
  <si>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</si>
  <si>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</si>
  <si>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</si>
  <si>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</si>
  <si>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</si>
  <si>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</si>
  <si>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</si>
  <si>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</si>
  <si>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</si>
  <si>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</si>
  <si>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</si>
  <si>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</si>
  <si>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</si>
  <si>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</si>
  <si>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</si>
  <si>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</si>
  <si>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</si>
  <si>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</si>
  <si>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</si>
  <si>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</si>
  <si>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</si>
  <si>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</si>
  <si>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</si>
  <si>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</si>
  <si>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</si>
  <si>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</si>
  <si>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</si>
  <si>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</si>
  <si>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</si>
  <si>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</si>
  <si>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</si>
  <si>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</si>
  <si>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</si>
  <si>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</si>
  <si>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</si>
  <si>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</si>
  <si>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</si>
  <si>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</si>
  <si>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</si>
  <si>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</si>
  <si>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</si>
  <si>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</si>
  <si>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</si>
  <si>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</si>
  <si>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</si>
  <si>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</si>
  <si>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</si>
  <si>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</si>
  <si>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</si>
  <si>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</si>
  <si>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</si>
  <si>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</si>
  <si>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</si>
  <si>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</si>
  <si>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</si>
  <si>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</si>
  <si>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</si>
  <si>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</si>
  <si>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</si>
  <si>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</si>
  <si>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</si>
  <si>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</si>
  <si>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</si>
  <si>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</si>
  <si>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</si>
  <si>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</si>
  <si>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</si>
  <si>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</si>
  <si>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</si>
  <si>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</si>
  <si>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</si>
  <si>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</si>
  <si>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</si>
  <si>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</si>
  <si>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</si>
  <si>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</si>
  <si>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</si>
  <si>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</si>
  <si>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</si>
  <si>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</si>
  <si>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</si>
  <si>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</si>
  <si>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</si>
  <si>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</si>
  <si>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</si>
  <si>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</si>
  <si>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</si>
  <si>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</si>
  <si>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</si>
  <si>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</si>
  <si>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</si>
  <si>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</si>
  <si>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</si>
  <si>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</si>
  <si>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</si>
  <si>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</si>
  <si>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</si>
  <si>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</si>
  <si>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</si>
  <si>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</si>
  <si>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</si>
  <si>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</si>
  <si>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</si>
  <si>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</si>
  <si>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</si>
  <si>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</si>
  <si>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</si>
  <si>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</si>
  <si>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</si>
  <si>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</si>
  <si>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</si>
  <si>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</si>
  <si>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</si>
  <si>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</si>
  <si>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</si>
  <si>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</si>
  <si>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</si>
  <si>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</si>
  <si>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</si>
  <si>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</si>
  <si>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</si>
  <si>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</si>
  <si>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</si>
  <si>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</si>
  <si>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</si>
  <si>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</si>
  <si>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</si>
  <si>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</si>
  <si>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</si>
  <si>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</si>
  <si>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</si>
  <si>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</si>
  <si>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</si>
  <si>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</si>
  <si>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</si>
  <si>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</si>
  <si>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</si>
  <si>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</si>
  <si>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</si>
  <si>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</si>
  <si>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</si>
  <si>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</si>
  <si>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</si>
  <si>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</si>
  <si>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</si>
  <si>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</si>
  <si>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</si>
  <si>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</si>
  <si>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</si>
  <si>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</si>
  <si>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</si>
  <si>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</si>
  <si>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</si>
  <si>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</si>
  <si>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</si>
  <si>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</si>
  <si>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</si>
  <si>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</si>
  <si>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</si>
  <si>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</si>
  <si>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</si>
  <si>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</si>
  <si>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</si>
  <si>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</si>
  <si>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</si>
  <si>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</si>
  <si>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</si>
  <si>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</si>
  <si>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</si>
  <si>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</si>
  <si>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</si>
  <si>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</si>
  <si>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</si>
  <si>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</si>
  <si>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</si>
  <si>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</si>
  <si>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</si>
  <si>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</si>
  <si>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</si>
  <si>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</si>
  <si>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</si>
  <si>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 xml:space="preserve">水銀大気排出対策推進事業費 </t>
  </si>
  <si>
    <t>水・大気環境局</t>
  </si>
  <si>
    <t>大気環境課</t>
  </si>
  <si>
    <t>大気環境課長
髙澤　哲也</t>
  </si>
  <si>
    <t>大気汚染防止法の一部を改正する法律
 (平成27年6月19日法律第41号)</t>
  </si>
  <si>
    <t>水銀に関する水俣条約</t>
  </si>
  <si>
    <t>○</t>
  </si>
  <si>
    <t>　水銀に関する水俣条約を踏まえた改正大気汚染防止法を着実に施行するとともに、水銀大気排出インベントリーの精緻化や、国内外における水銀大気排出抑制技術の情報収集・普及等により、水銀の大気中への排出抑制対策を推進する。</t>
    <rPh sb="24" eb="25">
      <t>ホウ</t>
    </rPh>
    <rPh sb="26" eb="28">
      <t>チャクジツ</t>
    </rPh>
    <rPh sb="29" eb="31">
      <t>シコウ</t>
    </rPh>
    <rPh sb="70" eb="72">
      <t>ヨクセイ</t>
    </rPh>
    <rPh sb="72" eb="74">
      <t>ギジュツ</t>
    </rPh>
    <rPh sb="75" eb="77">
      <t>ジョウホウ</t>
    </rPh>
    <rPh sb="77" eb="79">
      <t>シュウシュウ</t>
    </rPh>
    <rPh sb="80" eb="82">
      <t>フキュウ</t>
    </rPh>
    <rPh sb="82" eb="83">
      <t>トウ</t>
    </rPh>
    <rPh sb="87" eb="89">
      <t>スイギン</t>
    </rPh>
    <phoneticPr fontId="5"/>
  </si>
  <si>
    <t>　改正大気汚染防止法に基づく規制・取組の実態を把握するため、地方公共団体や業界団体等を通じて水銀排出施設及び要排出抑制施設に関する情報や水銀濃度測定結果等の情報を収集する。これらの情報を活用するとともに、必要に応じて排出実態の調査を実施する等により、水俣条約で義務付けられている水銀大気排出インベントリーの精緻化に取り組む。加えて、国内外における排出抑制のための技術情報の収集、普及等を実施する。</t>
    <rPh sb="1" eb="3">
      <t>カイセイ</t>
    </rPh>
    <rPh sb="3" eb="5">
      <t>タイキ</t>
    </rPh>
    <rPh sb="5" eb="7">
      <t>オセン</t>
    </rPh>
    <rPh sb="7" eb="10">
      <t>ボウシホウ</t>
    </rPh>
    <rPh sb="11" eb="12">
      <t>モト</t>
    </rPh>
    <rPh sb="14" eb="16">
      <t>キセイ</t>
    </rPh>
    <rPh sb="17" eb="19">
      <t>トリクミ</t>
    </rPh>
    <rPh sb="20" eb="22">
      <t>ジッタイ</t>
    </rPh>
    <rPh sb="23" eb="25">
      <t>ハアク</t>
    </rPh>
    <rPh sb="102" eb="104">
      <t>ヒツヨウ</t>
    </rPh>
    <rPh sb="105" eb="106">
      <t>オウ</t>
    </rPh>
    <rPh sb="108" eb="110">
      <t>ハイシュツ</t>
    </rPh>
    <rPh sb="110" eb="112">
      <t>ジッタイ</t>
    </rPh>
    <rPh sb="113" eb="115">
      <t>チョウサ</t>
    </rPh>
    <rPh sb="116" eb="118">
      <t>ジッシ</t>
    </rPh>
    <rPh sb="120" eb="121">
      <t>トウ</t>
    </rPh>
    <rPh sb="139" eb="141">
      <t>スイギン</t>
    </rPh>
    <rPh sb="141" eb="143">
      <t>タイキ</t>
    </rPh>
    <rPh sb="153" eb="156">
      <t>セイチカ</t>
    </rPh>
    <rPh sb="162" eb="163">
      <t>クワ</t>
    </rPh>
    <rPh sb="166" eb="169">
      <t>コクナイガイ</t>
    </rPh>
    <phoneticPr fontId="5"/>
  </si>
  <si>
    <t>-</t>
  </si>
  <si>
    <t>環境保全調査費</t>
  </si>
  <si>
    <t>水銀の排出実態を調査し、調査結果を取りまとめること。</t>
  </si>
  <si>
    <t>水銀の排出実態を把握するために必要な調査結果を取りまとめ、水銀大気排出インベントリーを作成した回数。</t>
    <rPh sb="29" eb="31">
      <t>スイギン</t>
    </rPh>
    <rPh sb="31" eb="33">
      <t>タイキ</t>
    </rPh>
    <rPh sb="33" eb="35">
      <t>ハイシュツ</t>
    </rPh>
    <rPh sb="43" eb="45">
      <t>サクセイ</t>
    </rPh>
    <rPh sb="47" eb="49">
      <t>カイスウ</t>
    </rPh>
    <phoneticPr fontId="5"/>
  </si>
  <si>
    <t>回</t>
    <rPh sb="0" eb="1">
      <t>カイ</t>
    </rPh>
    <phoneticPr fontId="5"/>
  </si>
  <si>
    <t>平成28年度水銀大気排出抑制対策調査業務 報告書
平成29年度水銀大気排出抑制対策調査業務 報告書
平成30年度水銀大気排出抑制対策調査業務 報告書</t>
    <phoneticPr fontId="5"/>
  </si>
  <si>
    <t>有識者による審議会・検討会の開催回数</t>
  </si>
  <si>
    <t>水銀大気排出対策推進事業費／有識者による審議会・検討会の開催回数　　　　　　　　　　　　　</t>
    <rPh sb="20" eb="23">
      <t>シンギカイ</t>
    </rPh>
    <rPh sb="28" eb="30">
      <t>カイサイ</t>
    </rPh>
    <rPh sb="30" eb="32">
      <t>カイスウ</t>
    </rPh>
    <phoneticPr fontId="5"/>
  </si>
  <si>
    <t>百万円</t>
    <rPh sb="0" eb="2">
      <t>ヒャクマン</t>
    </rPh>
    <rPh sb="2" eb="3">
      <t>エン</t>
    </rPh>
    <phoneticPr fontId="5"/>
  </si>
  <si>
    <t>百万円/回</t>
    <rPh sb="0" eb="2">
      <t>ヒャクマン</t>
    </rPh>
    <rPh sb="2" eb="3">
      <t>エン</t>
    </rPh>
    <rPh sb="4" eb="5">
      <t>カイ</t>
    </rPh>
    <phoneticPr fontId="5"/>
  </si>
  <si>
    <t>32/2</t>
  </si>
  <si>
    <t>32/4</t>
  </si>
  <si>
    <t>38/5</t>
    <phoneticPr fontId="5"/>
  </si>
  <si>
    <t>BAT（利用可能な最良の技術）/BEP（環境のための最良の慣行）を適用した水銀の大気排出規制制度の適切な運用等により、水銀に関する水俣条約の的確かつ円滑な実施を確保し、長期的な視点での人の健康の保護及び生活環境の保全に寄与する。</t>
    <rPh sb="49" eb="51">
      <t>テキセツ</t>
    </rPh>
    <rPh sb="52" eb="54">
      <t>ウンヨウ</t>
    </rPh>
    <rPh sb="54" eb="55">
      <t>トウ</t>
    </rPh>
    <rPh sb="59" eb="61">
      <t>スイギン</t>
    </rPh>
    <rPh sb="62" eb="63">
      <t>カン</t>
    </rPh>
    <rPh sb="65" eb="67">
      <t>ミナマタ</t>
    </rPh>
    <rPh sb="67" eb="69">
      <t>ジョウヤク</t>
    </rPh>
    <rPh sb="70" eb="72">
      <t>テキカク</t>
    </rPh>
    <rPh sb="74" eb="76">
      <t>エンカツ</t>
    </rPh>
    <rPh sb="77" eb="79">
      <t>ジッシ</t>
    </rPh>
    <rPh sb="80" eb="82">
      <t>カクホ</t>
    </rPh>
    <phoneticPr fontId="5"/>
  </si>
  <si>
    <t>%</t>
  </si>
  <si>
    <t>全国の継続測定地点における水銀の指針値達成率(%)</t>
  </si>
  <si>
    <t>３．大気・水・土壌環境等の保全</t>
  </si>
  <si>
    <t>環境省</t>
  </si>
  <si>
    <t>新27-0010</t>
    <rPh sb="0" eb="1">
      <t>シン</t>
    </rPh>
    <phoneticPr fontId="5"/>
  </si>
  <si>
    <t>109</t>
  </si>
  <si>
    <t>124</t>
    <phoneticPr fontId="5"/>
  </si>
  <si>
    <t>地方自治体と連携して事業者による水銀測定結果を収集し、実測値に基づいた精緻な大気排出インベントリーを作成するなど、より効果的・効率的な事業の実施に務めていく。
一者応札の改善に向けては、公告期間の延長等見直しを図り、適正な競争の実施に努める。</t>
    <rPh sb="0" eb="2">
      <t>チホウ</t>
    </rPh>
    <rPh sb="2" eb="5">
      <t>ジチタイ</t>
    </rPh>
    <rPh sb="6" eb="8">
      <t>レンケイ</t>
    </rPh>
    <rPh sb="10" eb="13">
      <t>ジギョウシャ</t>
    </rPh>
    <rPh sb="16" eb="18">
      <t>スイギン</t>
    </rPh>
    <rPh sb="18" eb="20">
      <t>ソクテイ</t>
    </rPh>
    <rPh sb="20" eb="22">
      <t>ケッカ</t>
    </rPh>
    <rPh sb="23" eb="25">
      <t>シュウシュウ</t>
    </rPh>
    <rPh sb="27" eb="30">
      <t>ジッソクチ</t>
    </rPh>
    <rPh sb="31" eb="32">
      <t>モト</t>
    </rPh>
    <rPh sb="35" eb="37">
      <t>セイチ</t>
    </rPh>
    <rPh sb="38" eb="40">
      <t>タイキ</t>
    </rPh>
    <rPh sb="40" eb="42">
      <t>ハイシュツ</t>
    </rPh>
    <rPh sb="50" eb="52">
      <t>サクセイ</t>
    </rPh>
    <rPh sb="59" eb="62">
      <t>コウカテキ</t>
    </rPh>
    <rPh sb="63" eb="66">
      <t>コウリツテキ</t>
    </rPh>
    <rPh sb="67" eb="69">
      <t>ジギョウ</t>
    </rPh>
    <rPh sb="70" eb="72">
      <t>ジッシ</t>
    </rPh>
    <rPh sb="73" eb="74">
      <t>ツト</t>
    </rPh>
    <rPh sb="80" eb="82">
      <t>イッシャ</t>
    </rPh>
    <rPh sb="82" eb="84">
      <t>オウサツ</t>
    </rPh>
    <rPh sb="85" eb="87">
      <t>カイゼン</t>
    </rPh>
    <rPh sb="88" eb="89">
      <t>ム</t>
    </rPh>
    <rPh sb="93" eb="95">
      <t>コウコク</t>
    </rPh>
    <rPh sb="95" eb="97">
      <t>キカン</t>
    </rPh>
    <rPh sb="98" eb="100">
      <t>エンチョウ</t>
    </rPh>
    <rPh sb="100" eb="101">
      <t>トウ</t>
    </rPh>
    <rPh sb="101" eb="103">
      <t>ミナオ</t>
    </rPh>
    <rPh sb="105" eb="106">
      <t>ハカ</t>
    </rPh>
    <rPh sb="108" eb="110">
      <t>テキセイ</t>
    </rPh>
    <rPh sb="111" eb="113">
      <t>キョウソウ</t>
    </rPh>
    <rPh sb="114" eb="116">
      <t>ジッシ</t>
    </rPh>
    <rPh sb="117" eb="118">
      <t>ツト</t>
    </rPh>
    <phoneticPr fontId="5"/>
  </si>
  <si>
    <t>有</t>
  </si>
  <si>
    <t>無</t>
  </si>
  <si>
    <t>‐</t>
  </si>
  <si>
    <t>水銀に関する水俣条約の的確な実施のために必要な水銀大気排出規制制度の構築・維持等を行うものであり、社会のニーズを反映している。</t>
  </si>
  <si>
    <t>一般競争入札により競争性を確保している。
適切な公告期間等の確保に努めたが、一者応札が発生した。</t>
  </si>
  <si>
    <t>排出実態調査に係る業務について競争入札を実施しているため、コスト等の水準は妥当である。</t>
  </si>
  <si>
    <t>水銀の排出実態を把握するために必要な調査を実施している。</t>
    <rPh sb="0" eb="2">
      <t>スイギン</t>
    </rPh>
    <rPh sb="3" eb="5">
      <t>ハイシュツ</t>
    </rPh>
    <rPh sb="5" eb="7">
      <t>ジッタイ</t>
    </rPh>
    <rPh sb="8" eb="10">
      <t>ハアク</t>
    </rPh>
    <rPh sb="15" eb="17">
      <t>ヒツヨウ</t>
    </rPh>
    <rPh sb="18" eb="20">
      <t>チョウサ</t>
    </rPh>
    <rPh sb="21" eb="23">
      <t>ジッシ</t>
    </rPh>
    <phoneticPr fontId="6"/>
  </si>
  <si>
    <t>事業実施にあたり、外部有識者を含む検討会を開催し、手段・方法等の検討を実施し、効果的に実施している。</t>
  </si>
  <si>
    <t>見込み通りの検討会の開催回数を実施している。</t>
    <rPh sb="6" eb="9">
      <t>ケントウカイ</t>
    </rPh>
    <rPh sb="10" eb="12">
      <t>カイサイ</t>
    </rPh>
    <rPh sb="12" eb="14">
      <t>カイスウ</t>
    </rPh>
    <rPh sb="15" eb="17">
      <t>ジッシ</t>
    </rPh>
    <phoneticPr fontId="6"/>
  </si>
  <si>
    <t>水銀に関する水俣条約を踏まえた水銀大気排出規制制度の構築・維持等のための事業であることから、国が実施する必要がある。</t>
    <phoneticPr fontId="5"/>
  </si>
  <si>
    <t>水銀に関する水俣条約を踏まえた改正法に基づく規制・取組の実態を把握するため、水銀排出施設及び要排出抑制施設に関する情報や水銀濃度測定結果の収集等が必要である。</t>
    <rPh sb="71" eb="72">
      <t>トウ</t>
    </rPh>
    <rPh sb="73" eb="75">
      <t>ヒツヨウ</t>
    </rPh>
    <phoneticPr fontId="5"/>
  </si>
  <si>
    <t>人件費</t>
    <rPh sb="0" eb="3">
      <t>ジンケンヒ</t>
    </rPh>
    <phoneticPr fontId="5"/>
  </si>
  <si>
    <t>企画・打ち合わせ、調査、報告書の作成</t>
  </si>
  <si>
    <t>業務費等</t>
    <rPh sb="0" eb="3">
      <t>ギョウムヒ</t>
    </rPh>
    <rPh sb="3" eb="4">
      <t>トウ</t>
    </rPh>
    <phoneticPr fontId="5"/>
  </si>
  <si>
    <t>（株）エックス都市研究所</t>
    <rPh sb="1" eb="2">
      <t>カブ</t>
    </rPh>
    <rPh sb="7" eb="9">
      <t>トシ</t>
    </rPh>
    <rPh sb="9" eb="12">
      <t>ケンキュウジョ</t>
    </rPh>
    <phoneticPr fontId="5"/>
  </si>
  <si>
    <t>（株）環境管理センター</t>
    <rPh sb="1" eb="2">
      <t>カブ</t>
    </rPh>
    <rPh sb="3" eb="5">
      <t>カンキョウ</t>
    </rPh>
    <rPh sb="5" eb="7">
      <t>カンリ</t>
    </rPh>
    <phoneticPr fontId="5"/>
  </si>
  <si>
    <t>旅費、雑役務費、消費税等</t>
    <rPh sb="4" eb="5">
      <t>ヤク</t>
    </rPh>
    <rPh sb="8" eb="11">
      <t>ショウヒゼイ</t>
    </rPh>
    <rPh sb="11" eb="12">
      <t>トウ</t>
    </rPh>
    <phoneticPr fontId="5"/>
  </si>
  <si>
    <t>旅費、雑役務費、消費税等</t>
    <rPh sb="4" eb="5">
      <t>ヤク</t>
    </rPh>
    <phoneticPr fontId="5"/>
  </si>
  <si>
    <t>外部委託費</t>
    <rPh sb="0" eb="2">
      <t>ガイブ</t>
    </rPh>
    <rPh sb="2" eb="5">
      <t>イタクヒ</t>
    </rPh>
    <phoneticPr fontId="5"/>
  </si>
  <si>
    <t>実地濃度測定・分析</t>
    <rPh sb="0" eb="2">
      <t>ジッチ</t>
    </rPh>
    <rPh sb="2" eb="4">
      <t>ノウド</t>
    </rPh>
    <rPh sb="4" eb="6">
      <t>ソクテイ</t>
    </rPh>
    <rPh sb="7" eb="9">
      <t>ブンセキ</t>
    </rPh>
    <phoneticPr fontId="5"/>
  </si>
  <si>
    <t>-</t>
    <phoneticPr fontId="5"/>
  </si>
  <si>
    <t>国際動向への対応・情報収集や水銀大気排出インベントリーの精緻化等について検討する業務</t>
    <rPh sb="28" eb="31">
      <t>セイチカ</t>
    </rPh>
    <rPh sb="31" eb="32">
      <t>トウ</t>
    </rPh>
    <phoneticPr fontId="5"/>
  </si>
  <si>
    <t>国内外の水銀測定方法に関する情報の収集をするとともに、効率的な試料採取方法等について検討する業務</t>
    <rPh sb="37" eb="38">
      <t>トウ</t>
    </rPh>
    <phoneticPr fontId="5"/>
  </si>
  <si>
    <t>※端数処理の関係で合計が一致しない。</t>
    <rPh sb="1" eb="3">
      <t>ハスウ</t>
    </rPh>
    <rPh sb="3" eb="5">
      <t>ショリ</t>
    </rPh>
    <rPh sb="6" eb="8">
      <t>カンケイ</t>
    </rPh>
    <rPh sb="9" eb="11">
      <t>ゴウケイ</t>
    </rPh>
    <rPh sb="12" eb="14">
      <t>イッチ</t>
    </rPh>
    <phoneticPr fontId="5"/>
  </si>
  <si>
    <t>A.(株)エックス都市研究所</t>
    <phoneticPr fontId="5"/>
  </si>
  <si>
    <t>B.(株)環境管理センター</t>
    <phoneticPr fontId="5"/>
  </si>
  <si>
    <t>-</t>
    <phoneticPr fontId="5"/>
  </si>
  <si>
    <t>　本事業の成果を基にして、大気汚染防止法を改正し、水銀排出施設の届出や排出基準の遵守などを義務づけるとともに、要排出抑制施設における自主的的取組を規定した（平成30年４月１日施行）。制度の円滑な運用を図るとともに、水銀の排出実態を把握し、水俣条約に基づく大気排出インベントリーを作成するため、引き続き本事業を推進する必要がある。</t>
    <rPh sb="1" eb="2">
      <t>ホン</t>
    </rPh>
    <rPh sb="2" eb="4">
      <t>ジギョウ</t>
    </rPh>
    <rPh sb="5" eb="7">
      <t>セイカ</t>
    </rPh>
    <rPh sb="8" eb="9">
      <t>モト</t>
    </rPh>
    <rPh sb="13" eb="15">
      <t>タイキ</t>
    </rPh>
    <rPh sb="15" eb="17">
      <t>オセン</t>
    </rPh>
    <rPh sb="17" eb="20">
      <t>ボウシホウ</t>
    </rPh>
    <rPh sb="21" eb="23">
      <t>カイセイ</t>
    </rPh>
    <rPh sb="25" eb="27">
      <t>スイギン</t>
    </rPh>
    <rPh sb="27" eb="29">
      <t>ハイシュツ</t>
    </rPh>
    <rPh sb="29" eb="31">
      <t>シセツ</t>
    </rPh>
    <rPh sb="32" eb="34">
      <t>トドケデ</t>
    </rPh>
    <rPh sb="35" eb="37">
      <t>ハイシュツ</t>
    </rPh>
    <rPh sb="37" eb="39">
      <t>キジュン</t>
    </rPh>
    <rPh sb="40" eb="42">
      <t>ジュンシュ</t>
    </rPh>
    <rPh sb="45" eb="47">
      <t>ギム</t>
    </rPh>
    <rPh sb="55" eb="56">
      <t>ヨウ</t>
    </rPh>
    <rPh sb="56" eb="58">
      <t>ハイシュツ</t>
    </rPh>
    <rPh sb="58" eb="60">
      <t>ヨクセイ</t>
    </rPh>
    <rPh sb="60" eb="62">
      <t>シセツ</t>
    </rPh>
    <rPh sb="66" eb="69">
      <t>ジシュテキ</t>
    </rPh>
    <rPh sb="69" eb="70">
      <t>テキ</t>
    </rPh>
    <rPh sb="70" eb="72">
      <t>トリクミ</t>
    </rPh>
    <rPh sb="73" eb="75">
      <t>キテイ</t>
    </rPh>
    <rPh sb="78" eb="80">
      <t>ヘイセイ</t>
    </rPh>
    <rPh sb="82" eb="83">
      <t>ネン</t>
    </rPh>
    <rPh sb="84" eb="85">
      <t>ツキ</t>
    </rPh>
    <rPh sb="86" eb="87">
      <t>ヒ</t>
    </rPh>
    <rPh sb="91" eb="93">
      <t>セイド</t>
    </rPh>
    <rPh sb="94" eb="96">
      <t>エンカツ</t>
    </rPh>
    <rPh sb="97" eb="99">
      <t>ウンヨウ</t>
    </rPh>
    <rPh sb="100" eb="101">
      <t>ハカ</t>
    </rPh>
    <rPh sb="107" eb="109">
      <t>スイギン</t>
    </rPh>
    <rPh sb="110" eb="112">
      <t>ハイシュツ</t>
    </rPh>
    <rPh sb="112" eb="114">
      <t>ジッタイ</t>
    </rPh>
    <rPh sb="115" eb="117">
      <t>ハアク</t>
    </rPh>
    <rPh sb="119" eb="121">
      <t>ミナマタ</t>
    </rPh>
    <rPh sb="121" eb="123">
      <t>ジョウヤク</t>
    </rPh>
    <rPh sb="124" eb="125">
      <t>モト</t>
    </rPh>
    <rPh sb="127" eb="129">
      <t>タイキ</t>
    </rPh>
    <rPh sb="129" eb="131">
      <t>ハイシュツ</t>
    </rPh>
    <rPh sb="139" eb="141">
      <t>サクセイ</t>
    </rPh>
    <rPh sb="146" eb="147">
      <t>ヒ</t>
    </rPh>
    <rPh sb="148" eb="149">
      <t>ツヅ</t>
    </rPh>
    <rPh sb="150" eb="151">
      <t>ホン</t>
    </rPh>
    <rPh sb="151" eb="153">
      <t>ジギョウ</t>
    </rPh>
    <rPh sb="154" eb="156">
      <t>スイシン</t>
    </rPh>
    <rPh sb="158" eb="160">
      <t>ヒツヨウ</t>
    </rPh>
    <phoneticPr fontId="5"/>
  </si>
  <si>
    <t>25/5</t>
    <phoneticPr fontId="5"/>
  </si>
  <si>
    <t>改正大気汚染防止法の施行状況の専門委員会への報告において本事業の成果を活用している。
また、水銀の排出実態を調査し更新したインベントリーの情報は省内他部局で進めている水銀のマテリアルフローの作成に用いられている。</t>
    <rPh sb="46" eb="48">
      <t>スイギン</t>
    </rPh>
    <rPh sb="49" eb="51">
      <t>ハイシュツ</t>
    </rPh>
    <rPh sb="51" eb="53">
      <t>ジッタイ</t>
    </rPh>
    <rPh sb="54" eb="56">
      <t>チョウサ</t>
    </rPh>
    <rPh sb="57" eb="59">
      <t>コウシン</t>
    </rPh>
    <rPh sb="69" eb="71">
      <t>ジョウホウ</t>
    </rPh>
    <rPh sb="72" eb="74">
      <t>ショウナイ</t>
    </rPh>
    <rPh sb="74" eb="76">
      <t>タブ</t>
    </rPh>
    <rPh sb="76" eb="77">
      <t>キョク</t>
    </rPh>
    <rPh sb="78" eb="79">
      <t>スス</t>
    </rPh>
    <rPh sb="83" eb="85">
      <t>スイギン</t>
    </rPh>
    <rPh sb="95" eb="97">
      <t>サクセイ</t>
    </rPh>
    <rPh sb="98" eb="99">
      <t>モチ</t>
    </rPh>
    <phoneticPr fontId="6"/>
  </si>
  <si>
    <t>水銀の排出実態の詳細な把握、水銀の一括試料採取方法の検討などにおいて、旅費等の低減可能性について検討し、可能な範囲でコスト削減に努めている。また、事業者の自主的な測定の結果等を適宜活用し、調査対象施設数の低減に努めている。</t>
    <rPh sb="0" eb="2">
      <t>スイギン</t>
    </rPh>
    <rPh sb="3" eb="5">
      <t>ハイシュツ</t>
    </rPh>
    <rPh sb="5" eb="7">
      <t>ジッタイ</t>
    </rPh>
    <rPh sb="8" eb="10">
      <t>ショウサイ</t>
    </rPh>
    <rPh sb="11" eb="13">
      <t>ハアク</t>
    </rPh>
    <rPh sb="14" eb="16">
      <t>スイギン</t>
    </rPh>
    <rPh sb="17" eb="25">
      <t>イッカツシリョウサイシュホウホウ</t>
    </rPh>
    <rPh sb="26" eb="28">
      <t>ケントウ</t>
    </rPh>
    <rPh sb="35" eb="37">
      <t>リョヒ</t>
    </rPh>
    <rPh sb="37" eb="38">
      <t>トウ</t>
    </rPh>
    <rPh sb="39" eb="41">
      <t>テイゲン</t>
    </rPh>
    <rPh sb="73" eb="76">
      <t>ジギョウシャ</t>
    </rPh>
    <rPh sb="77" eb="79">
      <t>ジシュ</t>
    </rPh>
    <rPh sb="79" eb="80">
      <t>テキ</t>
    </rPh>
    <rPh sb="81" eb="83">
      <t>ソクテイ</t>
    </rPh>
    <rPh sb="84" eb="86">
      <t>ケッカ</t>
    </rPh>
    <rPh sb="86" eb="87">
      <t>トウ</t>
    </rPh>
    <rPh sb="88" eb="90">
      <t>テキギ</t>
    </rPh>
    <rPh sb="90" eb="92">
      <t>カツヨウ</t>
    </rPh>
    <rPh sb="94" eb="96">
      <t>チョウサ</t>
    </rPh>
    <rPh sb="96" eb="98">
      <t>タイショウ</t>
    </rPh>
    <rPh sb="98" eb="101">
      <t>シセツスウ</t>
    </rPh>
    <rPh sb="102" eb="104">
      <t>テイゲン</t>
    </rPh>
    <rPh sb="105" eb="106">
      <t>ツト</t>
    </rPh>
    <phoneticPr fontId="5"/>
  </si>
  <si>
    <t>国内外の水銀大気排出技術の情報収集、水銀大気排出インベントリーの精緻化等に係る調査費（人件費）、水銀の排出実態の詳細な把握、水銀の一括試料採取方法の検討等に係る旅費、実地濃度測定・分析費など、本業務の目的に即した限定的な費目・使途となっている。</t>
    <rPh sb="0" eb="3">
      <t>コクナイガイ</t>
    </rPh>
    <rPh sb="4" eb="6">
      <t>スイギン</t>
    </rPh>
    <rPh sb="6" eb="8">
      <t>タイキ</t>
    </rPh>
    <rPh sb="8" eb="10">
      <t>ハイシュツ</t>
    </rPh>
    <rPh sb="10" eb="12">
      <t>ギジュツ</t>
    </rPh>
    <rPh sb="13" eb="15">
      <t>ジョウホウ</t>
    </rPh>
    <rPh sb="15" eb="17">
      <t>シュウシュウ</t>
    </rPh>
    <rPh sb="18" eb="20">
      <t>スイギン</t>
    </rPh>
    <rPh sb="20" eb="22">
      <t>タイキ</t>
    </rPh>
    <rPh sb="22" eb="24">
      <t>ハイシュツ</t>
    </rPh>
    <rPh sb="32" eb="35">
      <t>セイチカ</t>
    </rPh>
    <rPh sb="35" eb="36">
      <t>トウ</t>
    </rPh>
    <rPh sb="37" eb="38">
      <t>カカ</t>
    </rPh>
    <rPh sb="39" eb="42">
      <t>チョウサヒ</t>
    </rPh>
    <rPh sb="43" eb="46">
      <t>ジンケンヒ</t>
    </rPh>
    <rPh sb="76" eb="77">
      <t>トウ</t>
    </rPh>
    <rPh sb="78" eb="79">
      <t>カカ</t>
    </rPh>
    <rPh sb="80" eb="82">
      <t>リョヒ</t>
    </rPh>
    <rPh sb="83" eb="85">
      <t>ジッチ</t>
    </rPh>
    <rPh sb="85" eb="87">
      <t>ノウド</t>
    </rPh>
    <rPh sb="87" eb="89">
      <t>ソクテイ</t>
    </rPh>
    <rPh sb="90" eb="92">
      <t>ブンセキ</t>
    </rPh>
    <rPh sb="92" eb="93">
      <t>ヒ</t>
    </rPh>
    <rPh sb="96" eb="97">
      <t>ホン</t>
    </rPh>
    <rPh sb="97" eb="99">
      <t>ギョウム</t>
    </rPh>
    <rPh sb="100" eb="102">
      <t>モクテキ</t>
    </rPh>
    <rPh sb="103" eb="104">
      <t>ソク</t>
    </rPh>
    <rPh sb="106" eb="109">
      <t>ゲンテイテキ</t>
    </rPh>
    <rPh sb="110" eb="112">
      <t>ヒモク</t>
    </rPh>
    <rPh sb="113" eb="115">
      <t>シト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</si>
</sst>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174402</xdr:colOff>
      <xdr:row>752</xdr:row>
      <xdr:rowOff>259876</xdr:rowOff>
    </xdr:from>
    <xdr:to>
      <xdr:col>27</xdr:col>
      <xdr:colOff>60614</xdr:colOff>
      <xdr:row>753</xdr:row>
      <xdr:rowOff>344887</xdr:rowOff>
    </xdr:to>
    <xdr:sp macro="" textlink="">
      <xdr:nvSpPr>
        <xdr:cNvPr id="8" name="テキスト ボックス 7"/>
        <xdr:cNvSpPr txBox="1"/>
      </xdr:nvSpPr>
      <xdr:spPr>
        <a:xfrm>
          <a:off x="2564311" y="44724308"/>
          <a:ext cx="2873598" cy="440034"/>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Ｂ．</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株</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環境管理センター　</a:t>
          </a:r>
          <a:r>
            <a:rPr kumimoji="1" lang="en-US" altLang="ja-JP" sz="1100" spc="0" baseline="0">
              <a:solidFill>
                <a:schemeClr val="dk1"/>
              </a:solidFill>
              <a:latin typeface="+mn-lt"/>
              <a:ea typeface="+mn-ea"/>
              <a:cs typeface="+mn-cs"/>
            </a:rPr>
            <a:t>8</a:t>
          </a:r>
          <a:r>
            <a:rPr kumimoji="1" lang="ja-JP" altLang="en-US" sz="1100" spc="0" baseline="0">
              <a:solidFill>
                <a:schemeClr val="dk1"/>
              </a:solidFill>
              <a:latin typeface="+mn-lt"/>
              <a:ea typeface="+mn-ea"/>
              <a:cs typeface="+mn-cs"/>
            </a:rPr>
            <a:t>百万円</a:t>
          </a:r>
          <a:endParaRPr kumimoji="1" lang="en-US" altLang="ja-JP" sz="1100" spc="0" baseline="0"/>
        </a:p>
      </xdr:txBody>
    </xdr:sp>
    <xdr:clientData/>
  </xdr:twoCellAnchor>
  <xdr:twoCellAnchor>
    <xdr:from>
      <xdr:col>11</xdr:col>
      <xdr:colOff>104468</xdr:colOff>
      <xdr:row>742</xdr:row>
      <xdr:rowOff>0</xdr:rowOff>
    </xdr:from>
    <xdr:to>
      <xdr:col>22</xdr:col>
      <xdr:colOff>20024</xdr:colOff>
      <xdr:row>743</xdr:row>
      <xdr:rowOff>305106</xdr:rowOff>
    </xdr:to>
    <xdr:sp macro="" textlink="">
      <xdr:nvSpPr>
        <xdr:cNvPr id="9" name="テキスト ボックス 8"/>
        <xdr:cNvSpPr txBox="1"/>
      </xdr:nvSpPr>
      <xdr:spPr>
        <a:xfrm>
          <a:off x="2295218" y="40914205"/>
          <a:ext cx="2106306" cy="6601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t>環境省　</a:t>
          </a:r>
          <a:r>
            <a:rPr kumimoji="1" lang="en-US" altLang="ja-JP" sz="1600"/>
            <a:t>25</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12</xdr:col>
      <xdr:colOff>135590</xdr:colOff>
      <xdr:row>747</xdr:row>
      <xdr:rowOff>329251</xdr:rowOff>
    </xdr:from>
    <xdr:to>
      <xdr:col>27</xdr:col>
      <xdr:colOff>67336</xdr:colOff>
      <xdr:row>749</xdr:row>
      <xdr:rowOff>35859</xdr:rowOff>
    </xdr:to>
    <xdr:sp macro="" textlink="">
      <xdr:nvSpPr>
        <xdr:cNvPr id="10" name="テキスト ボックス 9"/>
        <xdr:cNvSpPr txBox="1"/>
      </xdr:nvSpPr>
      <xdr:spPr>
        <a:xfrm>
          <a:off x="2525499" y="43018569"/>
          <a:ext cx="2919132" cy="416654"/>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en-US" altLang="ja-JP" sz="1100" spc="0" baseline="0">
              <a:solidFill>
                <a:schemeClr val="dk1"/>
              </a:solidFill>
              <a:latin typeface="+mn-lt"/>
              <a:ea typeface="+mn-ea"/>
              <a:cs typeface="+mn-cs"/>
            </a:rPr>
            <a:t>A. (</a:t>
          </a:r>
          <a:r>
            <a:rPr kumimoji="1" lang="ja-JP" altLang="en-US" sz="1100" spc="0" baseline="0">
              <a:solidFill>
                <a:schemeClr val="dk1"/>
              </a:solidFill>
              <a:latin typeface="+mn-lt"/>
              <a:ea typeface="+mn-ea"/>
              <a:cs typeface="+mn-cs"/>
            </a:rPr>
            <a:t>株</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エックス都市研究所　</a:t>
          </a:r>
          <a:r>
            <a:rPr kumimoji="1" lang="en-US" altLang="ja-JP" sz="1100" spc="0" baseline="0">
              <a:solidFill>
                <a:schemeClr val="dk1"/>
              </a:solidFill>
              <a:latin typeface="+mn-lt"/>
              <a:ea typeface="+mn-ea"/>
              <a:cs typeface="+mn-cs"/>
            </a:rPr>
            <a:t>16</a:t>
          </a:r>
          <a:r>
            <a:rPr kumimoji="1" lang="ja-JP" altLang="en-US" sz="1100" spc="0" baseline="0">
              <a:solidFill>
                <a:schemeClr val="dk1"/>
              </a:solidFill>
              <a:latin typeface="+mn-lt"/>
              <a:ea typeface="+mn-ea"/>
              <a:cs typeface="+mn-cs"/>
            </a:rPr>
            <a:t>百万円</a:t>
          </a:r>
          <a:endParaRPr kumimoji="1" lang="en-US" altLang="ja-JP" sz="1100" spc="0" baseline="0"/>
        </a:p>
      </xdr:txBody>
    </xdr:sp>
    <xdr:clientData/>
  </xdr:twoCellAnchor>
  <xdr:twoCellAnchor>
    <xdr:from>
      <xdr:col>10</xdr:col>
      <xdr:colOff>9072</xdr:colOff>
      <xdr:row>748</xdr:row>
      <xdr:rowOff>181964</xdr:rowOff>
    </xdr:from>
    <xdr:to>
      <xdr:col>12</xdr:col>
      <xdr:colOff>135590</xdr:colOff>
      <xdr:row>748</xdr:row>
      <xdr:rowOff>185757</xdr:rowOff>
    </xdr:to>
    <xdr:cxnSp macro="">
      <xdr:nvCxnSpPr>
        <xdr:cNvPr id="11" name="直線矢印コネクタ 10"/>
        <xdr:cNvCxnSpPr>
          <a:endCxn id="10" idx="1"/>
        </xdr:cNvCxnSpPr>
      </xdr:nvCxnSpPr>
      <xdr:spPr>
        <a:xfrm>
          <a:off x="2000663" y="43226305"/>
          <a:ext cx="524836" cy="379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753</xdr:row>
      <xdr:rowOff>112568</xdr:rowOff>
    </xdr:from>
    <xdr:to>
      <xdr:col>12</xdr:col>
      <xdr:colOff>155864</xdr:colOff>
      <xdr:row>753</xdr:row>
      <xdr:rowOff>116548</xdr:rowOff>
    </xdr:to>
    <xdr:cxnSp macro="">
      <xdr:nvCxnSpPr>
        <xdr:cNvPr id="12" name="直線矢印コネクタ 11"/>
        <xdr:cNvCxnSpPr/>
      </xdr:nvCxnSpPr>
      <xdr:spPr>
        <a:xfrm flipV="1">
          <a:off x="1991591" y="44932023"/>
          <a:ext cx="554182" cy="398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743</xdr:row>
      <xdr:rowOff>8661</xdr:rowOff>
    </xdr:from>
    <xdr:to>
      <xdr:col>11</xdr:col>
      <xdr:colOff>77666</xdr:colOff>
      <xdr:row>753</xdr:row>
      <xdr:rowOff>112569</xdr:rowOff>
    </xdr:to>
    <xdr:cxnSp macro="">
      <xdr:nvCxnSpPr>
        <xdr:cNvPr id="13" name="カギ線コネクタ 12"/>
        <xdr:cNvCxnSpPr/>
      </xdr:nvCxnSpPr>
      <xdr:spPr>
        <a:xfrm rot="5400000">
          <a:off x="302936" y="42966543"/>
          <a:ext cx="3654136" cy="276825"/>
        </a:xfrm>
        <a:prstGeom prst="bentConnector3">
          <a:avLst>
            <a:gd name="adj1" fmla="val 237"/>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8660</xdr:colOff>
      <xdr:row>744</xdr:row>
      <xdr:rowOff>60614</xdr:rowOff>
    </xdr:from>
    <xdr:to>
      <xdr:col>44</xdr:col>
      <xdr:colOff>138545</xdr:colOff>
      <xdr:row>745</xdr:row>
      <xdr:rowOff>175220</xdr:rowOff>
    </xdr:to>
    <xdr:sp macro="" textlink="">
      <xdr:nvSpPr>
        <xdr:cNvPr id="17" name="大かっこ 16"/>
        <xdr:cNvSpPr/>
      </xdr:nvSpPr>
      <xdr:spPr>
        <a:xfrm>
          <a:off x="2260024" y="41364478"/>
          <a:ext cx="5498521" cy="46962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ctr"/>
          <a:r>
            <a:rPr kumimoji="1" lang="ja-JP" altLang="en-US" sz="1200"/>
            <a:t>国内における水銀大気排出の管理・抑制及び国際的な水銀大気排出対策の推進</a:t>
          </a:r>
        </a:p>
      </xdr:txBody>
    </xdr:sp>
    <xdr:clientData/>
  </xdr:twoCellAnchor>
  <xdr:twoCellAnchor>
    <xdr:from>
      <xdr:col>28</xdr:col>
      <xdr:colOff>17318</xdr:colOff>
      <xdr:row>747</xdr:row>
      <xdr:rowOff>95250</xdr:rowOff>
    </xdr:from>
    <xdr:to>
      <xdr:col>49</xdr:col>
      <xdr:colOff>272986</xdr:colOff>
      <xdr:row>749</xdr:row>
      <xdr:rowOff>198963</xdr:rowOff>
    </xdr:to>
    <xdr:sp macro="" textlink="">
      <xdr:nvSpPr>
        <xdr:cNvPr id="20" name="大かっこ 19"/>
        <xdr:cNvSpPr/>
      </xdr:nvSpPr>
      <xdr:spPr bwMode="auto">
        <a:xfrm>
          <a:off x="5593773" y="42784568"/>
          <a:ext cx="4438008" cy="8137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国際動向への対応・情報収集や水銀大気排出インベントリーの精緻化等について検討する業務</a:t>
          </a:r>
          <a:endParaRPr kumimoji="1" lang="en-US" altLang="ja-JP" sz="1100">
            <a:solidFill>
              <a:schemeClr val="tx1"/>
            </a:solidFill>
            <a:latin typeface="+mn-lt"/>
            <a:ea typeface="+mn-ea"/>
            <a:cs typeface="+mn-cs"/>
          </a:endParaRPr>
        </a:p>
      </xdr:txBody>
    </xdr:sp>
    <xdr:clientData/>
  </xdr:twoCellAnchor>
  <xdr:twoCellAnchor>
    <xdr:from>
      <xdr:col>27</xdr:col>
      <xdr:colOff>190500</xdr:colOff>
      <xdr:row>752</xdr:row>
      <xdr:rowOff>199159</xdr:rowOff>
    </xdr:from>
    <xdr:to>
      <xdr:col>49</xdr:col>
      <xdr:colOff>259418</xdr:colOff>
      <xdr:row>754</xdr:row>
      <xdr:rowOff>73907</xdr:rowOff>
    </xdr:to>
    <xdr:sp macro="" textlink="">
      <xdr:nvSpPr>
        <xdr:cNvPr id="21" name="大かっこ 20"/>
        <xdr:cNvSpPr/>
      </xdr:nvSpPr>
      <xdr:spPr bwMode="auto">
        <a:xfrm>
          <a:off x="5567795" y="44663591"/>
          <a:ext cx="4450418" cy="5847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国内外の水銀測定方法に関する情報の収集をするとともに、効率的な試料採取方法等について検討する業務</a:t>
          </a:r>
          <a:endParaRPr kumimoji="1" lang="en-US" altLang="ja-JP" sz="1100">
            <a:solidFill>
              <a:schemeClr val="tx1"/>
            </a:solidFill>
            <a:latin typeface="+mn-lt"/>
            <a:ea typeface="+mn-ea"/>
            <a:cs typeface="+mn-cs"/>
          </a:endParaRPr>
        </a:p>
      </xdr:txBody>
    </xdr:sp>
    <xdr:clientData/>
  </xdr:twoCellAnchor>
  <xdr:twoCellAnchor>
    <xdr:from>
      <xdr:col>12</xdr:col>
      <xdr:colOff>0</xdr:colOff>
      <xdr:row>746</xdr:row>
      <xdr:rowOff>346364</xdr:rowOff>
    </xdr:from>
    <xdr:to>
      <xdr:col>19</xdr:col>
      <xdr:colOff>187599</xdr:colOff>
      <xdr:row>747</xdr:row>
      <xdr:rowOff>217498</xdr:rowOff>
    </xdr:to>
    <xdr:sp macro="" textlink="">
      <xdr:nvSpPr>
        <xdr:cNvPr id="22" name="テキスト ボックス 21"/>
        <xdr:cNvSpPr txBox="1"/>
      </xdr:nvSpPr>
      <xdr:spPr>
        <a:xfrm>
          <a:off x="2389909" y="42680659"/>
          <a:ext cx="1581713" cy="2261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12</xdr:col>
      <xdr:colOff>8660</xdr:colOff>
      <xdr:row>751</xdr:row>
      <xdr:rowOff>311727</xdr:rowOff>
    </xdr:from>
    <xdr:to>
      <xdr:col>19</xdr:col>
      <xdr:colOff>196259</xdr:colOff>
      <xdr:row>752</xdr:row>
      <xdr:rowOff>182861</xdr:rowOff>
    </xdr:to>
    <xdr:sp macro="" textlink="">
      <xdr:nvSpPr>
        <xdr:cNvPr id="23" name="テキスト ボックス 22"/>
        <xdr:cNvSpPr txBox="1"/>
      </xdr:nvSpPr>
      <xdr:spPr>
        <a:xfrm>
          <a:off x="2398569" y="44421136"/>
          <a:ext cx="1581713" cy="2261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24</xdr:col>
      <xdr:colOff>129886</xdr:colOff>
      <xdr:row>742</xdr:row>
      <xdr:rowOff>8659</xdr:rowOff>
    </xdr:from>
    <xdr:to>
      <xdr:col>38</xdr:col>
      <xdr:colOff>150465</xdr:colOff>
      <xdr:row>743</xdr:row>
      <xdr:rowOff>324867</xdr:rowOff>
    </xdr:to>
    <xdr:sp macro="" textlink="">
      <xdr:nvSpPr>
        <xdr:cNvPr id="15" name="大かっこ 14"/>
        <xdr:cNvSpPr/>
      </xdr:nvSpPr>
      <xdr:spPr>
        <a:xfrm>
          <a:off x="4286250" y="40602477"/>
          <a:ext cx="2445124" cy="67123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1.6</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60" zoomScaleNormal="75" zoomScalePageLayoutView="85" workbookViewId="0">
      <selection activeCell="A35" sqref="A35:F36"/>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116</v>
      </c>
      <c r="AT2" s="220"/>
      <c r="AU2" s="220"/>
      <c r="AV2" s="52" t="str">
        <f>IF(AW2="", "", "-")</f>
        <v/>
      </c>
      <c r="AW2" s="398"/>
      <c r="AX2" s="398"/>
    </row>
    <row r="3" spans="1:50" ht="21" customHeight="1" thickBot="1" x14ac:dyDescent="0.25">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595</v>
      </c>
      <c r="AK3" s="525"/>
      <c r="AL3" s="525"/>
      <c r="AM3" s="525"/>
      <c r="AN3" s="525"/>
      <c r="AO3" s="525"/>
      <c r="AP3" s="525"/>
      <c r="AQ3" s="525"/>
      <c r="AR3" s="525"/>
      <c r="AS3" s="525"/>
      <c r="AT3" s="525"/>
      <c r="AU3" s="525"/>
      <c r="AV3" s="525"/>
      <c r="AW3" s="525"/>
      <c r="AX3" s="24" t="s">
        <v>65</v>
      </c>
    </row>
    <row r="4" spans="1:50" ht="24.75" customHeight="1" x14ac:dyDescent="0.2">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8" t="s">
        <v>73</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2">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573</v>
      </c>
      <c r="H7" s="831"/>
      <c r="I7" s="831"/>
      <c r="J7" s="831"/>
      <c r="K7" s="831"/>
      <c r="L7" s="831"/>
      <c r="M7" s="831"/>
      <c r="N7" s="831"/>
      <c r="O7" s="831"/>
      <c r="P7" s="831"/>
      <c r="Q7" s="831"/>
      <c r="R7" s="831"/>
      <c r="S7" s="831"/>
      <c r="T7" s="831"/>
      <c r="U7" s="831"/>
      <c r="V7" s="831"/>
      <c r="W7" s="831"/>
      <c r="X7" s="832"/>
      <c r="Y7" s="396" t="s">
        <v>515</v>
      </c>
      <c r="Z7" s="296"/>
      <c r="AA7" s="296"/>
      <c r="AB7" s="296"/>
      <c r="AC7" s="296"/>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2">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0" t="s">
        <v>30</v>
      </c>
      <c r="B10" s="741"/>
      <c r="C10" s="741"/>
      <c r="D10" s="741"/>
      <c r="E10" s="741"/>
      <c r="F10" s="741"/>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2">
      <c r="A13" s="142"/>
      <c r="B13" s="143"/>
      <c r="C13" s="143"/>
      <c r="D13" s="143"/>
      <c r="E13" s="143"/>
      <c r="F13" s="144"/>
      <c r="G13" s="743" t="s">
        <v>6</v>
      </c>
      <c r="H13" s="744"/>
      <c r="I13" s="636" t="s">
        <v>7</v>
      </c>
      <c r="J13" s="637"/>
      <c r="K13" s="637"/>
      <c r="L13" s="637"/>
      <c r="M13" s="637"/>
      <c r="N13" s="637"/>
      <c r="O13" s="638"/>
      <c r="P13" s="108">
        <v>36</v>
      </c>
      <c r="Q13" s="109"/>
      <c r="R13" s="109"/>
      <c r="S13" s="109"/>
      <c r="T13" s="109"/>
      <c r="U13" s="109"/>
      <c r="V13" s="110"/>
      <c r="W13" s="108">
        <v>35</v>
      </c>
      <c r="X13" s="109"/>
      <c r="Y13" s="109"/>
      <c r="Z13" s="109"/>
      <c r="AA13" s="109"/>
      <c r="AB13" s="109"/>
      <c r="AC13" s="110"/>
      <c r="AD13" s="108">
        <v>37</v>
      </c>
      <c r="AE13" s="109"/>
      <c r="AF13" s="109"/>
      <c r="AG13" s="109"/>
      <c r="AH13" s="109"/>
      <c r="AI13" s="109"/>
      <c r="AJ13" s="110"/>
      <c r="AK13" s="108">
        <v>38</v>
      </c>
      <c r="AL13" s="109"/>
      <c r="AM13" s="109"/>
      <c r="AN13" s="109"/>
      <c r="AO13" s="109"/>
      <c r="AP13" s="109"/>
      <c r="AQ13" s="110"/>
      <c r="AR13" s="105"/>
      <c r="AS13" s="106"/>
      <c r="AT13" s="106"/>
      <c r="AU13" s="106"/>
      <c r="AV13" s="106"/>
      <c r="AW13" s="106"/>
      <c r="AX13" s="395"/>
    </row>
    <row r="14" spans="1:50" ht="21" customHeight="1" x14ac:dyDescent="0.2">
      <c r="A14" s="142"/>
      <c r="B14" s="143"/>
      <c r="C14" s="143"/>
      <c r="D14" s="143"/>
      <c r="E14" s="143"/>
      <c r="F14" s="144"/>
      <c r="G14" s="745"/>
      <c r="H14" s="746"/>
      <c r="I14" s="575" t="s">
        <v>8</v>
      </c>
      <c r="J14" s="630"/>
      <c r="K14" s="630"/>
      <c r="L14" s="630"/>
      <c r="M14" s="630"/>
      <c r="N14" s="630"/>
      <c r="O14" s="631"/>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3"/>
      <c r="AS14" s="663"/>
      <c r="AT14" s="663"/>
      <c r="AU14" s="663"/>
      <c r="AV14" s="663"/>
      <c r="AW14" s="663"/>
      <c r="AX14" s="664"/>
    </row>
    <row r="15" spans="1:50" ht="21" customHeight="1" x14ac:dyDescent="0.2">
      <c r="A15" s="142"/>
      <c r="B15" s="143"/>
      <c r="C15" s="143"/>
      <c r="D15" s="143"/>
      <c r="E15" s="143"/>
      <c r="F15" s="144"/>
      <c r="G15" s="745"/>
      <c r="H15" s="746"/>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628"/>
      <c r="AS15" s="628"/>
      <c r="AT15" s="628"/>
      <c r="AU15" s="628"/>
      <c r="AV15" s="628"/>
      <c r="AW15" s="628"/>
      <c r="AX15" s="629"/>
    </row>
    <row r="16" spans="1:50" ht="21" customHeight="1" x14ac:dyDescent="0.2">
      <c r="A16" s="142"/>
      <c r="B16" s="143"/>
      <c r="C16" s="143"/>
      <c r="D16" s="143"/>
      <c r="E16" s="143"/>
      <c r="F16" s="144"/>
      <c r="G16" s="745"/>
      <c r="H16" s="746"/>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6"/>
      <c r="AS16" s="677"/>
      <c r="AT16" s="677"/>
      <c r="AU16" s="677"/>
      <c r="AV16" s="677"/>
      <c r="AW16" s="677"/>
      <c r="AX16" s="678"/>
    </row>
    <row r="17" spans="1:50" ht="24.75" customHeight="1" x14ac:dyDescent="0.2">
      <c r="A17" s="142"/>
      <c r="B17" s="143"/>
      <c r="C17" s="143"/>
      <c r="D17" s="143"/>
      <c r="E17" s="143"/>
      <c r="F17" s="144"/>
      <c r="G17" s="745"/>
      <c r="H17" s="746"/>
      <c r="I17" s="575" t="s">
        <v>50</v>
      </c>
      <c r="J17" s="630"/>
      <c r="K17" s="630"/>
      <c r="L17" s="630"/>
      <c r="M17" s="630"/>
      <c r="N17" s="630"/>
      <c r="O17" s="631"/>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47"/>
      <c r="H18" s="748"/>
      <c r="I18" s="735" t="s">
        <v>20</v>
      </c>
      <c r="J18" s="736"/>
      <c r="K18" s="736"/>
      <c r="L18" s="736"/>
      <c r="M18" s="736"/>
      <c r="N18" s="736"/>
      <c r="O18" s="737"/>
      <c r="P18" s="114">
        <f>SUM(P13:V17)</f>
        <v>36</v>
      </c>
      <c r="Q18" s="115"/>
      <c r="R18" s="115"/>
      <c r="S18" s="115"/>
      <c r="T18" s="115"/>
      <c r="U18" s="115"/>
      <c r="V18" s="116"/>
      <c r="W18" s="114">
        <f>SUM(W13:AC17)</f>
        <v>35</v>
      </c>
      <c r="X18" s="115"/>
      <c r="Y18" s="115"/>
      <c r="Z18" s="115"/>
      <c r="AA18" s="115"/>
      <c r="AB18" s="115"/>
      <c r="AC18" s="116"/>
      <c r="AD18" s="114">
        <f>SUM(AD13:AJ17)</f>
        <v>37</v>
      </c>
      <c r="AE18" s="115"/>
      <c r="AF18" s="115"/>
      <c r="AG18" s="115"/>
      <c r="AH18" s="115"/>
      <c r="AI18" s="115"/>
      <c r="AJ18" s="116"/>
      <c r="AK18" s="114">
        <f>SUM(AK13:AQ17)</f>
        <v>38</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32</v>
      </c>
      <c r="Q19" s="109"/>
      <c r="R19" s="109"/>
      <c r="S19" s="109"/>
      <c r="T19" s="109"/>
      <c r="U19" s="109"/>
      <c r="V19" s="110"/>
      <c r="W19" s="108">
        <v>32</v>
      </c>
      <c r="X19" s="109"/>
      <c r="Y19" s="109"/>
      <c r="Z19" s="109"/>
      <c r="AA19" s="109"/>
      <c r="AB19" s="109"/>
      <c r="AC19" s="110"/>
      <c r="AD19" s="108">
        <v>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0.88888888888888884</v>
      </c>
      <c r="Q20" s="539"/>
      <c r="R20" s="539"/>
      <c r="S20" s="539"/>
      <c r="T20" s="539"/>
      <c r="U20" s="539"/>
      <c r="V20" s="539"/>
      <c r="W20" s="539">
        <f t="shared" ref="W20" si="0">IF(W18=0, "-", SUM(W19)/W18)</f>
        <v>0.91428571428571426</v>
      </c>
      <c r="X20" s="539"/>
      <c r="Y20" s="539"/>
      <c r="Z20" s="539"/>
      <c r="AA20" s="539"/>
      <c r="AB20" s="539"/>
      <c r="AC20" s="539"/>
      <c r="AD20" s="539">
        <f t="shared" ref="AD20" si="1">IF(AD18=0, "-", SUM(AD19)/AD18)</f>
        <v>0.67567567567567566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7" t="s">
        <v>478</v>
      </c>
      <c r="H21" s="928"/>
      <c r="I21" s="928"/>
      <c r="J21" s="928"/>
      <c r="K21" s="928"/>
      <c r="L21" s="928"/>
      <c r="M21" s="928"/>
      <c r="N21" s="928"/>
      <c r="O21" s="928"/>
      <c r="P21" s="539">
        <f>IF(P19=0, "-", SUM(P19)/SUM(P13,P14))</f>
        <v>0.88888888888888884</v>
      </c>
      <c r="Q21" s="539"/>
      <c r="R21" s="539"/>
      <c r="S21" s="539"/>
      <c r="T21" s="539"/>
      <c r="U21" s="539"/>
      <c r="V21" s="539"/>
      <c r="W21" s="539">
        <f t="shared" ref="W21" si="2">IF(W19=0, "-", SUM(W19)/SUM(W13,W14))</f>
        <v>0.91428571428571426</v>
      </c>
      <c r="X21" s="539"/>
      <c r="Y21" s="539"/>
      <c r="Z21" s="539"/>
      <c r="AA21" s="539"/>
      <c r="AB21" s="539"/>
      <c r="AC21" s="539"/>
      <c r="AD21" s="539">
        <f t="shared" ref="AD21" si="3">IF(AD19=0, "-", SUM(AD19)/SUM(AD13,AD14))</f>
        <v>0.67567567567567566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579</v>
      </c>
      <c r="H23" s="187"/>
      <c r="I23" s="187"/>
      <c r="J23" s="187"/>
      <c r="K23" s="187"/>
      <c r="L23" s="187"/>
      <c r="M23" s="187"/>
      <c r="N23" s="187"/>
      <c r="O23" s="188"/>
      <c r="P23" s="105">
        <v>38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38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8"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39" t="s">
        <v>354</v>
      </c>
      <c r="AR30" s="640"/>
      <c r="AS30" s="640"/>
      <c r="AT30" s="641"/>
      <c r="AU30" s="391" t="s">
        <v>253</v>
      </c>
      <c r="AV30" s="391"/>
      <c r="AW30" s="391"/>
      <c r="AX30" s="392"/>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31</v>
      </c>
      <c r="AR31" s="136"/>
      <c r="AS31" s="137" t="s">
        <v>355</v>
      </c>
      <c r="AT31" s="172"/>
      <c r="AU31" s="271" t="s">
        <v>620</v>
      </c>
      <c r="AV31" s="271"/>
      <c r="AW31" s="380" t="s">
        <v>300</v>
      </c>
      <c r="AX31" s="381"/>
    </row>
    <row r="32" spans="1:50" ht="23.25" customHeight="1" x14ac:dyDescent="0.2">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9" t="s">
        <v>12</v>
      </c>
      <c r="Z32" s="549"/>
      <c r="AA32" s="550"/>
      <c r="AB32" s="551" t="s">
        <v>582</v>
      </c>
      <c r="AC32" s="551"/>
      <c r="AD32" s="551"/>
      <c r="AE32" s="365">
        <v>1</v>
      </c>
      <c r="AF32" s="366"/>
      <c r="AG32" s="366"/>
      <c r="AH32" s="366"/>
      <c r="AI32" s="365">
        <v>1</v>
      </c>
      <c r="AJ32" s="366"/>
      <c r="AK32" s="366"/>
      <c r="AL32" s="366"/>
      <c r="AM32" s="365">
        <v>1</v>
      </c>
      <c r="AN32" s="366"/>
      <c r="AO32" s="366"/>
      <c r="AP32" s="366"/>
      <c r="AQ32" s="111" t="s">
        <v>566</v>
      </c>
      <c r="AR32" s="112"/>
      <c r="AS32" s="112"/>
      <c r="AT32" s="113"/>
      <c r="AU32" s="366" t="s">
        <v>578</v>
      </c>
      <c r="AV32" s="366"/>
      <c r="AW32" s="366"/>
      <c r="AX32" s="368"/>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5">
        <v>1</v>
      </c>
      <c r="AF33" s="366"/>
      <c r="AG33" s="366"/>
      <c r="AH33" s="366"/>
      <c r="AI33" s="365">
        <v>1</v>
      </c>
      <c r="AJ33" s="366"/>
      <c r="AK33" s="366"/>
      <c r="AL33" s="366"/>
      <c r="AM33" s="365">
        <v>1</v>
      </c>
      <c r="AN33" s="366"/>
      <c r="AO33" s="366"/>
      <c r="AP33" s="366"/>
      <c r="AQ33" s="111">
        <v>1</v>
      </c>
      <c r="AR33" s="112"/>
      <c r="AS33" s="112"/>
      <c r="AT33" s="113"/>
      <c r="AU33" s="366" t="s">
        <v>578</v>
      </c>
      <c r="AV33" s="366"/>
      <c r="AW33" s="366"/>
      <c r="AX33" s="368"/>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f>AE32/AE33*100</f>
        <v>100</v>
      </c>
      <c r="AF34" s="366"/>
      <c r="AG34" s="366"/>
      <c r="AH34" s="366"/>
      <c r="AI34" s="365">
        <f>AI32/AI33*100</f>
        <v>100</v>
      </c>
      <c r="AJ34" s="366"/>
      <c r="AK34" s="366"/>
      <c r="AL34" s="366"/>
      <c r="AM34" s="365">
        <f>AM32/AM33*100</f>
        <v>100</v>
      </c>
      <c r="AN34" s="366"/>
      <c r="AO34" s="366"/>
      <c r="AP34" s="366"/>
      <c r="AQ34" s="111" t="s">
        <v>566</v>
      </c>
      <c r="AR34" s="112"/>
      <c r="AS34" s="112"/>
      <c r="AT34" s="113"/>
      <c r="AU34" s="366" t="s">
        <v>578</v>
      </c>
      <c r="AV34" s="366"/>
      <c r="AW34" s="366"/>
      <c r="AX34" s="368"/>
    </row>
    <row r="35" spans="1:50" ht="23.25" customHeight="1" x14ac:dyDescent="0.2">
      <c r="A35" s="898" t="s">
        <v>505</v>
      </c>
      <c r="B35" s="899"/>
      <c r="C35" s="899"/>
      <c r="D35" s="899"/>
      <c r="E35" s="899"/>
      <c r="F35" s="900"/>
      <c r="G35" s="904" t="s">
        <v>583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2">
      <c r="A37" s="642" t="s">
        <v>473</v>
      </c>
      <c r="B37" s="643"/>
      <c r="C37" s="643"/>
      <c r="D37" s="643"/>
      <c r="E37" s="643"/>
      <c r="F37" s="644"/>
      <c r="G37" s="565" t="s">
        <v>265</v>
      </c>
      <c r="H37" s="382"/>
      <c r="I37" s="382"/>
      <c r="J37" s="382"/>
      <c r="K37" s="382"/>
      <c r="L37" s="382"/>
      <c r="M37" s="382"/>
      <c r="N37" s="382"/>
      <c r="O37" s="566"/>
      <c r="P37" s="632" t="s">
        <v>59</v>
      </c>
      <c r="Q37" s="382"/>
      <c r="R37" s="382"/>
      <c r="S37" s="382"/>
      <c r="T37" s="382"/>
      <c r="U37" s="382"/>
      <c r="V37" s="382"/>
      <c r="W37" s="382"/>
      <c r="X37" s="566"/>
      <c r="Y37" s="633"/>
      <c r="Z37" s="634"/>
      <c r="AA37" s="635"/>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2">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2">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2">
      <c r="A44" s="642" t="s">
        <v>473</v>
      </c>
      <c r="B44" s="643"/>
      <c r="C44" s="643"/>
      <c r="D44" s="643"/>
      <c r="E44" s="643"/>
      <c r="F44" s="644"/>
      <c r="G44" s="565" t="s">
        <v>265</v>
      </c>
      <c r="H44" s="382"/>
      <c r="I44" s="382"/>
      <c r="J44" s="382"/>
      <c r="K44" s="382"/>
      <c r="L44" s="382"/>
      <c r="M44" s="382"/>
      <c r="N44" s="382"/>
      <c r="O44" s="566"/>
      <c r="P44" s="632" t="s">
        <v>59</v>
      </c>
      <c r="Q44" s="382"/>
      <c r="R44" s="382"/>
      <c r="S44" s="382"/>
      <c r="T44" s="382"/>
      <c r="U44" s="382"/>
      <c r="V44" s="382"/>
      <c r="W44" s="382"/>
      <c r="X44" s="566"/>
      <c r="Y44" s="633"/>
      <c r="Z44" s="634"/>
      <c r="AA44" s="635"/>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2">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2">
      <c r="A51" s="512" t="s">
        <v>473</v>
      </c>
      <c r="B51" s="513"/>
      <c r="C51" s="513"/>
      <c r="D51" s="513"/>
      <c r="E51" s="513"/>
      <c r="F51" s="514"/>
      <c r="G51" s="565" t="s">
        <v>265</v>
      </c>
      <c r="H51" s="382"/>
      <c r="I51" s="382"/>
      <c r="J51" s="382"/>
      <c r="K51" s="382"/>
      <c r="L51" s="382"/>
      <c r="M51" s="382"/>
      <c r="N51" s="382"/>
      <c r="O51" s="566"/>
      <c r="P51" s="632" t="s">
        <v>59</v>
      </c>
      <c r="Q51" s="382"/>
      <c r="R51" s="382"/>
      <c r="S51" s="382"/>
      <c r="T51" s="382"/>
      <c r="U51" s="382"/>
      <c r="V51" s="382"/>
      <c r="W51" s="382"/>
      <c r="X51" s="566"/>
      <c r="Y51" s="633"/>
      <c r="Z51" s="634"/>
      <c r="AA51" s="635"/>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2">
      <c r="A58" s="512" t="s">
        <v>473</v>
      </c>
      <c r="B58" s="513"/>
      <c r="C58" s="513"/>
      <c r="D58" s="513"/>
      <c r="E58" s="513"/>
      <c r="F58" s="514"/>
      <c r="G58" s="565" t="s">
        <v>265</v>
      </c>
      <c r="H58" s="382"/>
      <c r="I58" s="382"/>
      <c r="J58" s="382"/>
      <c r="K58" s="382"/>
      <c r="L58" s="382"/>
      <c r="M58" s="382"/>
      <c r="N58" s="382"/>
      <c r="O58" s="566"/>
      <c r="P58" s="632" t="s">
        <v>59</v>
      </c>
      <c r="Q58" s="382"/>
      <c r="R58" s="382"/>
      <c r="S58" s="382"/>
      <c r="T58" s="382"/>
      <c r="U58" s="382"/>
      <c r="V58" s="382"/>
      <c r="W58" s="382"/>
      <c r="X58" s="566"/>
      <c r="Y58" s="633"/>
      <c r="Z58" s="634"/>
      <c r="AA58" s="635"/>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2">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472</v>
      </c>
      <c r="AX66" s="979"/>
    </row>
    <row r="67" spans="1:50" ht="23.25" hidden="1" customHeight="1" x14ac:dyDescent="0.2">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2">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2">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2">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2">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2">
      <c r="A81" s="520"/>
      <c r="B81" s="850"/>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2">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2">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2">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2">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582</v>
      </c>
      <c r="AC101" s="551"/>
      <c r="AD101" s="551"/>
      <c r="AE101" s="365">
        <v>2</v>
      </c>
      <c r="AF101" s="366"/>
      <c r="AG101" s="366"/>
      <c r="AH101" s="367"/>
      <c r="AI101" s="365">
        <v>4</v>
      </c>
      <c r="AJ101" s="366"/>
      <c r="AK101" s="366"/>
      <c r="AL101" s="367"/>
      <c r="AM101" s="365">
        <v>5</v>
      </c>
      <c r="AN101" s="366"/>
      <c r="AO101" s="366"/>
      <c r="AP101" s="367"/>
      <c r="AQ101" s="365" t="s">
        <v>578</v>
      </c>
      <c r="AR101" s="366"/>
      <c r="AS101" s="366"/>
      <c r="AT101" s="367"/>
      <c r="AU101" s="365" t="s">
        <v>578</v>
      </c>
      <c r="AV101" s="366"/>
      <c r="AW101" s="366"/>
      <c r="AX101" s="367"/>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582</v>
      </c>
      <c r="AC102" s="551"/>
      <c r="AD102" s="551"/>
      <c r="AE102" s="359">
        <v>2</v>
      </c>
      <c r="AF102" s="359"/>
      <c r="AG102" s="359"/>
      <c r="AH102" s="359"/>
      <c r="AI102" s="359">
        <v>4</v>
      </c>
      <c r="AJ102" s="359"/>
      <c r="AK102" s="359"/>
      <c r="AL102" s="359"/>
      <c r="AM102" s="359">
        <v>5</v>
      </c>
      <c r="AN102" s="359"/>
      <c r="AO102" s="359"/>
      <c r="AP102" s="359"/>
      <c r="AQ102" s="815">
        <v>5</v>
      </c>
      <c r="AR102" s="816"/>
      <c r="AS102" s="816"/>
      <c r="AT102" s="817"/>
      <c r="AU102" s="815" t="s">
        <v>578</v>
      </c>
      <c r="AV102" s="816"/>
      <c r="AW102" s="816"/>
      <c r="AX102" s="817"/>
    </row>
    <row r="103" spans="1:60" ht="31.5" hidden="1" customHeight="1" x14ac:dyDescent="0.2">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2">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2">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2">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2">
      <c r="A116" s="292"/>
      <c r="B116" s="293"/>
      <c r="C116" s="293"/>
      <c r="D116" s="293"/>
      <c r="E116" s="293"/>
      <c r="F116" s="294"/>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586</v>
      </c>
      <c r="AC116" s="301"/>
      <c r="AD116" s="302"/>
      <c r="AE116" s="359">
        <v>16</v>
      </c>
      <c r="AF116" s="359"/>
      <c r="AG116" s="359"/>
      <c r="AH116" s="359"/>
      <c r="AI116" s="359">
        <v>8</v>
      </c>
      <c r="AJ116" s="359"/>
      <c r="AK116" s="359"/>
      <c r="AL116" s="359"/>
      <c r="AM116" s="359">
        <v>5</v>
      </c>
      <c r="AN116" s="359"/>
      <c r="AO116" s="359"/>
      <c r="AP116" s="359"/>
      <c r="AQ116" s="365">
        <v>8</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306" t="s">
        <v>588</v>
      </c>
      <c r="AF117" s="306"/>
      <c r="AG117" s="306"/>
      <c r="AH117" s="306"/>
      <c r="AI117" s="306" t="s">
        <v>589</v>
      </c>
      <c r="AJ117" s="306"/>
      <c r="AK117" s="306"/>
      <c r="AL117" s="306"/>
      <c r="AM117" s="306" t="s">
        <v>628</v>
      </c>
      <c r="AN117" s="306"/>
      <c r="AO117" s="306"/>
      <c r="AP117" s="306"/>
      <c r="AQ117" s="306" t="s">
        <v>590</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2">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2">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2">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2">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4" t="s">
        <v>565</v>
      </c>
      <c r="B130" s="992"/>
      <c r="C130" s="991" t="s">
        <v>358</v>
      </c>
      <c r="D130" s="992"/>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5"/>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2">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578</v>
      </c>
      <c r="AV133" s="136"/>
      <c r="AW133" s="137" t="s">
        <v>300</v>
      </c>
      <c r="AX133" s="138"/>
    </row>
    <row r="134" spans="1:50" ht="39.75" customHeight="1" x14ac:dyDescent="0.2">
      <c r="A134" s="995"/>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v>100</v>
      </c>
      <c r="AF134" s="112"/>
      <c r="AG134" s="112"/>
      <c r="AH134" s="112"/>
      <c r="AI134" s="266">
        <v>100</v>
      </c>
      <c r="AJ134" s="112"/>
      <c r="AK134" s="112"/>
      <c r="AL134" s="112"/>
      <c r="AM134" s="266">
        <v>100</v>
      </c>
      <c r="AN134" s="112"/>
      <c r="AO134" s="112"/>
      <c r="AP134" s="112"/>
      <c r="AQ134" s="266" t="s">
        <v>578</v>
      </c>
      <c r="AR134" s="112"/>
      <c r="AS134" s="112"/>
      <c r="AT134" s="112"/>
      <c r="AU134" s="266" t="s">
        <v>578</v>
      </c>
      <c r="AV134" s="112"/>
      <c r="AW134" s="112"/>
      <c r="AX134" s="222"/>
    </row>
    <row r="135" spans="1:50" ht="39.75" customHeight="1" x14ac:dyDescent="0.2">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t="s">
        <v>578</v>
      </c>
      <c r="AV135" s="112"/>
      <c r="AW135" s="112"/>
      <c r="AX135" s="222"/>
    </row>
    <row r="136" spans="1:50" ht="18.75" hidden="1" customHeight="1" x14ac:dyDescent="0.2">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2">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2">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2">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2">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5"/>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2">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2">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2">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2">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2">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2">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2">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2">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2">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2">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2">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2">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2">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2">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2">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2">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2">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2">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2">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2">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5"/>
      <c r="B430" s="252"/>
      <c r="C430" s="249" t="s">
        <v>561</v>
      </c>
      <c r="D430" s="250"/>
      <c r="E430" s="238" t="s">
        <v>545</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2">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2">
      <c r="A433" s="995"/>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2">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2">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2">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2">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2">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2">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2">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2">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customHeight="1" x14ac:dyDescent="0.2">
      <c r="A458" s="995"/>
      <c r="B458" s="252"/>
      <c r="C458" s="251"/>
      <c r="D458" s="252"/>
      <c r="E458" s="166"/>
      <c r="F458" s="167"/>
      <c r="G458" s="230" t="s">
        <v>578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2">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578</v>
      </c>
      <c r="AF459" s="112"/>
      <c r="AG459" s="112"/>
      <c r="AH459" s="113"/>
      <c r="AI459" s="111" t="s">
        <v>578</v>
      </c>
      <c r="AJ459" s="112"/>
      <c r="AK459" s="112"/>
      <c r="AL459" s="112"/>
      <c r="AM459" s="111" t="s">
        <v>578</v>
      </c>
      <c r="AN459" s="112"/>
      <c r="AO459" s="112"/>
      <c r="AP459" s="113"/>
      <c r="AQ459" s="111" t="s">
        <v>578</v>
      </c>
      <c r="AR459" s="112"/>
      <c r="AS459" s="112"/>
      <c r="AT459" s="113"/>
      <c r="AU459" s="112" t="s">
        <v>578</v>
      </c>
      <c r="AV459" s="112"/>
      <c r="AW459" s="112"/>
      <c r="AX459" s="222"/>
    </row>
    <row r="460" spans="1:50" ht="23.25" customHeigh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x14ac:dyDescent="0.2">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2">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2">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2">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2">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5"/>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2">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2">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2">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2">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2">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2">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2">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2">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2">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2">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2">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2">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2">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2">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2">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2">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2">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2">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2">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2">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2">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2">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2">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2">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2">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2">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2">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2">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2">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2">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2">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2">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2">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2">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2">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2">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2">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2">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2">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2">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8.75" customHeight="1" x14ac:dyDescent="0.2">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575</v>
      </c>
      <c r="AE702" s="897"/>
      <c r="AF702" s="897"/>
      <c r="AG702" s="886" t="s">
        <v>603</v>
      </c>
      <c r="AH702" s="887"/>
      <c r="AI702" s="887"/>
      <c r="AJ702" s="887"/>
      <c r="AK702" s="887"/>
      <c r="AL702" s="887"/>
      <c r="AM702" s="887"/>
      <c r="AN702" s="887"/>
      <c r="AO702" s="887"/>
      <c r="AP702" s="887"/>
      <c r="AQ702" s="887"/>
      <c r="AR702" s="887"/>
      <c r="AS702" s="887"/>
      <c r="AT702" s="887"/>
      <c r="AU702" s="887"/>
      <c r="AV702" s="887"/>
      <c r="AW702" s="887"/>
      <c r="AX702" s="888"/>
    </row>
    <row r="703" spans="1:50" ht="5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5" t="s">
        <v>609</v>
      </c>
      <c r="AH703" s="666"/>
      <c r="AI703" s="666"/>
      <c r="AJ703" s="666"/>
      <c r="AK703" s="666"/>
      <c r="AL703" s="666"/>
      <c r="AM703" s="666"/>
      <c r="AN703" s="666"/>
      <c r="AO703" s="666"/>
      <c r="AP703" s="666"/>
      <c r="AQ703" s="666"/>
      <c r="AR703" s="666"/>
      <c r="AS703" s="666"/>
      <c r="AT703" s="666"/>
      <c r="AU703" s="666"/>
      <c r="AV703" s="666"/>
      <c r="AW703" s="666"/>
      <c r="AX703" s="667"/>
    </row>
    <row r="704" spans="1:50" ht="54.7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610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575</v>
      </c>
      <c r="AE705" s="734"/>
      <c r="AF705" s="734"/>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6"/>
      <c r="B706" s="771"/>
      <c r="C706" s="614"/>
      <c r="D706" s="615"/>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6"/>
      <c r="B707" s="771"/>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601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602</v>
      </c>
      <c r="AE708" s="669"/>
      <c r="AF708" s="669"/>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5" t="s">
        <v>605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602</v>
      </c>
      <c r="AE710" s="155"/>
      <c r="AF710" s="155"/>
      <c r="AG710" s="665" t="s">
        <v>578</v>
      </c>
      <c r="AH710" s="666"/>
      <c r="AI710" s="666"/>
      <c r="AJ710" s="666"/>
      <c r="AK710" s="666"/>
      <c r="AL710" s="666"/>
      <c r="AM710" s="666"/>
      <c r="AN710" s="666"/>
      <c r="AO710" s="666"/>
      <c r="AP710" s="666"/>
      <c r="AQ710" s="666"/>
      <c r="AR710" s="666"/>
      <c r="AS710" s="666"/>
      <c r="AT710" s="666"/>
      <c r="AU710" s="666"/>
      <c r="AV710" s="666"/>
      <c r="AW710" s="666"/>
      <c r="AX710" s="667"/>
    </row>
    <row r="711" spans="1:50" ht="93" customHeight="1" x14ac:dyDescent="0.2">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5" t="s">
        <v>631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602</v>
      </c>
      <c r="AE712" s="586"/>
      <c r="AF712" s="586"/>
      <c r="AG712" s="594" t="s">
        <v>578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5" t="s">
        <v>578</v>
      </c>
      <c r="AH713" s="666"/>
      <c r="AI713" s="666"/>
      <c r="AJ713" s="666"/>
      <c r="AK713" s="666"/>
      <c r="AL713" s="666"/>
      <c r="AM713" s="666"/>
      <c r="AN713" s="666"/>
      <c r="AO713" s="666"/>
      <c r="AP713" s="666"/>
      <c r="AQ713" s="666"/>
      <c r="AR713" s="666"/>
      <c r="AS713" s="666"/>
      <c r="AT713" s="666"/>
      <c r="AU713" s="666"/>
      <c r="AV713" s="666"/>
      <c r="AW713" s="666"/>
      <c r="AX713" s="667"/>
    </row>
    <row r="714" spans="1:50" ht="87.75" customHeight="1" x14ac:dyDescent="0.2">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575</v>
      </c>
      <c r="AE714" s="592"/>
      <c r="AF714" s="593"/>
      <c r="AG714" s="690" t="s">
        <v>630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1"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575</v>
      </c>
      <c r="AE715" s="669"/>
      <c r="AF715" s="778"/>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575</v>
      </c>
      <c r="AE716" s="760"/>
      <c r="AF716" s="760"/>
      <c r="AG716" s="665" t="s">
        <v>607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5" t="s">
        <v>608</v>
      </c>
      <c r="AH717" s="666"/>
      <c r="AI717" s="666"/>
      <c r="AJ717" s="666"/>
      <c r="AK717" s="666"/>
      <c r="AL717" s="666"/>
      <c r="AM717" s="666"/>
      <c r="AN717" s="666"/>
      <c r="AO717" s="666"/>
      <c r="AP717" s="666"/>
      <c r="AQ717" s="666"/>
      <c r="AR717" s="666"/>
      <c r="AS717" s="666"/>
      <c r="AT717" s="666"/>
      <c r="AU717" s="666"/>
      <c r="AV717" s="666"/>
      <c r="AW717" s="666"/>
      <c r="AX717" s="667"/>
    </row>
    <row r="718" spans="1:50" ht="96" customHeight="1" x14ac:dyDescent="0.2">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8" t="s">
        <v>602</v>
      </c>
      <c r="AE719" s="669"/>
      <c r="AF719" s="669"/>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1"/>
      <c r="B721" s="652"/>
      <c r="C721" s="918"/>
      <c r="D721" s="919"/>
      <c r="E721" s="919"/>
      <c r="F721" s="920"/>
      <c r="G721" s="938"/>
      <c r="H721" s="939"/>
      <c r="I721" s="83" t="str">
        <f>IF(OR(G721="　", G721=""), "", "-")</f>
        <v/>
      </c>
      <c r="J721" s="917" t="s">
        <v>578</v>
      </c>
      <c r="K721" s="917"/>
      <c r="L721" s="83" t="str">
        <f>IF(M721="","","-")</f>
        <v/>
      </c>
      <c r="M721" s="84"/>
      <c r="N721" s="914" t="s">
        <v>578</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1"/>
      <c r="B722" s="652"/>
      <c r="C722" s="918"/>
      <c r="D722" s="919"/>
      <c r="E722" s="919"/>
      <c r="F722" s="920"/>
      <c r="G722" s="938"/>
      <c r="H722" s="939"/>
      <c r="I722" s="83" t="str">
        <f t="shared" ref="I722:I725" si="4">IF(OR(G722="　", G722=""), "", "-")</f>
        <v/>
      </c>
      <c r="J722" s="917" t="s">
        <v>578</v>
      </c>
      <c r="K722" s="917"/>
      <c r="L722" s="83" t="str">
        <f t="shared" ref="L722:L725" si="5">IF(M722="","","-")</f>
        <v/>
      </c>
      <c r="M722" s="84"/>
      <c r="N722" s="914" t="s">
        <v>578</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1"/>
      <c r="B723" s="652"/>
      <c r="C723" s="918"/>
      <c r="D723" s="919"/>
      <c r="E723" s="919"/>
      <c r="F723" s="920"/>
      <c r="G723" s="938"/>
      <c r="H723" s="939"/>
      <c r="I723" s="83" t="str">
        <f t="shared" si="4"/>
        <v/>
      </c>
      <c r="J723" s="917" t="s">
        <v>578</v>
      </c>
      <c r="K723" s="917"/>
      <c r="L723" s="83" t="str">
        <f t="shared" si="5"/>
        <v/>
      </c>
      <c r="M723" s="84"/>
      <c r="N723" s="914" t="s">
        <v>578</v>
      </c>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8" t="s">
        <v>627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3"/>
      <c r="B727" s="624"/>
      <c r="C727" s="696" t="s">
        <v>57</v>
      </c>
      <c r="D727" s="697"/>
      <c r="E727" s="697"/>
      <c r="F727" s="698"/>
      <c r="G727" s="796" t="s">
        <v>599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9" customHeight="1" thickBot="1" x14ac:dyDescent="0.25">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2" customHeight="1" thickBot="1" x14ac:dyDescent="0.25">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2" customHeight="1" thickBot="1" x14ac:dyDescent="0.25">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5.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23" t="s">
        <v>549</v>
      </c>
      <c r="B737" s="124"/>
      <c r="C737" s="124"/>
      <c r="D737" s="125"/>
      <c r="E737" s="122" t="s">
        <v>578</v>
      </c>
      <c r="F737" s="122"/>
      <c r="G737" s="122"/>
      <c r="H737" s="122"/>
      <c r="I737" s="122"/>
      <c r="J737" s="122"/>
      <c r="K737" s="122"/>
      <c r="L737" s="122"/>
      <c r="M737" s="122"/>
      <c r="N737" s="101" t="s">
        <v>542</v>
      </c>
      <c r="O737" s="101"/>
      <c r="P737" s="101"/>
      <c r="Q737" s="101"/>
      <c r="R737" s="122" t="s">
        <v>578</v>
      </c>
      <c r="S737" s="122"/>
      <c r="T737" s="122"/>
      <c r="U737" s="122"/>
      <c r="V737" s="122"/>
      <c r="W737" s="122"/>
      <c r="X737" s="122"/>
      <c r="Y737" s="122"/>
      <c r="Z737" s="122"/>
      <c r="AA737" s="101" t="s">
        <v>541</v>
      </c>
      <c r="AB737" s="101"/>
      <c r="AC737" s="101"/>
      <c r="AD737" s="101"/>
      <c r="AE737" s="122" t="s">
        <v>578</v>
      </c>
      <c r="AF737" s="122"/>
      <c r="AG737" s="122"/>
      <c r="AH737" s="122"/>
      <c r="AI737" s="122"/>
      <c r="AJ737" s="122"/>
      <c r="AK737" s="122"/>
      <c r="AL737" s="122"/>
      <c r="AM737" s="122"/>
      <c r="AN737" s="101" t="s">
        <v>540</v>
      </c>
      <c r="AO737" s="101"/>
      <c r="AP737" s="101"/>
      <c r="AQ737" s="101"/>
      <c r="AR737" s="102" t="s">
        <v>578</v>
      </c>
      <c r="AS737" s="103"/>
      <c r="AT737" s="103"/>
      <c r="AU737" s="103"/>
      <c r="AV737" s="103"/>
      <c r="AW737" s="103"/>
      <c r="AX737" s="104"/>
      <c r="AY737" s="89"/>
      <c r="AZ737" s="89"/>
    </row>
    <row r="738" spans="1:52" ht="24.75" customHeight="1" x14ac:dyDescent="0.2">
      <c r="A738" s="123" t="s">
        <v>539</v>
      </c>
      <c r="B738" s="124"/>
      <c r="C738" s="124"/>
      <c r="D738" s="125"/>
      <c r="E738" s="122" t="s">
        <v>578</v>
      </c>
      <c r="F738" s="122"/>
      <c r="G738" s="122"/>
      <c r="H738" s="122"/>
      <c r="I738" s="122"/>
      <c r="J738" s="122"/>
      <c r="K738" s="122"/>
      <c r="L738" s="122"/>
      <c r="M738" s="122"/>
      <c r="N738" s="101" t="s">
        <v>538</v>
      </c>
      <c r="O738" s="101"/>
      <c r="P738" s="101"/>
      <c r="Q738" s="101"/>
      <c r="R738" s="122" t="s">
        <v>596</v>
      </c>
      <c r="S738" s="122"/>
      <c r="T738" s="122"/>
      <c r="U738" s="122"/>
      <c r="V738" s="122"/>
      <c r="W738" s="122"/>
      <c r="X738" s="122"/>
      <c r="Y738" s="122"/>
      <c r="Z738" s="122"/>
      <c r="AA738" s="101" t="s">
        <v>537</v>
      </c>
      <c r="AB738" s="101"/>
      <c r="AC738" s="101"/>
      <c r="AD738" s="101"/>
      <c r="AE738" s="122" t="s">
        <v>597</v>
      </c>
      <c r="AF738" s="122"/>
      <c r="AG738" s="122"/>
      <c r="AH738" s="122"/>
      <c r="AI738" s="122"/>
      <c r="AJ738" s="122"/>
      <c r="AK738" s="122"/>
      <c r="AL738" s="122"/>
      <c r="AM738" s="122"/>
      <c r="AN738" s="101" t="s">
        <v>533</v>
      </c>
      <c r="AO738" s="101"/>
      <c r="AP738" s="101"/>
      <c r="AQ738" s="101"/>
      <c r="AR738" s="102" t="s">
        <v>598</v>
      </c>
      <c r="AS738" s="103"/>
      <c r="AT738" s="103"/>
      <c r="AU738" s="103"/>
      <c r="AV738" s="103"/>
      <c r="AW738" s="103"/>
      <c r="AX738" s="104"/>
    </row>
    <row r="739" spans="1:52" ht="24.75" customHeight="1" thickBot="1" x14ac:dyDescent="0.25">
      <c r="A739" s="126" t="s">
        <v>529</v>
      </c>
      <c r="B739" s="127"/>
      <c r="C739" s="127"/>
      <c r="D739" s="128"/>
      <c r="E739" s="129" t="s">
        <v>595</v>
      </c>
      <c r="F739" s="117"/>
      <c r="G739" s="117"/>
      <c r="H739" s="93" t="str">
        <f>IF(E739="", "", "(")</f>
        <v>(</v>
      </c>
      <c r="I739" s="117"/>
      <c r="J739" s="117"/>
      <c r="K739" s="93" t="str">
        <f>IF(OR(I739="　", I739=""), "", "-")</f>
        <v/>
      </c>
      <c r="L739" s="118">
        <v>122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t="s">
        <v>623</v>
      </c>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1" t="s">
        <v>511</v>
      </c>
      <c r="B779" s="762"/>
      <c r="C779" s="762"/>
      <c r="D779" s="762"/>
      <c r="E779" s="762"/>
      <c r="F779" s="763"/>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4"/>
      <c r="C781" s="764"/>
      <c r="D781" s="764"/>
      <c r="E781" s="764"/>
      <c r="F781" s="765"/>
      <c r="G781" s="449" t="s">
        <v>611</v>
      </c>
      <c r="H781" s="450"/>
      <c r="I781" s="450"/>
      <c r="J781" s="450"/>
      <c r="K781" s="451"/>
      <c r="L781" s="452" t="s">
        <v>612</v>
      </c>
      <c r="M781" s="453"/>
      <c r="N781" s="453"/>
      <c r="O781" s="453"/>
      <c r="P781" s="453"/>
      <c r="Q781" s="453"/>
      <c r="R781" s="453"/>
      <c r="S781" s="453"/>
      <c r="T781" s="453"/>
      <c r="U781" s="453"/>
      <c r="V781" s="453"/>
      <c r="W781" s="453"/>
      <c r="X781" s="454"/>
      <c r="Y781" s="455">
        <v>7</v>
      </c>
      <c r="Z781" s="456"/>
      <c r="AA781" s="456"/>
      <c r="AB781" s="557"/>
      <c r="AC781" s="449" t="s">
        <v>611</v>
      </c>
      <c r="AD781" s="450"/>
      <c r="AE781" s="450"/>
      <c r="AF781" s="450"/>
      <c r="AG781" s="451"/>
      <c r="AH781" s="452" t="s">
        <v>612</v>
      </c>
      <c r="AI781" s="453"/>
      <c r="AJ781" s="453"/>
      <c r="AK781" s="453"/>
      <c r="AL781" s="453"/>
      <c r="AM781" s="453"/>
      <c r="AN781" s="453"/>
      <c r="AO781" s="453"/>
      <c r="AP781" s="453"/>
      <c r="AQ781" s="453"/>
      <c r="AR781" s="453"/>
      <c r="AS781" s="453"/>
      <c r="AT781" s="454"/>
      <c r="AU781" s="455">
        <v>7</v>
      </c>
      <c r="AV781" s="456"/>
      <c r="AW781" s="456"/>
      <c r="AX781" s="457"/>
    </row>
    <row r="782" spans="1:50" ht="24.75" customHeight="1" x14ac:dyDescent="0.2">
      <c r="A782" s="556"/>
      <c r="B782" s="764"/>
      <c r="C782" s="764"/>
      <c r="D782" s="764"/>
      <c r="E782" s="764"/>
      <c r="F782" s="765"/>
      <c r="G782" s="349" t="s">
        <v>618</v>
      </c>
      <c r="H782" s="350"/>
      <c r="I782" s="350"/>
      <c r="J782" s="350"/>
      <c r="K782" s="351"/>
      <c r="L782" s="402" t="s">
        <v>619</v>
      </c>
      <c r="M782" s="403"/>
      <c r="N782" s="403"/>
      <c r="O782" s="403"/>
      <c r="P782" s="403"/>
      <c r="Q782" s="403"/>
      <c r="R782" s="403"/>
      <c r="S782" s="403"/>
      <c r="T782" s="403"/>
      <c r="U782" s="403"/>
      <c r="V782" s="403"/>
      <c r="W782" s="403"/>
      <c r="X782" s="404"/>
      <c r="Y782" s="399">
        <v>7</v>
      </c>
      <c r="Z782" s="400"/>
      <c r="AA782" s="400"/>
      <c r="AB782" s="406"/>
      <c r="AC782" s="349" t="s">
        <v>613</v>
      </c>
      <c r="AD782" s="350"/>
      <c r="AE782" s="350"/>
      <c r="AF782" s="350"/>
      <c r="AG782" s="351"/>
      <c r="AH782" s="402" t="s">
        <v>617</v>
      </c>
      <c r="AI782" s="403"/>
      <c r="AJ782" s="403"/>
      <c r="AK782" s="403"/>
      <c r="AL782" s="403"/>
      <c r="AM782" s="403"/>
      <c r="AN782" s="403"/>
      <c r="AO782" s="403"/>
      <c r="AP782" s="403"/>
      <c r="AQ782" s="403"/>
      <c r="AR782" s="403"/>
      <c r="AS782" s="403"/>
      <c r="AT782" s="404"/>
      <c r="AU782" s="399">
        <v>1</v>
      </c>
      <c r="AV782" s="400"/>
      <c r="AW782" s="400"/>
      <c r="AX782" s="401"/>
    </row>
    <row r="783" spans="1:50" ht="24.75" customHeight="1" x14ac:dyDescent="0.2">
      <c r="A783" s="556"/>
      <c r="B783" s="764"/>
      <c r="C783" s="764"/>
      <c r="D783" s="764"/>
      <c r="E783" s="764"/>
      <c r="F783" s="765"/>
      <c r="G783" s="349" t="s">
        <v>613</v>
      </c>
      <c r="H783" s="350"/>
      <c r="I783" s="350"/>
      <c r="J783" s="350"/>
      <c r="K783" s="351"/>
      <c r="L783" s="402" t="s">
        <v>616</v>
      </c>
      <c r="M783" s="403"/>
      <c r="N783" s="403"/>
      <c r="O783" s="403"/>
      <c r="P783" s="403"/>
      <c r="Q783" s="403"/>
      <c r="R783" s="403"/>
      <c r="S783" s="403"/>
      <c r="T783" s="403"/>
      <c r="U783" s="403"/>
      <c r="V783" s="403"/>
      <c r="W783" s="403"/>
      <c r="X783" s="404"/>
      <c r="Y783" s="399">
        <v>2</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v>
      </c>
      <c r="AV791" s="416"/>
      <c r="AW791" s="416"/>
      <c r="AX791" s="418"/>
    </row>
    <row r="792" spans="1:50" ht="24.75" hidden="1" customHeight="1" x14ac:dyDescent="0.2">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91.5" customHeight="1" x14ac:dyDescent="0.2">
      <c r="A837" s="405">
        <v>1</v>
      </c>
      <c r="B837" s="405">
        <v>1</v>
      </c>
      <c r="C837" s="419" t="s">
        <v>614</v>
      </c>
      <c r="D837" s="419"/>
      <c r="E837" s="419"/>
      <c r="F837" s="419"/>
      <c r="G837" s="419"/>
      <c r="H837" s="419"/>
      <c r="I837" s="419"/>
      <c r="J837" s="420">
        <v>4013301013616</v>
      </c>
      <c r="K837" s="421"/>
      <c r="L837" s="421"/>
      <c r="M837" s="421"/>
      <c r="N837" s="421"/>
      <c r="O837" s="421"/>
      <c r="P837" s="425" t="s">
        <v>621</v>
      </c>
      <c r="Q837" s="317"/>
      <c r="R837" s="317"/>
      <c r="S837" s="317"/>
      <c r="T837" s="317"/>
      <c r="U837" s="317"/>
      <c r="V837" s="317"/>
      <c r="W837" s="317"/>
      <c r="X837" s="317"/>
      <c r="Y837" s="318">
        <v>16</v>
      </c>
      <c r="Z837" s="319"/>
      <c r="AA837" s="319"/>
      <c r="AB837" s="320"/>
      <c r="AC837" s="328" t="s">
        <v>498</v>
      </c>
      <c r="AD837" s="329"/>
      <c r="AE837" s="329"/>
      <c r="AF837" s="329"/>
      <c r="AG837" s="329"/>
      <c r="AH837" s="422">
        <v>1</v>
      </c>
      <c r="AI837" s="423"/>
      <c r="AJ837" s="423"/>
      <c r="AK837" s="423"/>
      <c r="AL837" s="325">
        <v>99</v>
      </c>
      <c r="AM837" s="326"/>
      <c r="AN837" s="326"/>
      <c r="AO837" s="327"/>
      <c r="AP837" s="321" t="s">
        <v>578</v>
      </c>
      <c r="AQ837" s="321"/>
      <c r="AR837" s="321"/>
      <c r="AS837" s="321"/>
      <c r="AT837" s="321"/>
      <c r="AU837" s="321"/>
      <c r="AV837" s="321"/>
      <c r="AW837" s="321"/>
      <c r="AX837" s="321"/>
    </row>
    <row r="838" spans="1:50" ht="30" hidden="1" customHeight="1" x14ac:dyDescent="0.2">
      <c r="A838" s="405">
        <v>2</v>
      </c>
      <c r="B838" s="405">
        <v>1</v>
      </c>
      <c r="C838" s="424"/>
      <c r="D838" s="419"/>
      <c r="E838" s="419"/>
      <c r="F838" s="419"/>
      <c r="G838" s="419"/>
      <c r="H838" s="419"/>
      <c r="I838" s="419"/>
      <c r="J838" s="420"/>
      <c r="K838" s="421"/>
      <c r="L838" s="421"/>
      <c r="M838" s="421"/>
      <c r="N838" s="421"/>
      <c r="O838" s="421"/>
      <c r="P838" s="425"/>
      <c r="Q838" s="317"/>
      <c r="R838" s="317"/>
      <c r="S838" s="317"/>
      <c r="T838" s="317"/>
      <c r="U838" s="317"/>
      <c r="V838" s="317"/>
      <c r="W838" s="317"/>
      <c r="X838" s="317"/>
      <c r="Y838" s="318"/>
      <c r="Z838" s="319"/>
      <c r="AA838" s="319"/>
      <c r="AB838" s="320"/>
      <c r="AC838" s="328"/>
      <c r="AD838" s="329"/>
      <c r="AE838" s="329"/>
      <c r="AF838" s="329"/>
      <c r="AG838" s="329"/>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2">
      <c r="A839" s="405">
        <v>3</v>
      </c>
      <c r="B839" s="405">
        <v>1</v>
      </c>
      <c r="C839" s="424"/>
      <c r="D839" s="419"/>
      <c r="E839" s="419"/>
      <c r="F839" s="419"/>
      <c r="G839" s="419"/>
      <c r="H839" s="419"/>
      <c r="I839" s="419"/>
      <c r="J839" s="420"/>
      <c r="K839" s="421"/>
      <c r="L839" s="421"/>
      <c r="M839" s="421"/>
      <c r="N839" s="421"/>
      <c r="O839" s="421"/>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93.75" customHeight="1" x14ac:dyDescent="0.2">
      <c r="A870" s="405">
        <v>1</v>
      </c>
      <c r="B870" s="405">
        <v>1</v>
      </c>
      <c r="C870" s="424" t="s">
        <v>615</v>
      </c>
      <c r="D870" s="419"/>
      <c r="E870" s="419"/>
      <c r="F870" s="419"/>
      <c r="G870" s="419"/>
      <c r="H870" s="419"/>
      <c r="I870" s="419"/>
      <c r="J870" s="420">
        <v>7013401000164</v>
      </c>
      <c r="K870" s="421"/>
      <c r="L870" s="421"/>
      <c r="M870" s="421"/>
      <c r="N870" s="421"/>
      <c r="O870" s="421"/>
      <c r="P870" s="425" t="s">
        <v>622</v>
      </c>
      <c r="Q870" s="317"/>
      <c r="R870" s="317"/>
      <c r="S870" s="317"/>
      <c r="T870" s="317"/>
      <c r="U870" s="317"/>
      <c r="V870" s="317"/>
      <c r="W870" s="317"/>
      <c r="X870" s="317"/>
      <c r="Y870" s="318">
        <v>8</v>
      </c>
      <c r="Z870" s="319"/>
      <c r="AA870" s="319"/>
      <c r="AB870" s="320"/>
      <c r="AC870" s="328" t="s">
        <v>498</v>
      </c>
      <c r="AD870" s="329"/>
      <c r="AE870" s="329"/>
      <c r="AF870" s="329"/>
      <c r="AG870" s="329"/>
      <c r="AH870" s="422">
        <v>3</v>
      </c>
      <c r="AI870" s="423"/>
      <c r="AJ870" s="423"/>
      <c r="AK870" s="423"/>
      <c r="AL870" s="325">
        <v>48</v>
      </c>
      <c r="AM870" s="326"/>
      <c r="AN870" s="326"/>
      <c r="AO870" s="327"/>
      <c r="AP870" s="321" t="s">
        <v>578</v>
      </c>
      <c r="AQ870" s="321"/>
      <c r="AR870" s="321"/>
      <c r="AS870" s="321"/>
      <c r="AT870" s="321"/>
      <c r="AU870" s="321"/>
      <c r="AV870" s="321"/>
      <c r="AW870" s="321"/>
      <c r="AX870" s="321"/>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2">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2">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2">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2">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2">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2">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2">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2">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7" t="s">
        <v>453</v>
      </c>
      <c r="AQ1101" s="427"/>
      <c r="AR1101" s="427"/>
      <c r="AS1101" s="427"/>
      <c r="AT1101" s="427"/>
      <c r="AU1101" s="427"/>
      <c r="AV1101" s="427"/>
      <c r="AW1101" s="427"/>
      <c r="AX1101" s="427"/>
    </row>
    <row r="1102" spans="1:50" ht="30" customHeight="1" x14ac:dyDescent="0.2">
      <c r="A1102" s="405">
        <v>1</v>
      </c>
      <c r="B1102" s="405">
        <v>1</v>
      </c>
      <c r="C1102" s="894"/>
      <c r="D1102" s="894"/>
      <c r="E1102" s="893" t="s">
        <v>578</v>
      </c>
      <c r="F1102" s="893"/>
      <c r="G1102" s="893"/>
      <c r="H1102" s="893"/>
      <c r="I1102" s="893"/>
      <c r="J1102" s="420" t="s">
        <v>578</v>
      </c>
      <c r="K1102" s="421"/>
      <c r="L1102" s="421"/>
      <c r="M1102" s="421"/>
      <c r="N1102" s="421"/>
      <c r="O1102" s="421"/>
      <c r="P1102" s="317" t="s">
        <v>578</v>
      </c>
      <c r="Q1102" s="317"/>
      <c r="R1102" s="317"/>
      <c r="S1102" s="317"/>
      <c r="T1102" s="317"/>
      <c r="U1102" s="317"/>
      <c r="V1102" s="317"/>
      <c r="W1102" s="317"/>
      <c r="X1102" s="317"/>
      <c r="Y1102" s="318" t="s">
        <v>578</v>
      </c>
      <c r="Z1102" s="319"/>
      <c r="AA1102" s="319"/>
      <c r="AB1102" s="320"/>
      <c r="AC1102" s="322"/>
      <c r="AD1102" s="322"/>
      <c r="AE1102" s="322"/>
      <c r="AF1102" s="322"/>
      <c r="AG1102" s="322"/>
      <c r="AH1102" s="323" t="s">
        <v>578</v>
      </c>
      <c r="AI1102" s="324"/>
      <c r="AJ1102" s="324"/>
      <c r="AK1102" s="324"/>
      <c r="AL1102" s="325" t="s">
        <v>578</v>
      </c>
      <c r="AM1102" s="326"/>
      <c r="AN1102" s="326"/>
      <c r="AO1102" s="327"/>
      <c r="AP1102" s="321" t="s">
        <v>578</v>
      </c>
      <c r="AQ1102" s="321"/>
      <c r="AR1102" s="321"/>
      <c r="AS1102" s="321"/>
      <c r="AT1102" s="321"/>
      <c r="AU1102" s="321"/>
      <c r="AV1102" s="321"/>
      <c r="AW1102" s="321"/>
      <c r="AX1102" s="321"/>
    </row>
    <row r="1103" spans="1:50" ht="30" hidden="1" customHeight="1" x14ac:dyDescent="0.2">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25">
      <formula>IF(RIGHT(TEXT(P14,"0.#"),1)=".",FALSE,TRUE)</formula>
    </cfRule>
    <cfRule type="expression" dxfId="2806" priority="14026">
      <formula>IF(RIGHT(TEXT(P14,"0.#"),1)=".",TRUE,FALSE)</formula>
    </cfRule>
  </conditionalFormatting>
  <conditionalFormatting sqref="AE32 AI32 AM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82">
    <cfRule type="expression" dxfId="2801" priority="13897">
      <formula>IF(RIGHT(TEXT(Y782,"0.#"),1)=".",FALSE,TRUE)</formula>
    </cfRule>
    <cfRule type="expression" dxfId="2800" priority="13898">
      <formula>IF(RIGHT(TEXT(Y782,"0.#"),1)=".",TRUE,FALSE)</formula>
    </cfRule>
  </conditionalFormatting>
  <conditionalFormatting sqref="Y791">
    <cfRule type="expression" dxfId="2799" priority="13893">
      <formula>IF(RIGHT(TEXT(Y791,"0.#"),1)=".",FALSE,TRUE)</formula>
    </cfRule>
    <cfRule type="expression" dxfId="2798" priority="13894">
      <formula>IF(RIGHT(TEXT(Y791,"0.#"),1)=".",TRUE,FALSE)</formula>
    </cfRule>
  </conditionalFormatting>
  <conditionalFormatting sqref="Y822:Y829 Y820 Y809:Y816 Y807 Y796:Y803 Y794">
    <cfRule type="expression" dxfId="2797" priority="13675">
      <formula>IF(RIGHT(TEXT(Y794,"0.#"),1)=".",FALSE,TRUE)</formula>
    </cfRule>
    <cfRule type="expression" dxfId="2796" priority="13676">
      <formula>IF(RIGHT(TEXT(Y794,"0.#"),1)=".",TRUE,FALSE)</formula>
    </cfRule>
  </conditionalFormatting>
  <conditionalFormatting sqref="P15:AQ17 P13:AX13">
    <cfRule type="expression" dxfId="2795" priority="13723">
      <formula>IF(RIGHT(TEXT(P13,"0.#"),1)=".",FALSE,TRUE)</formula>
    </cfRule>
    <cfRule type="expression" dxfId="2794" priority="13724">
      <formula>IF(RIGHT(TEXT(P13,"0.#"),1)=".",TRUE,FALSE)</formula>
    </cfRule>
  </conditionalFormatting>
  <conditionalFormatting sqref="P19:AJ19">
    <cfRule type="expression" dxfId="2793" priority="13721">
      <formula>IF(RIGHT(TEXT(P19,"0.#"),1)=".",FALSE,TRUE)</formula>
    </cfRule>
    <cfRule type="expression" dxfId="2792" priority="13722">
      <formula>IF(RIGHT(TEXT(P19,"0.#"),1)=".",TRUE,FALSE)</formula>
    </cfRule>
  </conditionalFormatting>
  <conditionalFormatting sqref="AE101 AQ101">
    <cfRule type="expression" dxfId="2791" priority="13713">
      <formula>IF(RIGHT(TEXT(AE101,"0.#"),1)=".",FALSE,TRUE)</formula>
    </cfRule>
    <cfRule type="expression" dxfId="2790" priority="13714">
      <formula>IF(RIGHT(TEXT(AE101,"0.#"),1)=".",TRUE,FALSE)</formula>
    </cfRule>
  </conditionalFormatting>
  <conditionalFormatting sqref="Y784:Y790 Y781">
    <cfRule type="expression" dxfId="2789" priority="13699">
      <formula>IF(RIGHT(TEXT(Y781,"0.#"),1)=".",FALSE,TRUE)</formula>
    </cfRule>
    <cfRule type="expression" dxfId="2788" priority="13700">
      <formula>IF(RIGHT(TEXT(Y781,"0.#"),1)=".",TRUE,FALSE)</formula>
    </cfRule>
  </conditionalFormatting>
  <conditionalFormatting sqref="AU782">
    <cfRule type="expression" dxfId="2787" priority="13697">
      <formula>IF(RIGHT(TEXT(AU782,"0.#"),1)=".",FALSE,TRUE)</formula>
    </cfRule>
    <cfRule type="expression" dxfId="2786" priority="13698">
      <formula>IF(RIGHT(TEXT(AU782,"0.#"),1)=".",TRUE,FALSE)</formula>
    </cfRule>
  </conditionalFormatting>
  <conditionalFormatting sqref="AU791">
    <cfRule type="expression" dxfId="2785" priority="13695">
      <formula>IF(RIGHT(TEXT(AU791,"0.#"),1)=".",FALSE,TRUE)</formula>
    </cfRule>
    <cfRule type="expression" dxfId="2784" priority="13696">
      <formula>IF(RIGHT(TEXT(AU791,"0.#"),1)=".",TRUE,FALSE)</formula>
    </cfRule>
  </conditionalFormatting>
  <conditionalFormatting sqref="AU783:AU790 AU781">
    <cfRule type="expression" dxfId="2783" priority="13693">
      <formula>IF(RIGHT(TEXT(AU781,"0.#"),1)=".",FALSE,TRUE)</formula>
    </cfRule>
    <cfRule type="expression" dxfId="2782" priority="13694">
      <formula>IF(RIGHT(TEXT(AU781,"0.#"),1)=".",TRUE,FALSE)</formula>
    </cfRule>
  </conditionalFormatting>
  <conditionalFormatting sqref="Y821 Y808 Y795">
    <cfRule type="expression" dxfId="2781" priority="13679">
      <formula>IF(RIGHT(TEXT(Y795,"0.#"),1)=".",FALSE,TRUE)</formula>
    </cfRule>
    <cfRule type="expression" dxfId="2780" priority="13680">
      <formula>IF(RIGHT(TEXT(Y795,"0.#"),1)=".",TRUE,FALSE)</formula>
    </cfRule>
  </conditionalFormatting>
  <conditionalFormatting sqref="Y830 Y817 Y804">
    <cfRule type="expression" dxfId="2779" priority="13677">
      <formula>IF(RIGHT(TEXT(Y804,"0.#"),1)=".",FALSE,TRUE)</formula>
    </cfRule>
    <cfRule type="expression" dxfId="2778" priority="13678">
      <formula>IF(RIGHT(TEXT(Y804,"0.#"),1)=".",TRUE,FALSE)</formula>
    </cfRule>
  </conditionalFormatting>
  <conditionalFormatting sqref="AU821 AU808 AU795">
    <cfRule type="expression" dxfId="2777" priority="13673">
      <formula>IF(RIGHT(TEXT(AU795,"0.#"),1)=".",FALSE,TRUE)</formula>
    </cfRule>
    <cfRule type="expression" dxfId="2776" priority="13674">
      <formula>IF(RIGHT(TEXT(AU795,"0.#"),1)=".",TRUE,FALSE)</formula>
    </cfRule>
  </conditionalFormatting>
  <conditionalFormatting sqref="AU830 AU817 AU804">
    <cfRule type="expression" dxfId="2775" priority="13671">
      <formula>IF(RIGHT(TEXT(AU804,"0.#"),1)=".",FALSE,TRUE)</formula>
    </cfRule>
    <cfRule type="expression" dxfId="2774" priority="13672">
      <formula>IF(RIGHT(TEXT(AU804,"0.#"),1)=".",TRUE,FALSE)</formula>
    </cfRule>
  </conditionalFormatting>
  <conditionalFormatting sqref="AU822:AU829 AU820 AU809:AU816 AU807 AU796:AU803 AU794">
    <cfRule type="expression" dxfId="2773" priority="13669">
      <formula>IF(RIGHT(TEXT(AU794,"0.#"),1)=".",FALSE,TRUE)</formula>
    </cfRule>
    <cfRule type="expression" dxfId="2772" priority="13670">
      <formula>IF(RIGHT(TEXT(AU794,"0.#"),1)=".",TRUE,FALSE)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E33">
    <cfRule type="expression" dxfId="2765" priority="13483">
      <formula>IF(RIGHT(TEXT(AE33,"0.#"),1)=".",FALSE,TRUE)</formula>
    </cfRule>
    <cfRule type="expression" dxfId="2764" priority="13484">
      <formula>IF(RIGHT(TEXT(AE33,"0.#"),1)=".",TRUE,FALSE)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M33">
    <cfRule type="expression" dxfId="2761" priority="13471">
      <formula>IF(RIGHT(TEXT(AM33,"0.#"),1)=".",FALSE,TRUE)</formula>
    </cfRule>
    <cfRule type="expression" dxfId="2760" priority="13472">
      <formula>IF(RIGHT(TEXT(AM33,"0.#"),1)=".",TRUE,FALSE)</formula>
    </cfRule>
  </conditionalFormatting>
  <conditionalFormatting sqref="AQ33">
    <cfRule type="expression" dxfId="2759" priority="13463">
      <formula>IF(RIGHT(TEXT(AQ33,"0.#"),1)=".",FALSE,TRUE)</formula>
    </cfRule>
    <cfRule type="expression" dxfId="2758" priority="13464">
      <formula>IF(RIGHT(TEXT(AQ33,"0.#"),1)=".",TRUE,FALSE)</formula>
    </cfRule>
  </conditionalFormatting>
  <conditionalFormatting sqref="AU32:AU34">
    <cfRule type="expression" dxfId="2757" priority="13461">
      <formula>IF(RIGHT(TEXT(AU32,"0.#"),1)=".",FALSE,TRUE)</formula>
    </cfRule>
    <cfRule type="expression" dxfId="2756" priority="13462">
      <formula>IF(RIGHT(TEXT(AU32,"0.#"),1)=".",TRUE,FALSE)</formula>
    </cfRule>
  </conditionalFormatting>
  <conditionalFormatting sqref="AE53">
    <cfRule type="expression" dxfId="2755" priority="13395">
      <formula>IF(RIGHT(TEXT(AE53,"0.#"),1)=".",FALSE,TRUE)</formula>
    </cfRule>
    <cfRule type="expression" dxfId="2754" priority="13396">
      <formula>IF(RIGHT(TEXT(AE53,"0.#"),1)=".",TRUE,FALSE)</formula>
    </cfRule>
  </conditionalFormatting>
  <conditionalFormatting sqref="AE54">
    <cfRule type="expression" dxfId="2753" priority="13393">
      <formula>IF(RIGHT(TEXT(AE54,"0.#"),1)=".",FALSE,TRUE)</formula>
    </cfRule>
    <cfRule type="expression" dxfId="2752" priority="13394">
      <formula>IF(RIGHT(TEXT(AE54,"0.#"),1)=".",TRUE,FALSE)</formula>
    </cfRule>
  </conditionalFormatting>
  <conditionalFormatting sqref="AI54">
    <cfRule type="expression" dxfId="2751" priority="13387">
      <formula>IF(RIGHT(TEXT(AI54,"0.#"),1)=".",FALSE,TRUE)</formula>
    </cfRule>
    <cfRule type="expression" dxfId="2750" priority="13388">
      <formula>IF(RIGHT(TEXT(AI54,"0.#"),1)=".",TRUE,FALSE)</formula>
    </cfRule>
  </conditionalFormatting>
  <conditionalFormatting sqref="AI53">
    <cfRule type="expression" dxfId="2749" priority="13385">
      <formula>IF(RIGHT(TEXT(AI53,"0.#"),1)=".",FALSE,TRUE)</formula>
    </cfRule>
    <cfRule type="expression" dxfId="2748" priority="13386">
      <formula>IF(RIGHT(TEXT(AI53,"0.#"),1)=".",TRUE,FALSE)</formula>
    </cfRule>
  </conditionalFormatting>
  <conditionalFormatting sqref="AM53">
    <cfRule type="expression" dxfId="2747" priority="13383">
      <formula>IF(RIGHT(TEXT(AM53,"0.#"),1)=".",FALSE,TRUE)</formula>
    </cfRule>
    <cfRule type="expression" dxfId="2746" priority="13384">
      <formula>IF(RIGHT(TEXT(AM53,"0.#"),1)=".",TRUE,FALSE)</formula>
    </cfRule>
  </conditionalFormatting>
  <conditionalFormatting sqref="AM54">
    <cfRule type="expression" dxfId="2745" priority="13381">
      <formula>IF(RIGHT(TEXT(AM54,"0.#"),1)=".",FALSE,TRUE)</formula>
    </cfRule>
    <cfRule type="expression" dxfId="2744" priority="13382">
      <formula>IF(RIGHT(TEXT(AM54,"0.#"),1)=".",TRUE,FALSE)</formula>
    </cfRule>
  </conditionalFormatting>
  <conditionalFormatting sqref="AM55">
    <cfRule type="expression" dxfId="2743" priority="13379">
      <formula>IF(RIGHT(TEXT(AM55,"0.#"),1)=".",FALSE,TRUE)</formula>
    </cfRule>
    <cfRule type="expression" dxfId="2742" priority="13380">
      <formula>IF(RIGHT(TEXT(AM55,"0.#"),1)=".",TRUE,FALSE)</formula>
    </cfRule>
  </conditionalFormatting>
  <conditionalFormatting sqref="AE60">
    <cfRule type="expression" dxfId="2741" priority="13365">
      <formula>IF(RIGHT(TEXT(AE60,"0.#"),1)=".",FALSE,TRUE)</formula>
    </cfRule>
    <cfRule type="expression" dxfId="2740" priority="13366">
      <formula>IF(RIGHT(TEXT(AE60,"0.#"),1)=".",TRUE,FALSE)</formula>
    </cfRule>
  </conditionalFormatting>
  <conditionalFormatting sqref="AE61">
    <cfRule type="expression" dxfId="2739" priority="13363">
      <formula>IF(RIGHT(TEXT(AE61,"0.#"),1)=".",FALSE,TRUE)</formula>
    </cfRule>
    <cfRule type="expression" dxfId="2738" priority="13364">
      <formula>IF(RIGHT(TEXT(AE61,"0.#"),1)=".",TRUE,FALSE)</formula>
    </cfRule>
  </conditionalFormatting>
  <conditionalFormatting sqref="AE62">
    <cfRule type="expression" dxfId="2737" priority="13361">
      <formula>IF(RIGHT(TEXT(AE62,"0.#"),1)=".",FALSE,TRUE)</formula>
    </cfRule>
    <cfRule type="expression" dxfId="2736" priority="13362">
      <formula>IF(RIGHT(TEXT(AE62,"0.#"),1)=".",TRUE,FALSE)</formula>
    </cfRule>
  </conditionalFormatting>
  <conditionalFormatting sqref="AI62">
    <cfRule type="expression" dxfId="2735" priority="13359">
      <formula>IF(RIGHT(TEXT(AI62,"0.#"),1)=".",FALSE,TRUE)</formula>
    </cfRule>
    <cfRule type="expression" dxfId="2734" priority="13360">
      <formula>IF(RIGHT(TEXT(AI62,"0.#"),1)=".",TRUE,FALSE)</formula>
    </cfRule>
  </conditionalFormatting>
  <conditionalFormatting sqref="AI61">
    <cfRule type="expression" dxfId="2733" priority="13357">
      <formula>IF(RIGHT(TEXT(AI61,"0.#"),1)=".",FALSE,TRUE)</formula>
    </cfRule>
    <cfRule type="expression" dxfId="2732" priority="13358">
      <formula>IF(RIGHT(TEXT(AI61,"0.#"),1)=".",TRUE,FALSE)</formula>
    </cfRule>
  </conditionalFormatting>
  <conditionalFormatting sqref="AI60">
    <cfRule type="expression" dxfId="2731" priority="13355">
      <formula>IF(RIGHT(TEXT(AI60,"0.#"),1)=".",FALSE,TRUE)</formula>
    </cfRule>
    <cfRule type="expression" dxfId="2730" priority="13356">
      <formula>IF(RIGHT(TEXT(AI60,"0.#"),1)=".",TRUE,FALSE)</formula>
    </cfRule>
  </conditionalFormatting>
  <conditionalFormatting sqref="AM60">
    <cfRule type="expression" dxfId="2729" priority="13353">
      <formula>IF(RIGHT(TEXT(AM60,"0.#"),1)=".",FALSE,TRUE)</formula>
    </cfRule>
    <cfRule type="expression" dxfId="2728" priority="13354">
      <formula>IF(RIGHT(TEXT(AM60,"0.#"),1)=".",TRUE,FALSE)</formula>
    </cfRule>
  </conditionalFormatting>
  <conditionalFormatting sqref="AM61">
    <cfRule type="expression" dxfId="2727" priority="13351">
      <formula>IF(RIGHT(TEXT(AM61,"0.#"),1)=".",FALSE,TRUE)</formula>
    </cfRule>
    <cfRule type="expression" dxfId="2726" priority="13352">
      <formula>IF(RIGHT(TEXT(AM61,"0.#"),1)=".",TRUE,FALSE)</formula>
    </cfRule>
  </conditionalFormatting>
  <conditionalFormatting sqref="AM62">
    <cfRule type="expression" dxfId="2725" priority="13349">
      <formula>IF(RIGHT(TEXT(AM62,"0.#"),1)=".",FALSE,TRUE)</formula>
    </cfRule>
    <cfRule type="expression" dxfId="2724" priority="13350">
      <formula>IF(RIGHT(TEXT(AM62,"0.#"),1)=".",TRUE,FALSE)</formula>
    </cfRule>
  </conditionalFormatting>
  <conditionalFormatting sqref="AE87">
    <cfRule type="expression" dxfId="2723" priority="13335">
      <formula>IF(RIGHT(TEXT(AE87,"0.#"),1)=".",FALSE,TRUE)</formula>
    </cfRule>
    <cfRule type="expression" dxfId="2722" priority="13336">
      <formula>IF(RIGHT(TEXT(AE87,"0.#"),1)=".",TRUE,FALSE)</formula>
    </cfRule>
  </conditionalFormatting>
  <conditionalFormatting sqref="AE88">
    <cfRule type="expression" dxfId="2721" priority="13333">
      <formula>IF(RIGHT(TEXT(AE88,"0.#"),1)=".",FALSE,TRUE)</formula>
    </cfRule>
    <cfRule type="expression" dxfId="2720" priority="13334">
      <formula>IF(RIGHT(TEXT(AE88,"0.#"),1)=".",TRUE,FALSE)</formula>
    </cfRule>
  </conditionalFormatting>
  <conditionalFormatting sqref="AE89">
    <cfRule type="expression" dxfId="2719" priority="13331">
      <formula>IF(RIGHT(TEXT(AE89,"0.#"),1)=".",FALSE,TRUE)</formula>
    </cfRule>
    <cfRule type="expression" dxfId="2718" priority="13332">
      <formula>IF(RIGHT(TEXT(AE89,"0.#"),1)=".",TRUE,FALSE)</formula>
    </cfRule>
  </conditionalFormatting>
  <conditionalFormatting sqref="AI89">
    <cfRule type="expression" dxfId="2717" priority="13329">
      <formula>IF(RIGHT(TEXT(AI89,"0.#"),1)=".",FALSE,TRUE)</formula>
    </cfRule>
    <cfRule type="expression" dxfId="2716" priority="13330">
      <formula>IF(RIGHT(TEXT(AI89,"0.#"),1)=".",TRUE,FALSE)</formula>
    </cfRule>
  </conditionalFormatting>
  <conditionalFormatting sqref="AI88">
    <cfRule type="expression" dxfId="2715" priority="13327">
      <formula>IF(RIGHT(TEXT(AI88,"0.#"),1)=".",FALSE,TRUE)</formula>
    </cfRule>
    <cfRule type="expression" dxfId="2714" priority="13328">
      <formula>IF(RIGHT(TEXT(AI88,"0.#"),1)=".",TRUE,FALSE)</formula>
    </cfRule>
  </conditionalFormatting>
  <conditionalFormatting sqref="AI87">
    <cfRule type="expression" dxfId="2713" priority="13325">
      <formula>IF(RIGHT(TEXT(AI87,"0.#"),1)=".",FALSE,TRUE)</formula>
    </cfRule>
    <cfRule type="expression" dxfId="2712" priority="13326">
      <formula>IF(RIGHT(TEXT(AI87,"0.#"),1)=".",TRUE,FALSE)</formula>
    </cfRule>
  </conditionalFormatting>
  <conditionalFormatting sqref="AM88">
    <cfRule type="expression" dxfId="2711" priority="13321">
      <formula>IF(RIGHT(TEXT(AM88,"0.#"),1)=".",FALSE,TRUE)</formula>
    </cfRule>
    <cfRule type="expression" dxfId="2710" priority="13322">
      <formula>IF(RIGHT(TEXT(AM88,"0.#"),1)=".",TRUE,FALSE)</formula>
    </cfRule>
  </conditionalFormatting>
  <conditionalFormatting sqref="AM89">
    <cfRule type="expression" dxfId="2709" priority="13319">
      <formula>IF(RIGHT(TEXT(AM89,"0.#"),1)=".",FALSE,TRUE)</formula>
    </cfRule>
    <cfRule type="expression" dxfId="2708" priority="13320">
      <formula>IF(RIGHT(TEXT(AM89,"0.#"),1)=".",TRUE,FALSE)</formula>
    </cfRule>
  </conditionalFormatting>
  <conditionalFormatting sqref="AE92">
    <cfRule type="expression" dxfId="2707" priority="13305">
      <formula>IF(RIGHT(TEXT(AE92,"0.#"),1)=".",FALSE,TRUE)</formula>
    </cfRule>
    <cfRule type="expression" dxfId="2706" priority="13306">
      <formula>IF(RIGHT(TEXT(AE92,"0.#"),1)=".",TRUE,FALSE)</formula>
    </cfRule>
  </conditionalFormatting>
  <conditionalFormatting sqref="AE93">
    <cfRule type="expression" dxfId="2705" priority="13303">
      <formula>IF(RIGHT(TEXT(AE93,"0.#"),1)=".",FALSE,TRUE)</formula>
    </cfRule>
    <cfRule type="expression" dxfId="2704" priority="13304">
      <formula>IF(RIGHT(TEXT(AE93,"0.#"),1)=".",TRUE,FALSE)</formula>
    </cfRule>
  </conditionalFormatting>
  <conditionalFormatting sqref="AE94">
    <cfRule type="expression" dxfId="2703" priority="13301">
      <formula>IF(RIGHT(TEXT(AE94,"0.#"),1)=".",FALSE,TRUE)</formula>
    </cfRule>
    <cfRule type="expression" dxfId="2702" priority="13302">
      <formula>IF(RIGHT(TEXT(AE94,"0.#"),1)=".",TRUE,FALSE)</formula>
    </cfRule>
  </conditionalFormatting>
  <conditionalFormatting sqref="AI94">
    <cfRule type="expression" dxfId="2701" priority="13299">
      <formula>IF(RIGHT(TEXT(AI94,"0.#"),1)=".",FALSE,TRUE)</formula>
    </cfRule>
    <cfRule type="expression" dxfId="2700" priority="13300">
      <formula>IF(RIGHT(TEXT(AI94,"0.#"),1)=".",TRUE,FALSE)</formula>
    </cfRule>
  </conditionalFormatting>
  <conditionalFormatting sqref="AI93">
    <cfRule type="expression" dxfId="2699" priority="13297">
      <formula>IF(RIGHT(TEXT(AI93,"0.#"),1)=".",FALSE,TRUE)</formula>
    </cfRule>
    <cfRule type="expression" dxfId="2698" priority="13298">
      <formula>IF(RIGHT(TEXT(AI93,"0.#"),1)=".",TRUE,FALSE)</formula>
    </cfRule>
  </conditionalFormatting>
  <conditionalFormatting sqref="AI92">
    <cfRule type="expression" dxfId="2697" priority="13295">
      <formula>IF(RIGHT(TEXT(AI92,"0.#"),1)=".",FALSE,TRUE)</formula>
    </cfRule>
    <cfRule type="expression" dxfId="2696" priority="13296">
      <formula>IF(RIGHT(TEXT(AI92,"0.#"),1)=".",TRUE,FALSE)</formula>
    </cfRule>
  </conditionalFormatting>
  <conditionalFormatting sqref="AM92">
    <cfRule type="expression" dxfId="2695" priority="13293">
      <formula>IF(RIGHT(TEXT(AM92,"0.#"),1)=".",FALSE,TRUE)</formula>
    </cfRule>
    <cfRule type="expression" dxfId="2694" priority="13294">
      <formula>IF(RIGHT(TEXT(AM92,"0.#"),1)=".",TRUE,FALSE)</formula>
    </cfRule>
  </conditionalFormatting>
  <conditionalFormatting sqref="AM93">
    <cfRule type="expression" dxfId="2693" priority="13291">
      <formula>IF(RIGHT(TEXT(AM93,"0.#"),1)=".",FALSE,TRUE)</formula>
    </cfRule>
    <cfRule type="expression" dxfId="2692" priority="13292">
      <formula>IF(RIGHT(TEXT(AM93,"0.#"),1)=".",TRUE,FALSE)</formula>
    </cfRule>
  </conditionalFormatting>
  <conditionalFormatting sqref="AM94">
    <cfRule type="expression" dxfId="2691" priority="13289">
      <formula>IF(RIGHT(TEXT(AM94,"0.#"),1)=".",FALSE,TRUE)</formula>
    </cfRule>
    <cfRule type="expression" dxfId="2690" priority="13290">
      <formula>IF(RIGHT(TEXT(AM94,"0.#"),1)=".",TRUE,FALSE)</formula>
    </cfRule>
  </conditionalFormatting>
  <conditionalFormatting sqref="AE97">
    <cfRule type="expression" dxfId="2689" priority="13275">
      <formula>IF(RIGHT(TEXT(AE97,"0.#"),1)=".",FALSE,TRUE)</formula>
    </cfRule>
    <cfRule type="expression" dxfId="2688" priority="13276">
      <formula>IF(RIGHT(TEXT(AE97,"0.#"),1)=".",TRUE,FALSE)</formula>
    </cfRule>
  </conditionalFormatting>
  <conditionalFormatting sqref="AE98">
    <cfRule type="expression" dxfId="2687" priority="13273">
      <formula>IF(RIGHT(TEXT(AE98,"0.#"),1)=".",FALSE,TRUE)</formula>
    </cfRule>
    <cfRule type="expression" dxfId="2686" priority="13274">
      <formula>IF(RIGHT(TEXT(AE98,"0.#"),1)=".",TRUE,FALSE)</formula>
    </cfRule>
  </conditionalFormatting>
  <conditionalFormatting sqref="AE99">
    <cfRule type="expression" dxfId="2685" priority="13271">
      <formula>IF(RIGHT(TEXT(AE99,"0.#"),1)=".",FALSE,TRUE)</formula>
    </cfRule>
    <cfRule type="expression" dxfId="2684" priority="13272">
      <formula>IF(RIGHT(TEXT(AE99,"0.#"),1)=".",TRUE,FALSE)</formula>
    </cfRule>
  </conditionalFormatting>
  <conditionalFormatting sqref="AI99">
    <cfRule type="expression" dxfId="2683" priority="13269">
      <formula>IF(RIGHT(TEXT(AI99,"0.#"),1)=".",FALSE,TRUE)</formula>
    </cfRule>
    <cfRule type="expression" dxfId="2682" priority="13270">
      <formula>IF(RIGHT(TEXT(AI99,"0.#"),1)=".",TRUE,FALSE)</formula>
    </cfRule>
  </conditionalFormatting>
  <conditionalFormatting sqref="AI98">
    <cfRule type="expression" dxfId="2681" priority="13267">
      <formula>IF(RIGHT(TEXT(AI98,"0.#"),1)=".",FALSE,TRUE)</formula>
    </cfRule>
    <cfRule type="expression" dxfId="2680" priority="13268">
      <formula>IF(RIGHT(TEXT(AI98,"0.#"),1)=".",TRUE,FALSE)</formula>
    </cfRule>
  </conditionalFormatting>
  <conditionalFormatting sqref="AI97">
    <cfRule type="expression" dxfId="2679" priority="13265">
      <formula>IF(RIGHT(TEXT(AI97,"0.#"),1)=".",FALSE,TRUE)</formula>
    </cfRule>
    <cfRule type="expression" dxfId="2678" priority="13266">
      <formula>IF(RIGHT(TEXT(AI97,"0.#"),1)=".",TRUE,FALSE)</formula>
    </cfRule>
  </conditionalFormatting>
  <conditionalFormatting sqref="AM97">
    <cfRule type="expression" dxfId="2677" priority="13263">
      <formula>IF(RIGHT(TEXT(AM97,"0.#"),1)=".",FALSE,TRUE)</formula>
    </cfRule>
    <cfRule type="expression" dxfId="2676" priority="13264">
      <formula>IF(RIGHT(TEXT(AM97,"0.#"),1)=".",TRUE,FALSE)</formula>
    </cfRule>
  </conditionalFormatting>
  <conditionalFormatting sqref="AM98">
    <cfRule type="expression" dxfId="2675" priority="13261">
      <formula>IF(RIGHT(TEXT(AM98,"0.#"),1)=".",FALSE,TRUE)</formula>
    </cfRule>
    <cfRule type="expression" dxfId="2674" priority="13262">
      <formula>IF(RIGHT(TEXT(AM98,"0.#"),1)=".",TRUE,FALSE)</formula>
    </cfRule>
  </conditionalFormatting>
  <conditionalFormatting sqref="AM99">
    <cfRule type="expression" dxfId="2673" priority="13259">
      <formula>IF(RIGHT(TEXT(AM99,"0.#"),1)=".",FALSE,TRUE)</formula>
    </cfRule>
    <cfRule type="expression" dxfId="2672" priority="13260">
      <formula>IF(RIGHT(TEXT(AM99,"0.#"),1)=".",TRUE,FALSE)</formula>
    </cfRule>
  </conditionalFormatting>
  <conditionalFormatting sqref="AI101">
    <cfRule type="expression" dxfId="2671" priority="13245">
      <formula>IF(RIGHT(TEXT(AI101,"0.#"),1)=".",FALSE,TRUE)</formula>
    </cfRule>
    <cfRule type="expression" dxfId="2670" priority="13246">
      <formula>IF(RIGHT(TEXT(AI101,"0.#"),1)=".",TRUE,FALSE)</formula>
    </cfRule>
  </conditionalFormatting>
  <conditionalFormatting sqref="AM101">
    <cfRule type="expression" dxfId="2669" priority="13243">
      <formula>IF(RIGHT(TEXT(AM101,"0.#"),1)=".",FALSE,TRUE)</formula>
    </cfRule>
    <cfRule type="expression" dxfId="2668" priority="13244">
      <formula>IF(RIGHT(TEXT(AM101,"0.#"),1)=".",TRUE,FALSE)</formula>
    </cfRule>
  </conditionalFormatting>
  <conditionalFormatting sqref="AE102">
    <cfRule type="expression" dxfId="2667" priority="13241">
      <formula>IF(RIGHT(TEXT(AE102,"0.#"),1)=".",FALSE,TRUE)</formula>
    </cfRule>
    <cfRule type="expression" dxfId="2666" priority="13242">
      <formula>IF(RIGHT(TEXT(AE102,"0.#"),1)=".",TRUE,FALSE)</formula>
    </cfRule>
  </conditionalFormatting>
  <conditionalFormatting sqref="AI102">
    <cfRule type="expression" dxfId="2665" priority="13239">
      <formula>IF(RIGHT(TEXT(AI102,"0.#"),1)=".",FALSE,TRUE)</formula>
    </cfRule>
    <cfRule type="expression" dxfId="2664" priority="13240">
      <formula>IF(RIGHT(TEXT(AI102,"0.#"),1)=".",TRUE,FALSE)</formula>
    </cfRule>
  </conditionalFormatting>
  <conditionalFormatting sqref="AM102">
    <cfRule type="expression" dxfId="2663" priority="13237">
      <formula>IF(RIGHT(TEXT(AM102,"0.#"),1)=".",FALSE,TRUE)</formula>
    </cfRule>
    <cfRule type="expression" dxfId="2662" priority="13238">
      <formula>IF(RIGHT(TEXT(AM102,"0.#"),1)=".",TRUE,FALSE)</formula>
    </cfRule>
  </conditionalFormatting>
  <conditionalFormatting sqref="AQ102">
    <cfRule type="expression" dxfId="2661" priority="13235">
      <formula>IF(RIGHT(TEXT(AQ102,"0.#"),1)=".",FALSE,TRUE)</formula>
    </cfRule>
    <cfRule type="expression" dxfId="2660" priority="13236">
      <formula>IF(RIGHT(TEXT(AQ102,"0.#"),1)=".",TRUE,FALSE)</formula>
    </cfRule>
  </conditionalFormatting>
  <conditionalFormatting sqref="AE104">
    <cfRule type="expression" dxfId="2659" priority="13233">
      <formula>IF(RIGHT(TEXT(AE104,"0.#"),1)=".",FALSE,TRUE)</formula>
    </cfRule>
    <cfRule type="expression" dxfId="2658" priority="13234">
      <formula>IF(RIGHT(TEXT(AE104,"0.#"),1)=".",TRUE,FALSE)</formula>
    </cfRule>
  </conditionalFormatting>
  <conditionalFormatting sqref="AI104">
    <cfRule type="expression" dxfId="2657" priority="13231">
      <formula>IF(RIGHT(TEXT(AI104,"0.#"),1)=".",FALSE,TRUE)</formula>
    </cfRule>
    <cfRule type="expression" dxfId="2656" priority="13232">
      <formula>IF(RIGHT(TEXT(AI104,"0.#"),1)=".",TRUE,FALSE)</formula>
    </cfRule>
  </conditionalFormatting>
  <conditionalFormatting sqref="AM104">
    <cfRule type="expression" dxfId="2655" priority="13229">
      <formula>IF(RIGHT(TEXT(AM104,"0.#"),1)=".",FALSE,TRUE)</formula>
    </cfRule>
    <cfRule type="expression" dxfId="2654" priority="13230">
      <formula>IF(RIGHT(TEXT(AM104,"0.#"),1)=".",TRUE,FALSE)</formula>
    </cfRule>
  </conditionalFormatting>
  <conditionalFormatting sqref="AE105">
    <cfRule type="expression" dxfId="2653" priority="13227">
      <formula>IF(RIGHT(TEXT(AE105,"0.#"),1)=".",FALSE,TRUE)</formula>
    </cfRule>
    <cfRule type="expression" dxfId="2652" priority="13228">
      <formula>IF(RIGHT(TEXT(AE105,"0.#"),1)=".",TRUE,FALSE)</formula>
    </cfRule>
  </conditionalFormatting>
  <conditionalFormatting sqref="AI105">
    <cfRule type="expression" dxfId="2651" priority="13225">
      <formula>IF(RIGHT(TEXT(AI105,"0.#"),1)=".",FALSE,TRUE)</formula>
    </cfRule>
    <cfRule type="expression" dxfId="2650" priority="13226">
      <formula>IF(RIGHT(TEXT(AI105,"0.#"),1)=".",TRUE,FALSE)</formula>
    </cfRule>
  </conditionalFormatting>
  <conditionalFormatting sqref="AM105">
    <cfRule type="expression" dxfId="2649" priority="13223">
      <formula>IF(RIGHT(TEXT(AM105,"0.#"),1)=".",FALSE,TRUE)</formula>
    </cfRule>
    <cfRule type="expression" dxfId="2648" priority="13224">
      <formula>IF(RIGHT(TEXT(AM105,"0.#"),1)=".",TRUE,FALSE)</formula>
    </cfRule>
  </conditionalFormatting>
  <conditionalFormatting sqref="AE107">
    <cfRule type="expression" dxfId="2647" priority="13219">
      <formula>IF(RIGHT(TEXT(AE107,"0.#"),1)=".",FALSE,TRUE)</formula>
    </cfRule>
    <cfRule type="expression" dxfId="2646" priority="13220">
      <formula>IF(RIGHT(TEXT(AE107,"0.#"),1)=".",TRUE,FALSE)</formula>
    </cfRule>
  </conditionalFormatting>
  <conditionalFormatting sqref="AI107">
    <cfRule type="expression" dxfId="2645" priority="13217">
      <formula>IF(RIGHT(TEXT(AI107,"0.#"),1)=".",FALSE,TRUE)</formula>
    </cfRule>
    <cfRule type="expression" dxfId="2644" priority="13218">
      <formula>IF(RIGHT(TEXT(AI107,"0.#"),1)=".",TRUE,FALSE)</formula>
    </cfRule>
  </conditionalFormatting>
  <conditionalFormatting sqref="AM107">
    <cfRule type="expression" dxfId="2643" priority="13215">
      <formula>IF(RIGHT(TEXT(AM107,"0.#"),1)=".",FALSE,TRUE)</formula>
    </cfRule>
    <cfRule type="expression" dxfId="2642" priority="13216">
      <formula>IF(RIGHT(TEXT(AM107,"0.#"),1)=".",TRUE,FALSE)</formula>
    </cfRule>
  </conditionalFormatting>
  <conditionalFormatting sqref="AE108">
    <cfRule type="expression" dxfId="2641" priority="13213">
      <formula>IF(RIGHT(TEXT(AE108,"0.#"),1)=".",FALSE,TRUE)</formula>
    </cfRule>
    <cfRule type="expression" dxfId="2640" priority="13214">
      <formula>IF(RIGHT(TEXT(AE108,"0.#"),1)=".",TRUE,FALSE)</formula>
    </cfRule>
  </conditionalFormatting>
  <conditionalFormatting sqref="AI108">
    <cfRule type="expression" dxfId="2639" priority="13211">
      <formula>IF(RIGHT(TEXT(AI108,"0.#"),1)=".",FALSE,TRUE)</formula>
    </cfRule>
    <cfRule type="expression" dxfId="2638" priority="13212">
      <formula>IF(RIGHT(TEXT(AI108,"0.#"),1)=".",TRUE,FALSE)</formula>
    </cfRule>
  </conditionalFormatting>
  <conditionalFormatting sqref="AM108">
    <cfRule type="expression" dxfId="2637" priority="13209">
      <formula>IF(RIGHT(TEXT(AM108,"0.#"),1)=".",FALSE,TRUE)</formula>
    </cfRule>
    <cfRule type="expression" dxfId="2636" priority="13210">
      <formula>IF(RIGHT(TEXT(AM108,"0.#"),1)=".",TRUE,FALSE)</formula>
    </cfRule>
  </conditionalFormatting>
  <conditionalFormatting sqref="AE110">
    <cfRule type="expression" dxfId="2635" priority="13205">
      <formula>IF(RIGHT(TEXT(AE110,"0.#"),1)=".",FALSE,TRUE)</formula>
    </cfRule>
    <cfRule type="expression" dxfId="2634" priority="13206">
      <formula>IF(RIGHT(TEXT(AE110,"0.#"),1)=".",TRUE,FALSE)</formula>
    </cfRule>
  </conditionalFormatting>
  <conditionalFormatting sqref="AI110">
    <cfRule type="expression" dxfId="2633" priority="13203">
      <formula>IF(RIGHT(TEXT(AI110,"0.#"),1)=".",FALSE,TRUE)</formula>
    </cfRule>
    <cfRule type="expression" dxfId="2632" priority="13204">
      <formula>IF(RIGHT(TEXT(AI110,"0.#"),1)=".",TRUE,FALSE)</formula>
    </cfRule>
  </conditionalFormatting>
  <conditionalFormatting sqref="AM110">
    <cfRule type="expression" dxfId="2631" priority="13201">
      <formula>IF(RIGHT(TEXT(AM110,"0.#"),1)=".",FALSE,TRUE)</formula>
    </cfRule>
    <cfRule type="expression" dxfId="2630" priority="13202">
      <formula>IF(RIGHT(TEXT(AM110,"0.#"),1)=".",TRUE,FALSE)</formula>
    </cfRule>
  </conditionalFormatting>
  <conditionalFormatting sqref="AE111">
    <cfRule type="expression" dxfId="2629" priority="13199">
      <formula>IF(RIGHT(TEXT(AE111,"0.#"),1)=".",FALSE,TRUE)</formula>
    </cfRule>
    <cfRule type="expression" dxfId="2628" priority="13200">
      <formula>IF(RIGHT(TEXT(AE111,"0.#"),1)=".",TRUE,FALSE)</formula>
    </cfRule>
  </conditionalFormatting>
  <conditionalFormatting sqref="AI111">
    <cfRule type="expression" dxfId="2627" priority="13197">
      <formula>IF(RIGHT(TEXT(AI111,"0.#"),1)=".",FALSE,TRUE)</formula>
    </cfRule>
    <cfRule type="expression" dxfId="2626" priority="13198">
      <formula>IF(RIGHT(TEXT(AI111,"0.#"),1)=".",TRUE,FALSE)</formula>
    </cfRule>
  </conditionalFormatting>
  <conditionalFormatting sqref="AM111">
    <cfRule type="expression" dxfId="2625" priority="13195">
      <formula>IF(RIGHT(TEXT(AM111,"0.#"),1)=".",FALSE,TRUE)</formula>
    </cfRule>
    <cfRule type="expression" dxfId="2624" priority="13196">
      <formula>IF(RIGHT(TEXT(AM111,"0.#"),1)=".",TRUE,FALSE)</formula>
    </cfRule>
  </conditionalFormatting>
  <conditionalFormatting sqref="AE113">
    <cfRule type="expression" dxfId="2623" priority="13191">
      <formula>IF(RIGHT(TEXT(AE113,"0.#"),1)=".",FALSE,TRUE)</formula>
    </cfRule>
    <cfRule type="expression" dxfId="2622" priority="13192">
      <formula>IF(RIGHT(TEXT(AE113,"0.#"),1)=".",TRUE,FALSE)</formula>
    </cfRule>
  </conditionalFormatting>
  <conditionalFormatting sqref="AI113">
    <cfRule type="expression" dxfId="2621" priority="13189">
      <formula>IF(RIGHT(TEXT(AI113,"0.#"),1)=".",FALSE,TRUE)</formula>
    </cfRule>
    <cfRule type="expression" dxfId="2620" priority="13190">
      <formula>IF(RIGHT(TEXT(AI113,"0.#"),1)=".",TRUE,FALSE)</formula>
    </cfRule>
  </conditionalFormatting>
  <conditionalFormatting sqref="AM113">
    <cfRule type="expression" dxfId="2619" priority="13187">
      <formula>IF(RIGHT(TEXT(AM113,"0.#"),1)=".",FALSE,TRUE)</formula>
    </cfRule>
    <cfRule type="expression" dxfId="2618" priority="13188">
      <formula>IF(RIGHT(TEXT(AM113,"0.#"),1)=".",TRUE,FALSE)</formula>
    </cfRule>
  </conditionalFormatting>
  <conditionalFormatting sqref="AE114">
    <cfRule type="expression" dxfId="2617" priority="13185">
      <formula>IF(RIGHT(TEXT(AE114,"0.#"),1)=".",FALSE,TRUE)</formula>
    </cfRule>
    <cfRule type="expression" dxfId="2616" priority="13186">
      <formula>IF(RIGHT(TEXT(AE114,"0.#"),1)=".",TRUE,FALSE)</formula>
    </cfRule>
  </conditionalFormatting>
  <conditionalFormatting sqref="AI114">
    <cfRule type="expression" dxfId="2615" priority="13183">
      <formula>IF(RIGHT(TEXT(AI114,"0.#"),1)=".",FALSE,TRUE)</formula>
    </cfRule>
    <cfRule type="expression" dxfId="2614" priority="13184">
      <formula>IF(RIGHT(TEXT(AI114,"0.#"),1)=".",TRUE,FALSE)</formula>
    </cfRule>
  </conditionalFormatting>
  <conditionalFormatting sqref="AM114">
    <cfRule type="expression" dxfId="2613" priority="13181">
      <formula>IF(RIGHT(TEXT(AM114,"0.#"),1)=".",FALSE,TRUE)</formula>
    </cfRule>
    <cfRule type="expression" dxfId="2612" priority="13182">
      <formula>IF(RIGHT(TEXT(AM114,"0.#"),1)=".",TRUE,FALSE)</formula>
    </cfRule>
  </conditionalFormatting>
  <conditionalFormatting sqref="AE116 AQ116">
    <cfRule type="expression" dxfId="2611" priority="13177">
      <formula>IF(RIGHT(TEXT(AE116,"0.#"),1)=".",FALSE,TRUE)</formula>
    </cfRule>
    <cfRule type="expression" dxfId="2610" priority="13178">
      <formula>IF(RIGHT(TEXT(AE116,"0.#"),1)=".",TRUE,FALSE)</formula>
    </cfRule>
  </conditionalFormatting>
  <conditionalFormatting sqref="AI116">
    <cfRule type="expression" dxfId="2609" priority="13175">
      <formula>IF(RIGHT(TEXT(AI116,"0.#"),1)=".",FALSE,TRUE)</formula>
    </cfRule>
    <cfRule type="expression" dxfId="2608" priority="13176">
      <formula>IF(RIGHT(TEXT(AI116,"0.#"),1)=".",TRUE,FALSE)</formula>
    </cfRule>
  </conditionalFormatting>
  <conditionalFormatting sqref="AM116">
    <cfRule type="expression" dxfId="2607" priority="13173">
      <formula>IF(RIGHT(TEXT(AM116,"0.#"),1)=".",FALSE,TRUE)</formula>
    </cfRule>
    <cfRule type="expression" dxfId="2606" priority="13174">
      <formula>IF(RIGHT(TEXT(AM116,"0.#"),1)=".",TRUE,FALSE)</formula>
    </cfRule>
  </conditionalFormatting>
  <conditionalFormatting sqref="AE117 AM117">
    <cfRule type="expression" dxfId="2605" priority="13171">
      <formula>IF(RIGHT(TEXT(AE117,"0.#"),1)=".",FALSE,TRUE)</formula>
    </cfRule>
    <cfRule type="expression" dxfId="2604" priority="13172">
      <formula>IF(RIGHT(TEXT(AE117,"0.#"),1)=".",TRUE,FALSE)</formula>
    </cfRule>
  </conditionalFormatting>
  <conditionalFormatting sqref="AI117">
    <cfRule type="expression" dxfId="2603" priority="13169">
      <formula>IF(RIGHT(TEXT(AI117,"0.#"),1)=".",FALSE,TRUE)</formula>
    </cfRule>
    <cfRule type="expression" dxfId="2602" priority="13170">
      <formula>IF(RIGHT(TEXT(AI117,"0.#"),1)=".",TRUE,FALSE)</formula>
    </cfRule>
  </conditionalFormatting>
  <conditionalFormatting sqref="AQ117">
    <cfRule type="expression" dxfId="2601" priority="13165">
      <formula>IF(RIGHT(TEXT(AQ117,"0.#"),1)=".",FALSE,TRUE)</formula>
    </cfRule>
    <cfRule type="expression" dxfId="2600" priority="13166">
      <formula>IF(RIGHT(TEXT(AQ117,"0.#"),1)=".",TRUE,FALSE)</formula>
    </cfRule>
  </conditionalFormatting>
  <conditionalFormatting sqref="AE119 AQ119">
    <cfRule type="expression" dxfId="2599" priority="13163">
      <formula>IF(RIGHT(TEXT(AE119,"0.#"),1)=".",FALSE,TRUE)</formula>
    </cfRule>
    <cfRule type="expression" dxfId="2598" priority="13164">
      <formula>IF(RIGHT(TEXT(AE119,"0.#"),1)=".",TRUE,FALSE)</formula>
    </cfRule>
  </conditionalFormatting>
  <conditionalFormatting sqref="AI119">
    <cfRule type="expression" dxfId="2597" priority="13161">
      <formula>IF(RIGHT(TEXT(AI119,"0.#"),1)=".",FALSE,TRUE)</formula>
    </cfRule>
    <cfRule type="expression" dxfId="2596" priority="13162">
      <formula>IF(RIGHT(TEXT(AI119,"0.#"),1)=".",TRUE,FALSE)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Q134:AQ135 AU134:AU135 AI134:AI135 AM134:AM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39:Y866">
    <cfRule type="expression" dxfId="2443" priority="2975">
      <formula>IF(RIGHT(TEXT(Y839,"0.#"),1)=".",FALSE,TRUE)</formula>
    </cfRule>
    <cfRule type="expression" dxfId="2442" priority="2976">
      <formula>IF(RIGHT(TEXT(Y839,"0.#"),1)=".",TRUE,FALSE)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8:AO838">
    <cfRule type="expression" dxfId="2399" priority="2833">
      <formula>IF(AND(AL838&gt;=0, RIGHT(TEXT(AL838,"0.#"),1)&lt;&gt;"."),TRUE,FALSE)</formula>
    </cfRule>
    <cfRule type="expression" dxfId="2398" priority="2834">
      <formula>IF(AND(AL838&gt;=0, RIGHT(TEXT(AL838,"0.#"),1)="."),TRUE,FALSE)</formula>
    </cfRule>
    <cfRule type="expression" dxfId="2397" priority="2835">
      <formula>IF(AND(AL838&lt;0, RIGHT(TEXT(AL838,"0.#"),1)&lt;&gt;"."),TRUE,FALSE)</formula>
    </cfRule>
    <cfRule type="expression" dxfId="2396" priority="2836">
      <formula>IF(AND(AL838&lt;0, RIGHT(TEXT(AL838,"0.#"),1)="."),TRUE,FALSE)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1">
    <cfRule type="expression" dxfId="2077" priority="2085">
      <formula>IF(RIGHT(TEXT(Y871,"0.#"),1)=".",FALSE,TRUE)</formula>
    </cfRule>
    <cfRule type="expression" dxfId="2076" priority="2086">
      <formula>IF(RIGHT(TEXT(Y871,"0.#"),1)=".",TRUE,FALSE)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1:AO871">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34 AI34 AM34">
    <cfRule type="expression" dxfId="721" priority="21">
      <formula>IF(RIGHT(TEXT(AE34,"0.#"),1)=".",FALSE,TRUE)</formula>
    </cfRule>
    <cfRule type="expression" dxfId="720" priority="22">
      <formula>IF(RIGHT(TEXT(AE34,"0.#"),1)=".",TRUE,FALSE)</formula>
    </cfRule>
  </conditionalFormatting>
  <conditionalFormatting sqref="AQ32">
    <cfRule type="expression" dxfId="719" priority="19">
      <formula>IF(RIGHT(TEXT(AQ32,"0.#"),1)=".",FALSE,TRUE)</formula>
    </cfRule>
    <cfRule type="expression" dxfId="718" priority="20">
      <formula>IF(RIGHT(TEXT(AQ32,"0.#"),1)=".",TRUE,FALSE)</formula>
    </cfRule>
  </conditionalFormatting>
  <conditionalFormatting sqref="AQ34">
    <cfRule type="expression" dxfId="717" priority="17">
      <formula>IF(RIGHT(TEXT(AQ34,"0.#"),1)=".",FALSE,TRUE)</formula>
    </cfRule>
    <cfRule type="expression" dxfId="716" priority="18">
      <formula>IF(RIGHT(TEXT(AQ34,"0.#"),1)=".",TRUE,FALSE)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4" max="16383" man="1"/>
    <brk id="704" max="16383" man="1"/>
    <brk id="739" max="16383" man="1"/>
    <brk id="833"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3984375" style="13" hidden="1" customWidth="1"/>
    <col min="19" max="19" width="4" style="13" hidden="1" customWidth="1"/>
    <col min="20" max="20" width="8.69921875"/>
    <col min="21" max="21" width="9" style="28"/>
    <col min="22" max="22" width="3.3984375" style="28" customWidth="1"/>
    <col min="23" max="23" width="12.3984375" style="28" bestFit="1" customWidth="1"/>
    <col min="24" max="24" width="3.59765625" style="28" customWidth="1"/>
    <col min="25" max="25" width="12.3984375" style="34" bestFit="1" customWidth="1"/>
    <col min="26" max="26" width="3.59765625" style="28" customWidth="1"/>
    <col min="27" max="27" width="11.39843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5976562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4" t="s">
        <v>253</v>
      </c>
      <c r="AV2" s="374"/>
      <c r="AW2" s="374"/>
      <c r="AX2" s="375"/>
    </row>
    <row r="3" spans="1:50" ht="18.75" customHeight="1" x14ac:dyDescent="0.2">
      <c r="A3" s="512"/>
      <c r="B3" s="513"/>
      <c r="C3" s="513"/>
      <c r="D3" s="513"/>
      <c r="E3" s="513"/>
      <c r="F3" s="514"/>
      <c r="G3" s="567"/>
      <c r="H3" s="380"/>
      <c r="I3" s="380"/>
      <c r="J3" s="380"/>
      <c r="K3" s="380"/>
      <c r="L3" s="380"/>
      <c r="M3" s="380"/>
      <c r="N3" s="380"/>
      <c r="O3" s="568"/>
      <c r="P3" s="580"/>
      <c r="Q3" s="380"/>
      <c r="R3" s="380"/>
      <c r="S3" s="380"/>
      <c r="T3" s="380"/>
      <c r="U3" s="380"/>
      <c r="V3" s="380"/>
      <c r="W3" s="380"/>
      <c r="X3" s="568"/>
      <c r="Y3" s="1006"/>
      <c r="Z3" s="1007"/>
      <c r="AA3" s="1008"/>
      <c r="AB3" s="1012"/>
      <c r="AC3" s="1013"/>
      <c r="AD3" s="101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2">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2">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4" t="s">
        <v>253</v>
      </c>
      <c r="AV9" s="374"/>
      <c r="AW9" s="374"/>
      <c r="AX9" s="375"/>
    </row>
    <row r="10" spans="1:50" ht="18.75" customHeight="1" x14ac:dyDescent="0.2">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6"/>
      <c r="Z10" s="1007"/>
      <c r="AA10" s="1008"/>
      <c r="AB10" s="1012"/>
      <c r="AC10" s="1013"/>
      <c r="AD10" s="101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2">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2">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4" t="s">
        <v>253</v>
      </c>
      <c r="AV16" s="374"/>
      <c r="AW16" s="374"/>
      <c r="AX16" s="375"/>
    </row>
    <row r="17" spans="1:50" ht="18.75" customHeight="1" x14ac:dyDescent="0.2">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6"/>
      <c r="Z17" s="1007"/>
      <c r="AA17" s="1008"/>
      <c r="AB17" s="1012"/>
      <c r="AC17" s="1013"/>
      <c r="AD17" s="101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2">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2">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4" t="s">
        <v>253</v>
      </c>
      <c r="AV23" s="374"/>
      <c r="AW23" s="374"/>
      <c r="AX23" s="375"/>
    </row>
    <row r="24" spans="1:50" ht="18.75" customHeight="1" x14ac:dyDescent="0.2">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6"/>
      <c r="Z24" s="1007"/>
      <c r="AA24" s="1008"/>
      <c r="AB24" s="1012"/>
      <c r="AC24" s="1013"/>
      <c r="AD24" s="101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2">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2">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4" t="s">
        <v>253</v>
      </c>
      <c r="AV30" s="374"/>
      <c r="AW30" s="374"/>
      <c r="AX30" s="375"/>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6"/>
      <c r="Z31" s="1007"/>
      <c r="AA31" s="1008"/>
      <c r="AB31" s="1012"/>
      <c r="AC31" s="1013"/>
      <c r="AD31" s="101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2">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4" t="s">
        <v>253</v>
      </c>
      <c r="AV37" s="374"/>
      <c r="AW37" s="374"/>
      <c r="AX37" s="375"/>
    </row>
    <row r="38" spans="1:50" ht="18.75"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6"/>
      <c r="Z38" s="1007"/>
      <c r="AA38" s="1008"/>
      <c r="AB38" s="1012"/>
      <c r="AC38" s="1013"/>
      <c r="AD38" s="101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2">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2">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4" t="s">
        <v>253</v>
      </c>
      <c r="AV44" s="374"/>
      <c r="AW44" s="374"/>
      <c r="AX44" s="375"/>
    </row>
    <row r="45" spans="1:50" ht="18.75"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6"/>
      <c r="Z45" s="1007"/>
      <c r="AA45" s="1008"/>
      <c r="AB45" s="1012"/>
      <c r="AC45" s="1013"/>
      <c r="AD45" s="101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2">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2">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4" t="s">
        <v>253</v>
      </c>
      <c r="AV51" s="374"/>
      <c r="AW51" s="374"/>
      <c r="AX51" s="375"/>
    </row>
    <row r="52" spans="1:50" ht="18.75"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6"/>
      <c r="Z52" s="1007"/>
      <c r="AA52" s="1008"/>
      <c r="AB52" s="1012"/>
      <c r="AC52" s="1013"/>
      <c r="AD52" s="101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2">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2">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4" t="s">
        <v>253</v>
      </c>
      <c r="AV58" s="374"/>
      <c r="AW58" s="374"/>
      <c r="AX58" s="375"/>
    </row>
    <row r="59" spans="1:50" ht="18.75"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6"/>
      <c r="Z59" s="1007"/>
      <c r="AA59" s="1008"/>
      <c r="AB59" s="1012"/>
      <c r="AC59" s="1013"/>
      <c r="AD59" s="101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2">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4" t="s">
        <v>253</v>
      </c>
      <c r="AV65" s="374"/>
      <c r="AW65" s="374"/>
      <c r="AX65" s="375"/>
    </row>
    <row r="66" spans="1:50" ht="18.75" customHeight="1" x14ac:dyDescent="0.2">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6"/>
      <c r="Z66" s="1007"/>
      <c r="AA66" s="1008"/>
      <c r="AB66" s="1012"/>
      <c r="AC66" s="1013"/>
      <c r="AD66" s="101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2">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9765625" style="36" customWidth="1"/>
    <col min="50" max="50" width="4.39843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59765625" style="36" customWidth="1"/>
    <col min="3" max="33" width="2.59765625" style="73" customWidth="1"/>
    <col min="34" max="37" width="3.3984375" style="73" customWidth="1"/>
    <col min="38" max="41" width="2.59765625" style="73" customWidth="1"/>
    <col min="42" max="50" width="3.296875" style="74"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2">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2">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2">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2">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2">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2">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2">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2">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2">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2">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2">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2">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2">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2">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2">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2">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2">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2">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2">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2">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2">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2">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2">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2">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2">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2">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2">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2">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2">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2">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2">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2">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2">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2">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2">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2">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2">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2">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2">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2">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友美</cp:lastModifiedBy>
  <cp:lastPrinted>2019-06-17T00:52:43Z</cp:lastPrinted>
  <dcterms:created xsi:type="dcterms:W3CDTF">2012-03-13T00:50:25Z</dcterms:created>
  <dcterms:modified xsi:type="dcterms:W3CDTF">2019-06-17T00:52:46Z</dcterms:modified>
</cp:coreProperties>
</file>