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総務課\水・大気環境局＿総務課\環境基準係\■窓口案件集\○行政事業レビュー\平成31（2019）年度\会計修正0617(予決0614提出）提出\"/>
    </mc:Choice>
  </mc:AlternateContent>
  <bookViews>
    <workbookView xWindow="26400" yWindow="0" windowWidth="17800" windowHeight="74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<sst xmlns="http://schemas.openxmlformats.org/spreadsheetml/2006/main" count="2201" uniqueCount="581">
  <si>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</si>
  <si>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</si>
  <si>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</si>
  <si>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</si>
  <si>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</si>
  <si>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</si>
  <si>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</si>
  <si>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</si>
  <si>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</si>
  <si>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</si>
  <si>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</si>
  <si>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</si>
  <si>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</si>
  <si>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</si>
  <si>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</si>
  <si>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</si>
  <si>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</si>
  <si>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</si>
  <si>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</si>
  <si>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</si>
  <si>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</si>
  <si>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</si>
  <si>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</si>
  <si>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</si>
  <si>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</si>
  <si>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</si>
  <si>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</si>
  <si>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</si>
  <si>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</si>
  <si>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</si>
  <si>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</si>
  <si>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</si>
  <si>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</si>
  <si>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</si>
  <si>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</si>
  <si>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</si>
  <si>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</si>
  <si>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</si>
  <si>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</si>
  <si>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</si>
  <si>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</si>
  <si>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</si>
  <si>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</si>
  <si>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</si>
  <si>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</si>
  <si>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</si>
  <si>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</si>
  <si>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</si>
  <si>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</si>
  <si>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</si>
  <si>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</si>
  <si>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</si>
  <si>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</si>
  <si>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</si>
  <si>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</si>
  <si>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</si>
  <si>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</si>
  <si>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</si>
  <si>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</si>
  <si>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</si>
  <si>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</si>
  <si>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</si>
  <si>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</si>
  <si>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</si>
  <si>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</si>
  <si>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</si>
  <si>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</si>
  <si>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</si>
  <si>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</si>
  <si>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</si>
  <si>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</si>
  <si>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</si>
  <si>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</si>
  <si>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</si>
  <si>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</si>
  <si>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</si>
  <si>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</si>
  <si>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</si>
  <si>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</si>
  <si>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</si>
  <si>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</si>
  <si>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</si>
  <si>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</si>
  <si>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</si>
  <si>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</si>
  <si>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</si>
  <si>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</si>
  <si>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</si>
  <si>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</si>
  <si>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</si>
  <si>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</si>
  <si>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</si>
  <si>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</si>
  <si>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</si>
  <si>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</si>
  <si>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</si>
  <si>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</si>
  <si>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</si>
  <si>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</si>
  <si>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</si>
  <si>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</si>
  <si>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</si>
  <si>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</si>
  <si>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</si>
  <si>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</si>
  <si>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</si>
  <si>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</si>
  <si>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</si>
  <si>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</si>
  <si>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</si>
  <si>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</si>
  <si>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</si>
  <si>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</si>
  <si>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</si>
  <si>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</si>
  <si>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</si>
  <si>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</si>
  <si>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</si>
  <si>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</si>
  <si>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</si>
  <si>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</si>
  <si>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</si>
  <si>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</si>
  <si>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</si>
  <si>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</si>
  <si>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</si>
  <si>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</si>
  <si>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</si>
  <si>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</si>
  <si>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</si>
  <si>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</si>
  <si>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</si>
  <si>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</si>
  <si>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</si>
  <si>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</si>
  <si>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</si>
  <si>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</si>
  <si>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</si>
  <si>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</si>
  <si>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</si>
  <si>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</si>
  <si>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</si>
  <si>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</si>
  <si>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</si>
  <si>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</si>
  <si>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</si>
  <si>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</si>
  <si>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</si>
  <si>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</si>
  <si>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</si>
  <si>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</si>
  <si>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</si>
  <si>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</si>
  <si>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</si>
  <si>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</si>
  <si>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</si>
  <si>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</si>
  <si>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</si>
  <si>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</si>
  <si>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</si>
  <si>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</si>
  <si>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</si>
  <si>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</si>
  <si>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</si>
  <si>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</si>
  <si>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</si>
  <si>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</si>
  <si>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</si>
  <si>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</si>
  <si>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</si>
  <si>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</si>
  <si>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</si>
  <si>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</si>
  <si>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</si>
  <si>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</si>
  <si>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</si>
  <si>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</si>
  <si>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</si>
  <si>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</si>
  <si>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</si>
  <si>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</si>
  <si>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</si>
  <si>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</si>
  <si>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</si>
  <si>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</si>
  <si>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</si>
  <si>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</si>
  <si>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</si>
  <si>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</si>
  <si>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</si>
  <si>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</si>
  <si>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</si>
  <si>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</si>
  <si>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</si>
  <si>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</si>
  <si>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</si>
  <si>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</si>
  <si>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</si>
  <si>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</si>
  <si>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</si>
  <si>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</si>
  <si>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</si>
  <si>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</si>
  <si>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</si>
  <si>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</si>
  <si>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</si>
  <si>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</si>
  <si>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</si>
  <si>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</si>
  <si>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</si>
  <si>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</si>
  <si>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</si>
  <si>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</si>
  <si>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</si>
  <si>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</si>
  <si>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</si>
  <si>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</si>
  <si>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</si>
  <si>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</si>
  <si>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</si>
  <si>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</si>
  <si>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</si>
  <si>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</si>
  <si>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</si>
  <si>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</si>
  <si>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</si>
  <si>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</si>
  <si>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</si>
  <si>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</si>
  <si>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</si>
  <si>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</si>
  <si>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</si>
  <si>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</si>
  <si>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</si>
  <si>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</si>
  <si>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</si>
  <si>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</si>
  <si>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</si>
  <si>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</si>
  <si>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</si>
  <si>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</si>
  <si>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</si>
  <si>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</si>
  <si>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</si>
  <si>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</si>
  <si>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</si>
  <si>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</si>
  <si>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</si>
  <si>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</si>
  <si>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</si>
  <si>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</si>
  <si>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</si>
  <si>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</si>
  <si>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</si>
  <si>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</si>
  <si>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</si>
  <si>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</si>
  <si>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</si>
  <si>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</si>
  <si>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</si>
  <si>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</si>
  <si>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</si>
  <si>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</si>
  <si>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</si>
  <si>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</si>
  <si>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</si>
  <si>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</si>
  <si>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</si>
  <si>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</si>
  <si>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</si>
  <si>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</si>
  <si>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</si>
  <si>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</si>
  <si>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</si>
  <si>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</si>
  <si>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</si>
  <si>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</si>
  <si>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</si>
  <si>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</si>
  <si>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</si>
  <si>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</si>
  <si>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</si>
  <si>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</si>
  <si>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</si>
  <si>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</si>
  <si>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</si>
  <si>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</si>
  <si>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</si>
  <si>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</si>
  <si>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</si>
  <si>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</si>
  <si>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</si>
  <si>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</si>
  <si>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</si>
  <si>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</si>
  <si>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</si>
  <si>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</si>
  <si>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</si>
  <si>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</si>
  <si>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</si>
  <si>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</si>
  <si>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</si>
  <si>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</si>
  <si>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</si>
  <si>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</si>
  <si>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</si>
  <si>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</si>
  <si>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</si>
  <si>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</si>
  <si>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</si>
  <si>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</si>
  <si>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</si>
  <si>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</si>
  <si>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</si>
  <si>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</si>
  <si>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</si>
  <si>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</si>
  <si>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</si>
  <si>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</si>
  <si>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</si>
  <si>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</si>
  <si>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</si>
  <si>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</si>
  <si>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</si>
  <si>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</si>
  <si>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</si>
  <si>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</si>
  <si>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</si>
  <si>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</si>
  <si>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</si>
  <si>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</si>
  <si>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</si>
  <si>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</si>
  <si>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</si>
  <si>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</si>
  <si>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</si>
  <si>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</si>
  <si>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</si>
  <si>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</si>
  <si>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</si>
  <si>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</si>
  <si>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</si>
  <si>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</si>
  <si>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</si>
  <si>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</si>
  <si>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</si>
  <si>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</si>
  <si>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</si>
  <si>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</si>
  <si>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</si>
  <si>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</si>
  <si>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</si>
  <si>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</si>
  <si>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</si>
  <si>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</si>
  <si>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</si>
  <si>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</si>
  <si>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</si>
  <si>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</si>
  <si>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</si>
  <si>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</si>
  <si>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</si>
  <si>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</si>
  <si>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</si>
  <si>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</si>
  <si>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</si>
  <si>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</si>
  <si>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</si>
  <si>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</si>
  <si>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</si>
  <si>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</si>
  <si>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</si>
  <si>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</si>
  <si>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</si>
  <si>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</si>
  <si>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</si>
  <si>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</si>
  <si>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</si>
  <si>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</si>
  <si>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</si>
  <si>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</si>
  <si>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</si>
  <si>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</si>
  <si>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</si>
  <si>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</si>
  <si>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</si>
  <si>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</si>
  <si>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</si>
  <si>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</si>
  <si>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</si>
  <si>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</si>
  <si>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</si>
  <si>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</si>
  <si>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</si>
  <si>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</si>
  <si>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</si>
  <si>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</si>
  <si>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</si>
  <si>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</si>
  <si>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</si>
  <si>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</si>
  <si>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</si>
  <si>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</si>
  <si>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</si>
  <si>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</si>
  <si>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</si>
  <si>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</si>
  <si>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</si>
  <si>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</si>
  <si>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</si>
  <si>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</si>
  <si>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</si>
  <si>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</si>
  <si>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</si>
  <si>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</si>
  <si>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</si>
  <si>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</si>
  <si>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</si>
  <si>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</si>
  <si>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</si>
  <si>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</si>
  <si>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</si>
  <si>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</si>
  <si>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</si>
  <si>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</si>
  <si>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</si>
  <si>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</si>
  <si>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</si>
  <si>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</si>
  <si>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</si>
  <si>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</si>
  <si>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</si>
  <si>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</si>
  <si>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</si>
  <si>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</si>
  <si>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</si>
  <si>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</si>
  <si>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</si>
  <si>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</si>
  <si>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</si>
  <si>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</si>
  <si>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</si>
  <si>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</si>
  <si>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</si>
  <si>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</si>
  <si>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</si>
  <si>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</si>
  <si>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</si>
  <si>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</si>
  <si>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</si>
  <si>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</si>
  <si>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</si>
  <si>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</si>
  <si>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</si>
  <si>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</si>
  <si>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</si>
  <si>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</si>
  <si>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</si>
  <si>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</si>
  <si>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</si>
  <si>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</si>
  <si>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</si>
  <si>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</si>
  <si>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</si>
  <si>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</si>
  <si>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</si>
  <si>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</si>
  <si>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</si>
  <si>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</si>
  <si>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</si>
  <si>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</si>
  <si>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</si>
  <si>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</si>
  <si>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</si>
  <si>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</si>
  <si>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</si>
  <si>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</si>
  <si>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大気環境基準設定等業務費</t>
    <phoneticPr fontId="5"/>
  </si>
  <si>
    <t>総務課</t>
    <phoneticPr fontId="5"/>
  </si>
  <si>
    <t>環境省</t>
  </si>
  <si>
    <t>水・大気環境局</t>
    <phoneticPr fontId="5"/>
  </si>
  <si>
    <t>○</t>
  </si>
  <si>
    <t>環境基本法第16条第３項
大気汚染防止法第18条の23第１項及び第２項
放射性物質汚染対処特措法　附則６条</t>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</si>
  <si>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環境基準等を設定することとされている。本事業では、環境基準等の設定又は再評価に向けて科学的知見の収集・整理を進める。
また、我が国における一般環境中の放射性物質による環境汚染の防止のための措置等について、必要な対応策等を調査・検討する。</t>
    <phoneticPr fontId="5"/>
  </si>
  <si>
    <t>・諸外国及び国際機関等における大気環境基準等の設定・改定など大気保全政策の動向及び放射性物質に係る政策等の動向に関する最新の情報を収集・整理する。また、環境基準等が未設定の物質についての基準等の新規設定や、既に環境基準等が設定されている物質について環境基準等の再評価に資するべく、人の健康影響に関する情報を収集・整理する。
・有害大気汚染物質に関し、得られる科学的知見に制約がある場合の有害性及び曝露評価手法の確立に資するための検討を実施。
・放射性物質について、諸外国等の政策等の動向や健康影響に関する情報を収集・整理し、この結果を踏まえ、我が国における一般環境中の放射性物質による環境の汚染の防止のための措置等及びその在り方についての検討を行う。</t>
    <phoneticPr fontId="5"/>
  </si>
  <si>
    <t>-</t>
  </si>
  <si>
    <t>環境保全調査等委託費</t>
    <phoneticPr fontId="5"/>
  </si>
  <si>
    <t>数</t>
    <rPh sb="0" eb="1">
      <t>カズ</t>
    </rPh>
    <phoneticPr fontId="5"/>
  </si>
  <si>
    <t>環境基準等が未設定の物質についてはその設定に向けた科学的知見の収集・整理を進めるとともに、既に環境基準等が設定された物質等についても、科学的知見の充実を継続的に進めていく。</t>
    <phoneticPr fontId="5"/>
  </si>
  <si>
    <t>環境基準等の新規設定の検討及び環境基準等の再評価の検討のため情報収集・整理を行う物質数</t>
    <phoneticPr fontId="5"/>
  </si>
  <si>
    <t>有害大気汚染物質に関する健康リスク評価調査等委託業務報告書（環境省）</t>
    <phoneticPr fontId="5"/>
  </si>
  <si>
    <t>-</t>
    <phoneticPr fontId="5"/>
  </si>
  <si>
    <t>優先取組物質の、指針値設定の検討及び環境基準等の再評価の検討を行う上で根拠となる健康影響評価に係る検討回数</t>
    <phoneticPr fontId="5"/>
  </si>
  <si>
    <t>　百万円
/物質</t>
    <phoneticPr fontId="5"/>
  </si>
  <si>
    <t>百万円</t>
    <phoneticPr fontId="5"/>
  </si>
  <si>
    <t>29/10</t>
  </si>
  <si>
    <t>31/10</t>
  </si>
  <si>
    <t>３．大気・水・土壌環境等の保全</t>
    <phoneticPr fontId="5"/>
  </si>
  <si>
    <t>-</t>
    <phoneticPr fontId="5"/>
  </si>
  <si>
    <t>全国の一般環境大気測定局における大気汚染に係る環境基準達成率（％）</t>
    <phoneticPr fontId="5"/>
  </si>
  <si>
    <t>人件費</t>
    <rPh sb="0" eb="3">
      <t>ジンケンヒ</t>
    </rPh>
    <phoneticPr fontId="5"/>
  </si>
  <si>
    <t>検討等</t>
    <rPh sb="0" eb="2">
      <t>ケントウ</t>
    </rPh>
    <rPh sb="2" eb="3">
      <t>トウ</t>
    </rPh>
    <phoneticPr fontId="5"/>
  </si>
  <si>
    <t>外注費</t>
    <rPh sb="0" eb="3">
      <t>ガイチュウヒ</t>
    </rPh>
    <phoneticPr fontId="5"/>
  </si>
  <si>
    <t>補助業務</t>
    <rPh sb="0" eb="2">
      <t>ホジョ</t>
    </rPh>
    <rPh sb="2" eb="4">
      <t>ギョウム</t>
    </rPh>
    <phoneticPr fontId="5"/>
  </si>
  <si>
    <t>諸謝金</t>
    <rPh sb="0" eb="3">
      <t>ショシャキン</t>
    </rPh>
    <phoneticPr fontId="5"/>
  </si>
  <si>
    <t>検討会謝金、原稿執筆謝金</t>
    <rPh sb="0" eb="3">
      <t>ケントウカイ</t>
    </rPh>
    <rPh sb="3" eb="5">
      <t>シャキン</t>
    </rPh>
    <rPh sb="6" eb="8">
      <t>ゲンコウ</t>
    </rPh>
    <rPh sb="8" eb="10">
      <t>シッピツ</t>
    </rPh>
    <rPh sb="10" eb="12">
      <t>シャキン</t>
    </rPh>
    <phoneticPr fontId="5"/>
  </si>
  <si>
    <t>旅費</t>
    <rPh sb="0" eb="2">
      <t>リョヒ</t>
    </rPh>
    <phoneticPr fontId="5"/>
  </si>
  <si>
    <t>委員旅費</t>
    <rPh sb="0" eb="2">
      <t>イイン</t>
    </rPh>
    <rPh sb="2" eb="4">
      <t>リョヒ</t>
    </rPh>
    <phoneticPr fontId="5"/>
  </si>
  <si>
    <t>会議費</t>
    <rPh sb="0" eb="3">
      <t>カイギヒ</t>
    </rPh>
    <phoneticPr fontId="5"/>
  </si>
  <si>
    <t>会場使用料等</t>
    <rPh sb="0" eb="2">
      <t>カイジョウ</t>
    </rPh>
    <rPh sb="2" eb="5">
      <t>シヨウリョウ</t>
    </rPh>
    <rPh sb="5" eb="6">
      <t>トウ</t>
    </rPh>
    <phoneticPr fontId="5"/>
  </si>
  <si>
    <t>雑役務費</t>
    <rPh sb="0" eb="1">
      <t>ザツ</t>
    </rPh>
    <rPh sb="1" eb="3">
      <t>エキム</t>
    </rPh>
    <rPh sb="3" eb="4">
      <t>ヒ</t>
    </rPh>
    <phoneticPr fontId="5"/>
  </si>
  <si>
    <t>速記</t>
    <rPh sb="0" eb="2">
      <t>ソッキ</t>
    </rPh>
    <phoneticPr fontId="5"/>
  </si>
  <si>
    <t>印刷製本費</t>
    <rPh sb="0" eb="2">
      <t>インサツ</t>
    </rPh>
    <rPh sb="2" eb="4">
      <t>セイホン</t>
    </rPh>
    <rPh sb="4" eb="5">
      <t>ヒ</t>
    </rPh>
    <phoneticPr fontId="5"/>
  </si>
  <si>
    <t>報告書等</t>
    <rPh sb="0" eb="3">
      <t>ホウコクショ</t>
    </rPh>
    <rPh sb="3" eb="4">
      <t>トウ</t>
    </rPh>
    <phoneticPr fontId="5"/>
  </si>
  <si>
    <t>一般管理費、消費税等</t>
    <rPh sb="0" eb="2">
      <t>イッパン</t>
    </rPh>
    <rPh sb="2" eb="5">
      <t>カンリヒ</t>
    </rPh>
    <rPh sb="6" eb="9">
      <t>ショウヒゼイ</t>
    </rPh>
    <rPh sb="9" eb="10">
      <t>トウ</t>
    </rPh>
    <phoneticPr fontId="5"/>
  </si>
  <si>
    <t>A. 日本エヌ・ユー・エス（株）</t>
    <phoneticPr fontId="5"/>
  </si>
  <si>
    <t>B.個人</t>
    <rPh sb="2" eb="4">
      <t>コジン</t>
    </rPh>
    <phoneticPr fontId="5"/>
  </si>
  <si>
    <t>賃金</t>
    <rPh sb="0" eb="2">
      <t>チンギン</t>
    </rPh>
    <phoneticPr fontId="5"/>
  </si>
  <si>
    <t>アシスタントスタッフ賃金</t>
    <rPh sb="10" eb="12">
      <t>チンギン</t>
    </rPh>
    <phoneticPr fontId="5"/>
  </si>
  <si>
    <t>委員旅費、職員旅費</t>
    <rPh sb="0" eb="2">
      <t>イイン</t>
    </rPh>
    <rPh sb="2" eb="4">
      <t>リョヒ</t>
    </rPh>
    <rPh sb="5" eb="7">
      <t>ショクイン</t>
    </rPh>
    <rPh sb="7" eb="9">
      <t>リョヒ</t>
    </rPh>
    <phoneticPr fontId="5"/>
  </si>
  <si>
    <t>C.国立研究開発法人国立環境研究所</t>
    <phoneticPr fontId="5"/>
  </si>
  <si>
    <t>D.日本エヌ・ユー・エス（株）</t>
    <phoneticPr fontId="5"/>
  </si>
  <si>
    <t>文献調査、報告書とりまとめ等</t>
    <rPh sb="0" eb="2">
      <t>ブンケン</t>
    </rPh>
    <rPh sb="2" eb="4">
      <t>チョウサ</t>
    </rPh>
    <rPh sb="5" eb="8">
      <t>ホウコクショ</t>
    </rPh>
    <rPh sb="13" eb="14">
      <t>トウ</t>
    </rPh>
    <phoneticPr fontId="5"/>
  </si>
  <si>
    <t>環境基準等の再評価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phoneticPr fontId="5"/>
  </si>
  <si>
    <t>日本エヌ・ユー・エス（株）</t>
    <phoneticPr fontId="5"/>
  </si>
  <si>
    <t>国立研究開発法人 国立環境研究所</t>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</si>
  <si>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phoneticPr fontId="5"/>
  </si>
  <si>
    <t>-</t>
    <phoneticPr fontId="5"/>
  </si>
  <si>
    <t>-</t>
    <phoneticPr fontId="5"/>
  </si>
  <si>
    <t>個人</t>
    <rPh sb="0" eb="2">
      <t>コジン</t>
    </rPh>
    <phoneticPr fontId="5"/>
  </si>
  <si>
    <t>大気環境基準に係る動向調査等の補助業務を行う。</t>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</si>
  <si>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</si>
  <si>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043</t>
    <phoneticPr fontId="5"/>
  </si>
  <si>
    <t>030</t>
    <phoneticPr fontId="5"/>
  </si>
  <si>
    <t>078、新25-017</t>
    <phoneticPr fontId="5"/>
  </si>
  <si>
    <t>082、105</t>
    <phoneticPr fontId="5"/>
  </si>
  <si>
    <t>091、110</t>
    <phoneticPr fontId="5"/>
  </si>
  <si>
    <t>089、108</t>
    <phoneticPr fontId="5"/>
  </si>
  <si>
    <t>0105</t>
    <phoneticPr fontId="5"/>
  </si>
  <si>
    <t>35/10</t>
    <phoneticPr fontId="5"/>
  </si>
  <si>
    <t>43/11</t>
    <phoneticPr fontId="5"/>
  </si>
  <si>
    <t>人の健康影響の未然防止の観点から、特に優先度の高い大気汚染物質について科学的知見を集積し、必要に応じた環境基準等の設定・再評価を行い、対策が講じられることによって、大気環境の改善に貢献する。</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</si>
  <si>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</si>
  <si>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</si>
  <si>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再評価等を行う本業務の優先度は高い。</t>
    <rPh sb="88" eb="91">
      <t>サイヒョウカ</t>
    </rPh>
    <phoneticPr fontId="5"/>
  </si>
  <si>
    <t>・委託先の選定に当たっては、一般競争入札を実施しており、競争性が確保されている。一者応札の抑制等の観点から、公告期間の延長などを実施している。
・一般競争において、前年度一者応札だったため、公告期間を延長する等改善を図り適正な競争に努めたものの発生した。</t>
    <phoneticPr fontId="5"/>
  </si>
  <si>
    <t>有</t>
  </si>
  <si>
    <t>無</t>
  </si>
  <si>
    <t>‐</t>
  </si>
  <si>
    <t>費目・使途は、科学的知見の収集・整理に係る人件費や、リスク評価を検討するための検討会費用など、事業の実施に真に必要なものに限定されている。</t>
    <rPh sb="0" eb="2">
      <t>ヒモク</t>
    </rPh>
    <phoneticPr fontId="5"/>
  </si>
  <si>
    <t>優先取組物質について、指針値の設定の検討及び知見の情報収集・整理を毎年度約10物質行ってきており、成果目標に見合ったものとなっている。</t>
    <rPh sb="0" eb="2">
      <t>ユウセン</t>
    </rPh>
    <rPh sb="2" eb="4">
      <t>トリクミ</t>
    </rPh>
    <rPh sb="4" eb="6">
      <t>ブッシツ</t>
    </rPh>
    <rPh sb="11" eb="14">
      <t>シシンチ</t>
    </rPh>
    <rPh sb="15" eb="17">
      <t>セッテイ</t>
    </rPh>
    <rPh sb="18" eb="20">
      <t>ケントウ</t>
    </rPh>
    <rPh sb="20" eb="21">
      <t>オヨ</t>
    </rPh>
    <rPh sb="22" eb="24">
      <t>チケン</t>
    </rPh>
    <rPh sb="25" eb="27">
      <t>ジョウホウ</t>
    </rPh>
    <rPh sb="27" eb="29">
      <t>シュウシュウ</t>
    </rPh>
    <rPh sb="30" eb="32">
      <t>セイリ</t>
    </rPh>
    <rPh sb="33" eb="36">
      <t>マイネンド</t>
    </rPh>
    <rPh sb="36" eb="37">
      <t>ヤク</t>
    </rPh>
    <rPh sb="39" eb="41">
      <t>ブッシツ</t>
    </rPh>
    <rPh sb="41" eb="42">
      <t>オコナ</t>
    </rPh>
    <rPh sb="49" eb="51">
      <t>セイカ</t>
    </rPh>
    <rPh sb="51" eb="53">
      <t>モクヒョウ</t>
    </rPh>
    <rPh sb="54" eb="56">
      <t>ミア</t>
    </rPh>
    <phoneticPr fontId="5"/>
  </si>
  <si>
    <t>調査・検討に要する時間や費用等を念頭に置き、事業者や事業の中で実施する検討会の有識者の意見を踏まえて、諸外国・機関等での評価結果を活用するなど、より効果的な調査・検討の進め方を設定している。</t>
    <rPh sb="0" eb="2">
      <t>チョウサ</t>
    </rPh>
    <rPh sb="3" eb="5">
      <t>ケントウ</t>
    </rPh>
    <rPh sb="6" eb="7">
      <t>ヨウ</t>
    </rPh>
    <rPh sb="9" eb="11">
      <t>ジカン</t>
    </rPh>
    <rPh sb="12" eb="14">
      <t>ヒヨウ</t>
    </rPh>
    <rPh sb="14" eb="15">
      <t>トウ</t>
    </rPh>
    <rPh sb="16" eb="18">
      <t>ネントウ</t>
    </rPh>
    <rPh sb="19" eb="20">
      <t>オ</t>
    </rPh>
    <rPh sb="22" eb="25">
      <t>ジギョウシャ</t>
    </rPh>
    <rPh sb="26" eb="28">
      <t>ジギョウ</t>
    </rPh>
    <rPh sb="29" eb="30">
      <t>ナカ</t>
    </rPh>
    <rPh sb="31" eb="33">
      <t>ジッシ</t>
    </rPh>
    <rPh sb="35" eb="38">
      <t>ケントウカイ</t>
    </rPh>
    <rPh sb="39" eb="42">
      <t>ユウシキシャ</t>
    </rPh>
    <rPh sb="43" eb="45">
      <t>イケン</t>
    </rPh>
    <rPh sb="46" eb="47">
      <t>フ</t>
    </rPh>
    <rPh sb="51" eb="54">
      <t>ショガイコク</t>
    </rPh>
    <rPh sb="55" eb="58">
      <t>キカントウ</t>
    </rPh>
    <rPh sb="60" eb="62">
      <t>ヒョウカ</t>
    </rPh>
    <rPh sb="62" eb="64">
      <t>ケッカ</t>
    </rPh>
    <rPh sb="65" eb="67">
      <t>カツヨウ</t>
    </rPh>
    <rPh sb="74" eb="77">
      <t>コウカテキ</t>
    </rPh>
    <rPh sb="78" eb="80">
      <t>チョウサ</t>
    </rPh>
    <rPh sb="81" eb="83">
      <t>ケントウ</t>
    </rPh>
    <rPh sb="84" eb="85">
      <t>スス</t>
    </rPh>
    <rPh sb="86" eb="87">
      <t>カタ</t>
    </rPh>
    <rPh sb="88" eb="90">
      <t>セッテイ</t>
    </rPh>
    <phoneticPr fontId="5"/>
  </si>
  <si>
    <t>検討等の状況に応じた実績であり、見込みどおり問題なく達成できている。</t>
    <rPh sb="0" eb="2">
      <t>ケントウ</t>
    </rPh>
    <rPh sb="2" eb="3">
      <t>トウ</t>
    </rPh>
    <rPh sb="4" eb="6">
      <t>ジョウキョウ</t>
    </rPh>
    <rPh sb="7" eb="8">
      <t>オウ</t>
    </rPh>
    <rPh sb="10" eb="12">
      <t>ジッセキ</t>
    </rPh>
    <rPh sb="16" eb="18">
      <t>ミコ</t>
    </rPh>
    <rPh sb="22" eb="24">
      <t>モンダイ</t>
    </rPh>
    <rPh sb="26" eb="28">
      <t>タッセイ</t>
    </rPh>
    <phoneticPr fontId="5"/>
  </si>
  <si>
    <t>有害大気汚染物質の健康リスクに関する情報を収集・整理し、順次、指針値等の設定を行っており、成果は十分に活用されている。</t>
    <phoneticPr fontId="5"/>
  </si>
  <si>
    <t>・有害大気汚染物質のうち優先取組物質（23物質）について、限られた調査・検討期間の中で科学的知見の充実を図るべく、事業者の工夫や専門家で構成される検討会の助言を踏まえて効果的かつ効率的な調査・検討を進めている。</t>
    <rPh sb="1" eb="3">
      <t>ユウガイ</t>
    </rPh>
    <rPh sb="29" eb="30">
      <t>カギ</t>
    </rPh>
    <rPh sb="33" eb="35">
      <t>チョウサ</t>
    </rPh>
    <rPh sb="36" eb="38">
      <t>ケントウ</t>
    </rPh>
    <rPh sb="38" eb="40">
      <t>キカン</t>
    </rPh>
    <rPh sb="43" eb="46">
      <t>カガクテキ</t>
    </rPh>
    <rPh sb="46" eb="48">
      <t>チケン</t>
    </rPh>
    <rPh sb="49" eb="51">
      <t>ジュウジツ</t>
    </rPh>
    <rPh sb="52" eb="53">
      <t>ハカ</t>
    </rPh>
    <rPh sb="57" eb="60">
      <t>ジギョウシャ</t>
    </rPh>
    <rPh sb="61" eb="63">
      <t>クフウ</t>
    </rPh>
    <rPh sb="68" eb="70">
      <t>コウセイ</t>
    </rPh>
    <rPh sb="77" eb="79">
      <t>ジョゲン</t>
    </rPh>
    <rPh sb="80" eb="81">
      <t>フ</t>
    </rPh>
    <rPh sb="84" eb="87">
      <t>コウカテキ</t>
    </rPh>
    <rPh sb="89" eb="92">
      <t>コウリツテキ</t>
    </rPh>
    <rPh sb="93" eb="95">
      <t>チョウサ</t>
    </rPh>
    <rPh sb="96" eb="98">
      <t>ケントウ</t>
    </rPh>
    <rPh sb="99" eb="100">
      <t>スス</t>
    </rPh>
    <phoneticPr fontId="5"/>
  </si>
  <si>
    <t>・人の健康影響の未然防止の観点から、特に優先度の高い大気汚染物質について科学的知見の集積を集中的に行い、必要に応じた環境基準等の設定・再評価や対策につなげる。
・一者応札の改善に向けた取組として、仕様書の見直し、公告期間の延長等を図り、引き続き適正な競争の実施に努める。</t>
    <rPh sb="26" eb="28">
      <t>タイキ</t>
    </rPh>
    <rPh sb="28" eb="30">
      <t>オセン</t>
    </rPh>
    <rPh sb="30" eb="32">
      <t>ブッシツ</t>
    </rPh>
    <rPh sb="36" eb="39">
      <t>カガクテキ</t>
    </rPh>
    <rPh sb="39" eb="41">
      <t>チケン</t>
    </rPh>
    <rPh sb="42" eb="44">
      <t>シュウセキ</t>
    </rPh>
    <rPh sb="47" eb="48">
      <t>テキ</t>
    </rPh>
    <rPh sb="64" eb="66">
      <t>セッテイ</t>
    </rPh>
    <rPh sb="67" eb="70">
      <t>サイヒョウカ</t>
    </rPh>
    <rPh sb="81" eb="82">
      <t>イチ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</si>
  <si>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</si>
  <si>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</si>
  <si>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</si>
  <si>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</si>
  <si>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</si>
  <si>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</si>
  <si>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</si>
  <si>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</si>
  <si>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</si>
  <si>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</si>
  <si>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</si>
  <si>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外部委託</t>
    <rPh sb="0" eb="2">
      <t>ガイブ</t>
    </rPh>
    <rPh sb="2" eb="4">
      <t>イタク</t>
    </rPh>
    <phoneticPr fontId="5"/>
  </si>
  <si>
    <t>文献等収集・和訳</t>
    <rPh sb="0" eb="2">
      <t>ブンケン</t>
    </rPh>
    <rPh sb="2" eb="3">
      <t>トウ</t>
    </rPh>
    <rPh sb="3" eb="5">
      <t>シュウシュウ</t>
    </rPh>
    <rPh sb="6" eb="8">
      <t>ワヤク</t>
    </rPh>
    <phoneticPr fontId="5"/>
  </si>
  <si>
    <t xml:space="preserve">総務課長　庄子　真憲 </t>
    <rPh sb="5" eb="7">
      <t>ショウジ</t>
    </rPh>
    <rPh sb="8" eb="9">
      <t>マ</t>
    </rPh>
    <rPh sb="9" eb="10">
      <t>ケン</t>
    </rPh>
    <phoneticPr fontId="5"/>
  </si>
  <si>
    <t>-</t>
    <phoneticPr fontId="5"/>
  </si>
  <si>
    <t>031、新25-003</t>
    <rPh sb="4" eb="5">
      <t>シン</t>
    </rPh>
    <phoneticPr fontId="5"/>
  </si>
  <si>
    <t>-</t>
    <phoneticPr fontId="5"/>
  </si>
  <si>
    <t>-</t>
    <phoneticPr fontId="5"/>
  </si>
  <si>
    <t>‐</t>
    <phoneticPr fontId="5"/>
  </si>
  <si>
    <t>-</t>
    <phoneticPr fontId="5"/>
  </si>
  <si>
    <t>-</t>
    <phoneticPr fontId="5"/>
  </si>
  <si>
    <t>業務執行額／優先取組物質の、指針値設定の検討及び環境基準等の再評価の検討のため情報収集・整理を行う物質数　　　　　　　　　　　　　　</t>
    <phoneticPr fontId="5"/>
  </si>
  <si>
    <t>-</t>
    <phoneticPr fontId="5"/>
  </si>
  <si>
    <t>単位当たりのコストは、過去の実績等とおおむね同程度であり、妥当な水準である。</t>
    <rPh sb="0" eb="2">
      <t>タンイ</t>
    </rPh>
    <rPh sb="2" eb="3">
      <t>ア</t>
    </rPh>
    <rPh sb="11" eb="13">
      <t>カコ</t>
    </rPh>
    <rPh sb="14" eb="16">
      <t>ジッセキ</t>
    </rPh>
    <rPh sb="16" eb="17">
      <t>トウ</t>
    </rPh>
    <rPh sb="22" eb="25">
      <t>ドウテイド</t>
    </rPh>
    <rPh sb="29" eb="31">
      <t>ダトウ</t>
    </rPh>
    <rPh sb="32" eb="34">
      <t>スイジュン</t>
    </rPh>
    <phoneticPr fontId="5"/>
  </si>
  <si>
    <t xml:space="preserve">打合せ等をできるだけ電子メールで行い、コスト削減や効率化を図っている。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</si>
</sst>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740</xdr:row>
      <xdr:rowOff>0</xdr:rowOff>
    </xdr:from>
    <xdr:to>
      <xdr:col>49</xdr:col>
      <xdr:colOff>317176</xdr:colOff>
      <xdr:row>755</xdr:row>
      <xdr:rowOff>156555</xdr:rowOff>
    </xdr:to>
    <xdr:grpSp>
      <xdr:nvGrpSpPr>
        <xdr:cNvPr id="79" name="グループ化 78"/>
        <xdr:cNvGrpSpPr/>
      </xdr:nvGrpSpPr>
      <xdr:grpSpPr>
        <a:xfrm>
          <a:off x="1445623" y="38452697"/>
          <a:ext cx="7756836" cy="5181583"/>
          <a:chOff x="1481168" y="43795516"/>
          <a:chExt cx="7954110" cy="5472074"/>
        </a:xfrm>
      </xdr:grpSpPr>
      <xdr:sp macro="" textlink="">
        <xdr:nvSpPr>
          <xdr:cNvPr id="87" name="テキスト ボックス 86"/>
          <xdr:cNvSpPr txBox="1"/>
        </xdr:nvSpPr>
        <xdr:spPr>
          <a:xfrm>
            <a:off x="4344496" y="43795516"/>
            <a:ext cx="1877208" cy="635743"/>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8" name="テキスト ボックス 87"/>
          <xdr:cNvSpPr txBox="1"/>
        </xdr:nvSpPr>
        <xdr:spPr>
          <a:xfrm>
            <a:off x="1572952" y="46014893"/>
            <a:ext cx="2984498" cy="511212"/>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9" name="大かっこ 88"/>
          <xdr:cNvSpPr/>
        </xdr:nvSpPr>
        <xdr:spPr>
          <a:xfrm>
            <a:off x="1481168" y="46575795"/>
            <a:ext cx="3102430" cy="1077713"/>
          </a:xfrm>
          <a:prstGeom prst="bracketPair">
            <a:avLst>
              <a:gd name="adj" fmla="val 9979"/>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環境基準等の見直し等の検討、及び有害大気汚染物質に係る優先取組物質のうち指針値が設定されていない物質の指針値等の新設に資するため、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諸外国等における大気環境基準に係る動向や根拠資料等について情報</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・整理し</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分析を行</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テキスト ボックス 89"/>
          <xdr:cNvSpPr txBox="1"/>
        </xdr:nvSpPr>
        <xdr:spPr>
          <a:xfrm>
            <a:off x="1938660" y="45726551"/>
            <a:ext cx="2289693" cy="26689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1" name="テキスト ボックス 90"/>
          <xdr:cNvSpPr txBox="1"/>
        </xdr:nvSpPr>
        <xdr:spPr>
          <a:xfrm>
            <a:off x="5797566" y="46014894"/>
            <a:ext cx="3077882" cy="513497"/>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Ｃ．国立研究開発法人 国立環境研究所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92" name="大かっこ 91"/>
          <xdr:cNvSpPr/>
        </xdr:nvSpPr>
        <xdr:spPr>
          <a:xfrm>
            <a:off x="5664166" y="46621148"/>
            <a:ext cx="3326480" cy="758402"/>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3" name="テキスト ボックス 92"/>
          <xdr:cNvSpPr txBox="1"/>
        </xdr:nvSpPr>
        <xdr:spPr>
          <a:xfrm>
            <a:off x="5743081" y="45722892"/>
            <a:ext cx="3059805" cy="21612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大かっこ 93"/>
          <xdr:cNvSpPr/>
        </xdr:nvSpPr>
        <xdr:spPr>
          <a:xfrm>
            <a:off x="5446450" y="44537274"/>
            <a:ext cx="3988828" cy="690533"/>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諸外国等における大気環境基準・大気保全政策の動向や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健康影響に関する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最新の情報を収集・整理し、新たな環境目標値を設定するとともに、既存の目標値の妥当性を検討する。</a:t>
            </a:r>
          </a:p>
        </xdr:txBody>
      </xdr:sp>
      <xdr:cxnSp macro="">
        <xdr:nvCxnSpPr>
          <xdr:cNvPr id="95" name="直線矢印コネクタ 94"/>
          <xdr:cNvCxnSpPr/>
        </xdr:nvCxnSpPr>
        <xdr:spPr>
          <a:xfrm>
            <a:off x="3039063" y="47580939"/>
            <a:ext cx="0" cy="276325"/>
          </a:xfrm>
          <a:prstGeom prst="straightConnector1">
            <a:avLst/>
          </a:prstGeom>
          <a:noFill/>
          <a:ln w="9525" cap="flat" cmpd="sng" algn="ctr">
            <a:solidFill>
              <a:sysClr val="windowText" lastClr="000000"/>
            </a:solidFill>
            <a:prstDash val="solid"/>
            <a:tailEnd type="arrow"/>
          </a:ln>
          <a:effectLst/>
        </xdr:spPr>
      </xdr:cxnSp>
      <xdr:sp macro="" textlink="">
        <xdr:nvSpPr>
          <xdr:cNvPr id="96" name="テキスト ボックス 95"/>
          <xdr:cNvSpPr txBox="1"/>
        </xdr:nvSpPr>
        <xdr:spPr>
          <a:xfrm>
            <a:off x="1535598" y="48165946"/>
            <a:ext cx="2984498" cy="527146"/>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Ｂ．個人　１名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7" name="大かっこ 96"/>
          <xdr:cNvSpPr/>
        </xdr:nvSpPr>
        <xdr:spPr>
          <a:xfrm>
            <a:off x="1510988" y="48759102"/>
            <a:ext cx="3090752" cy="508488"/>
          </a:xfrm>
          <a:prstGeom prst="bracketPair">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大気環境基準に係る動向調査等の補助業務を行う。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テキスト ボックス 97"/>
          <xdr:cNvSpPr txBox="1"/>
        </xdr:nvSpPr>
        <xdr:spPr>
          <a:xfrm>
            <a:off x="2014813" y="47867655"/>
            <a:ext cx="2069752" cy="30820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99" name="直線コネクタ 98"/>
          <xdr:cNvCxnSpPr/>
        </xdr:nvCxnSpPr>
        <xdr:spPr>
          <a:xfrm>
            <a:off x="3080970" y="45357637"/>
            <a:ext cx="4187821" cy="0"/>
          </a:xfrm>
          <a:prstGeom prst="line">
            <a:avLst/>
          </a:prstGeom>
          <a:noFill/>
          <a:ln w="9525" cap="flat" cmpd="sng" algn="ctr">
            <a:solidFill>
              <a:sysClr val="windowText" lastClr="000000"/>
            </a:solidFill>
            <a:prstDash val="solid"/>
          </a:ln>
          <a:effectLst/>
        </xdr:spPr>
      </xdr:cxnSp>
      <xdr:cxnSp macro="">
        <xdr:nvCxnSpPr>
          <xdr:cNvPr id="100" name="直線矢印コネクタ 99"/>
          <xdr:cNvCxnSpPr/>
        </xdr:nvCxnSpPr>
        <xdr:spPr>
          <a:xfrm>
            <a:off x="3076344" y="45359478"/>
            <a:ext cx="0" cy="370263"/>
          </a:xfrm>
          <a:prstGeom prst="straightConnector1">
            <a:avLst/>
          </a:prstGeom>
          <a:noFill/>
          <a:ln w="9525" cap="flat" cmpd="sng" algn="ctr">
            <a:solidFill>
              <a:sysClr val="windowText" lastClr="000000"/>
            </a:solidFill>
            <a:prstDash val="solid"/>
            <a:tailEnd type="arrow"/>
          </a:ln>
          <a:effectLst/>
        </xdr:spPr>
      </xdr:cxnSp>
      <xdr:cxnSp macro="">
        <xdr:nvCxnSpPr>
          <xdr:cNvPr id="101" name="直線矢印コネクタ 100"/>
          <xdr:cNvCxnSpPr/>
        </xdr:nvCxnSpPr>
        <xdr:spPr>
          <a:xfrm>
            <a:off x="7271549" y="45359478"/>
            <a:ext cx="0" cy="379334"/>
          </a:xfrm>
          <a:prstGeom prst="straightConnector1">
            <a:avLst/>
          </a:prstGeom>
          <a:noFill/>
          <a:ln w="9525" cap="flat" cmpd="sng" algn="ctr">
            <a:solidFill>
              <a:sysClr val="windowText" lastClr="000000"/>
            </a:solidFill>
            <a:prstDash val="solid"/>
            <a:tailEnd type="arrow"/>
          </a:ln>
          <a:effectLst/>
        </xdr:spPr>
      </xdr:cxnSp>
      <xdr:cxnSp macro="">
        <xdr:nvCxnSpPr>
          <xdr:cNvPr id="102" name="直線矢印コネクタ 101"/>
          <xdr:cNvCxnSpPr/>
        </xdr:nvCxnSpPr>
        <xdr:spPr>
          <a:xfrm flipH="1">
            <a:off x="5234862" y="44440330"/>
            <a:ext cx="10140" cy="894854"/>
          </a:xfrm>
          <a:prstGeom prst="straightConnector1">
            <a:avLst/>
          </a:prstGeom>
          <a:noFill/>
          <a:ln w="9525" cap="flat" cmpd="sng" algn="ctr">
            <a:solidFill>
              <a:sysClr val="windowText" lastClr="000000"/>
            </a:solidFill>
            <a:prstDash val="solid"/>
            <a:tailEnd type="none"/>
          </a:ln>
          <a:effectLst/>
        </xdr:spPr>
      </xdr:cxnSp>
    </xdr:grpSp>
    <xdr:clientData/>
  </xdr:twoCellAnchor>
  <xdr:twoCellAnchor>
    <xdr:from>
      <xdr:col>16</xdr:col>
      <xdr:colOff>149460</xdr:colOff>
      <xdr:row>755</xdr:row>
      <xdr:rowOff>292100</xdr:rowOff>
    </xdr:from>
    <xdr:to>
      <xdr:col>48</xdr:col>
      <xdr:colOff>50800</xdr:colOff>
      <xdr:row>778</xdr:row>
      <xdr:rowOff>139699</xdr:rowOff>
    </xdr:to>
    <xdr:grpSp>
      <xdr:nvGrpSpPr>
        <xdr:cNvPr id="3" name="グループ化 2"/>
        <xdr:cNvGrpSpPr/>
      </xdr:nvGrpSpPr>
      <xdr:grpSpPr>
        <a:xfrm>
          <a:off x="3055946" y="43762749"/>
          <a:ext cx="5674397" cy="2625633"/>
          <a:chOff x="3197460" y="46060743"/>
          <a:chExt cx="5605318" cy="2824451"/>
        </a:xfrm>
      </xdr:grpSpPr>
      <xdr:sp macro="" textlink="">
        <xdr:nvSpPr>
          <xdr:cNvPr id="81" name="テキスト ボックス 80"/>
          <xdr:cNvSpPr txBox="1"/>
        </xdr:nvSpPr>
        <xdr:spPr>
          <a:xfrm>
            <a:off x="3806584" y="46060743"/>
            <a:ext cx="1575166" cy="520596"/>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2" name="大かっこ 81"/>
          <xdr:cNvSpPr/>
        </xdr:nvSpPr>
        <xdr:spPr>
          <a:xfrm>
            <a:off x="4709084" y="46665717"/>
            <a:ext cx="4093694" cy="484229"/>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我が国における一般環境中の放射性物質による環境汚染の防止のための措置及びその在り方に関する検討を行う。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83" name="直線矢印コネクタ 82"/>
          <xdr:cNvCxnSpPr/>
        </xdr:nvCxnSpPr>
        <xdr:spPr>
          <a:xfrm>
            <a:off x="4585212" y="46588355"/>
            <a:ext cx="0" cy="814912"/>
          </a:xfrm>
          <a:prstGeom prst="straightConnector1">
            <a:avLst/>
          </a:prstGeom>
          <a:noFill/>
          <a:ln w="9525" cap="flat" cmpd="sng" algn="ctr">
            <a:solidFill>
              <a:sysClr val="windowText" lastClr="000000"/>
            </a:solidFill>
            <a:prstDash val="solid"/>
            <a:tailEnd type="arrow"/>
          </a:ln>
          <a:effectLst/>
        </xdr:spPr>
      </xdr:cxnSp>
      <xdr:sp macro="" textlink="">
        <xdr:nvSpPr>
          <xdr:cNvPr id="84" name="テキスト ボックス 83"/>
          <xdr:cNvSpPr txBox="1"/>
        </xdr:nvSpPr>
        <xdr:spPr>
          <a:xfrm>
            <a:off x="3197460" y="47772359"/>
            <a:ext cx="2530720" cy="512765"/>
          </a:xfrm>
          <a:prstGeom prst="rect">
            <a:avLst/>
          </a:prstGeom>
          <a:solidFill>
            <a:sysClr val="window" lastClr="FFFFFF"/>
          </a:solidFill>
          <a:ln w="9525" cmpd="sng">
            <a:solidFill>
              <a:sysClr val="windowText" lastClr="000000"/>
            </a:solidFill>
          </a:ln>
          <a:effectLst/>
        </xdr:spPr>
        <xdr:txBody>
          <a:bodyPr vertOverflow="clip" wrap="square" t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Ｄ．日本エヌ・ユー・エス（株）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85" name="テキスト ボックス 84"/>
          <xdr:cNvSpPr txBox="1"/>
        </xdr:nvSpPr>
        <xdr:spPr>
          <a:xfrm>
            <a:off x="3229565" y="47462430"/>
            <a:ext cx="2349671" cy="27533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大かっこ 85"/>
          <xdr:cNvSpPr/>
        </xdr:nvSpPr>
        <xdr:spPr>
          <a:xfrm>
            <a:off x="5806470" y="47494789"/>
            <a:ext cx="3388330" cy="1057311"/>
          </a:xfrm>
          <a:prstGeom prst="bracketPair">
            <a:avLst>
              <a:gd name="adj" fmla="val 10562"/>
            </a:avLst>
          </a:prstGeom>
          <a:noFill/>
          <a:ln w="9525" cap="flat" cmpd="sng" algn="ctr">
            <a:solidFill>
              <a:sysClr val="windowText" lastClr="000000"/>
            </a:solidFill>
            <a:prstDash val="solid"/>
          </a:ln>
          <a:effectLst/>
        </xdr:spPr>
        <xdr:txBody>
          <a:bodyPr vertOverflow="clip" lIns="36000" tIns="36000" rIns="36000" bIns="3600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一般環境中の放射性物質による環境汚染の防止のための措置及びその在り方に関する検討</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に資する、諸外国等の放射性物質に係る</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政策等に関する最新動向及び取組状況</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に係る情報収集等を行う。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3" zoomScale="75" zoomScaleNormal="75" zoomScaleSheetLayoutView="75" zoomScalePageLayoutView="85" workbookViewId="0">
      <selection activeCell="BH716" sqref="BH716"/>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3" t="s">
        <v>0</v>
      </c>
      <c r="AK2" s="933"/>
      <c r="AL2" s="933"/>
      <c r="AM2" s="933"/>
      <c r="AN2" s="933"/>
      <c r="AO2" s="934"/>
      <c r="AP2" s="934"/>
      <c r="AQ2" s="934"/>
      <c r="AR2" s="65" t="str">
        <f>IF(OR(AO2="　", AO2=""), "", "-")</f>
        <v/>
      </c>
      <c r="AS2" s="935">
        <v>97</v>
      </c>
      <c r="AT2" s="935"/>
      <c r="AU2" s="935"/>
      <c r="AV2" s="43" t="str">
        <f>IF(AW2="", "", "-")</f>
        <v/>
      </c>
      <c r="AW2" s="906"/>
      <c r="AX2" s="906"/>
    </row>
    <row r="3" spans="1:50" ht="21" customHeight="1" thickBot="1" x14ac:dyDescent="0.25">
      <c r="A3" s="860" t="s">
        <v>459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2">
      <c r="A4" s="700" t="s">
        <v>25</v>
      </c>
      <c r="B4" s="701"/>
      <c r="C4" s="701"/>
      <c r="D4" s="701"/>
      <c r="E4" s="701"/>
      <c r="F4" s="701"/>
      <c r="G4" s="678" t="s">
        <v>477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66</v>
      </c>
      <c r="B5" s="689"/>
      <c r="C5" s="689"/>
      <c r="D5" s="689"/>
      <c r="E5" s="689"/>
      <c r="F5" s="690"/>
      <c r="G5" s="832" t="s">
        <v>148</v>
      </c>
      <c r="H5" s="833"/>
      <c r="I5" s="833"/>
      <c r="J5" s="833"/>
      <c r="K5" s="833"/>
      <c r="L5" s="833"/>
      <c r="M5" s="834" t="s">
        <v>65</v>
      </c>
      <c r="N5" s="835"/>
      <c r="O5" s="835"/>
      <c r="P5" s="835"/>
      <c r="Q5" s="835"/>
      <c r="R5" s="836"/>
      <c r="S5" s="837" t="s">
        <v>130</v>
      </c>
      <c r="T5" s="833"/>
      <c r="U5" s="833"/>
      <c r="V5" s="833"/>
      <c r="W5" s="833"/>
      <c r="X5" s="838"/>
      <c r="Y5" s="694" t="s">
        <v>3</v>
      </c>
      <c r="Z5" s="531"/>
      <c r="AA5" s="531"/>
      <c r="AB5" s="531"/>
      <c r="AC5" s="531"/>
      <c r="AD5" s="532"/>
      <c r="AE5" s="695" t="s">
        <v>478</v>
      </c>
      <c r="AF5" s="695"/>
      <c r="AG5" s="695"/>
      <c r="AH5" s="695"/>
      <c r="AI5" s="695"/>
      <c r="AJ5" s="695"/>
      <c r="AK5" s="695"/>
      <c r="AL5" s="695"/>
      <c r="AM5" s="695"/>
      <c r="AN5" s="695"/>
      <c r="AO5" s="695"/>
      <c r="AP5" s="696"/>
      <c r="AQ5" s="697" t="s">
        <v>569</v>
      </c>
      <c r="AR5" s="698"/>
      <c r="AS5" s="698"/>
      <c r="AT5" s="698"/>
      <c r="AU5" s="698"/>
      <c r="AV5" s="698"/>
      <c r="AW5" s="698"/>
      <c r="AX5" s="699"/>
    </row>
    <row r="6" spans="1:50" ht="39" customHeight="1" x14ac:dyDescent="0.2">
      <c r="A6" s="702" t="s">
        <v>4</v>
      </c>
      <c r="B6" s="703"/>
      <c r="C6" s="703"/>
      <c r="D6" s="703"/>
      <c r="E6" s="703"/>
      <c r="F6" s="703"/>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2">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917" t="s">
        <v>431</v>
      </c>
      <c r="Z7" s="431"/>
      <c r="AA7" s="431"/>
      <c r="AB7" s="431"/>
      <c r="AC7" s="431"/>
      <c r="AD7" s="918"/>
      <c r="AE7" s="907" t="s">
        <v>556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83" t="s">
        <v>330</v>
      </c>
      <c r="B8" s="484"/>
      <c r="C8" s="484"/>
      <c r="D8" s="484"/>
      <c r="E8" s="484"/>
      <c r="F8" s="485"/>
      <c r="G8" s="936" t="str">
        <f>入力規則等!A28</f>
        <v>-</v>
      </c>
      <c r="H8" s="716"/>
      <c r="I8" s="716"/>
      <c r="J8" s="716"/>
      <c r="K8" s="716"/>
      <c r="L8" s="716"/>
      <c r="M8" s="716"/>
      <c r="N8" s="716"/>
      <c r="O8" s="716"/>
      <c r="P8" s="716"/>
      <c r="Q8" s="716"/>
      <c r="R8" s="716"/>
      <c r="S8" s="716"/>
      <c r="T8" s="716"/>
      <c r="U8" s="716"/>
      <c r="V8" s="716"/>
      <c r="W8" s="716"/>
      <c r="X8" s="937"/>
      <c r="Y8" s="839" t="s">
        <v>331</v>
      </c>
      <c r="Z8" s="840"/>
      <c r="AA8" s="840"/>
      <c r="AB8" s="840"/>
      <c r="AC8" s="840"/>
      <c r="AD8" s="841"/>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64" customHeight="1" x14ac:dyDescent="0.2">
      <c r="A9" s="842" t="s">
        <v>23</v>
      </c>
      <c r="B9" s="843"/>
      <c r="C9" s="843"/>
      <c r="D9" s="843"/>
      <c r="E9" s="843"/>
      <c r="F9" s="843"/>
      <c r="G9" s="844" t="s">
        <v>483</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2">
      <c r="A10" s="656" t="s">
        <v>29</v>
      </c>
      <c r="B10" s="657"/>
      <c r="C10" s="657"/>
      <c r="D10" s="657"/>
      <c r="E10" s="657"/>
      <c r="F10" s="657"/>
      <c r="G10" s="750" t="s">
        <v>484</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2">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38" t="s">
        <v>24</v>
      </c>
      <c r="B12" s="939"/>
      <c r="C12" s="939"/>
      <c r="D12" s="939"/>
      <c r="E12" s="939"/>
      <c r="F12" s="940"/>
      <c r="G12" s="756"/>
      <c r="H12" s="757"/>
      <c r="I12" s="757"/>
      <c r="J12" s="757"/>
      <c r="K12" s="757"/>
      <c r="L12" s="757"/>
      <c r="M12" s="757"/>
      <c r="N12" s="757"/>
      <c r="O12" s="757"/>
      <c r="P12" s="403" t="s">
        <v>450</v>
      </c>
      <c r="Q12" s="404"/>
      <c r="R12" s="404"/>
      <c r="S12" s="404"/>
      <c r="T12" s="404"/>
      <c r="U12" s="404"/>
      <c r="V12" s="405"/>
      <c r="W12" s="403" t="s">
        <v>447</v>
      </c>
      <c r="X12" s="404"/>
      <c r="Y12" s="404"/>
      <c r="Z12" s="404"/>
      <c r="AA12" s="404"/>
      <c r="AB12" s="404"/>
      <c r="AC12" s="405"/>
      <c r="AD12" s="403" t="s">
        <v>442</v>
      </c>
      <c r="AE12" s="404"/>
      <c r="AF12" s="404"/>
      <c r="AG12" s="404"/>
      <c r="AH12" s="404"/>
      <c r="AI12" s="404"/>
      <c r="AJ12" s="405"/>
      <c r="AK12" s="403" t="s">
        <v>435</v>
      </c>
      <c r="AL12" s="404"/>
      <c r="AM12" s="404"/>
      <c r="AN12" s="404"/>
      <c r="AO12" s="404"/>
      <c r="AP12" s="404"/>
      <c r="AQ12" s="405"/>
      <c r="AR12" s="403" t="s">
        <v>433</v>
      </c>
      <c r="AS12" s="404"/>
      <c r="AT12" s="404"/>
      <c r="AU12" s="404"/>
      <c r="AV12" s="404"/>
      <c r="AW12" s="404"/>
      <c r="AX12" s="718"/>
    </row>
    <row r="13" spans="1:50" ht="21" customHeight="1" x14ac:dyDescent="0.2">
      <c r="A13" s="604"/>
      <c r="B13" s="605"/>
      <c r="C13" s="605"/>
      <c r="D13" s="605"/>
      <c r="E13" s="605"/>
      <c r="F13" s="606"/>
      <c r="G13" s="719" t="s">
        <v>6</v>
      </c>
      <c r="H13" s="720"/>
      <c r="I13" s="760" t="s">
        <v>7</v>
      </c>
      <c r="J13" s="761"/>
      <c r="K13" s="761"/>
      <c r="L13" s="761"/>
      <c r="M13" s="761"/>
      <c r="N13" s="761"/>
      <c r="O13" s="762"/>
      <c r="P13" s="653">
        <v>41</v>
      </c>
      <c r="Q13" s="654"/>
      <c r="R13" s="654"/>
      <c r="S13" s="654"/>
      <c r="T13" s="654"/>
      <c r="U13" s="654"/>
      <c r="V13" s="655"/>
      <c r="W13" s="653">
        <v>37</v>
      </c>
      <c r="X13" s="654"/>
      <c r="Y13" s="654"/>
      <c r="Z13" s="654"/>
      <c r="AA13" s="654"/>
      <c r="AB13" s="654"/>
      <c r="AC13" s="655"/>
      <c r="AD13" s="653">
        <v>37</v>
      </c>
      <c r="AE13" s="654"/>
      <c r="AF13" s="654"/>
      <c r="AG13" s="654"/>
      <c r="AH13" s="654"/>
      <c r="AI13" s="654"/>
      <c r="AJ13" s="655"/>
      <c r="AK13" s="653">
        <v>43</v>
      </c>
      <c r="AL13" s="654"/>
      <c r="AM13" s="654"/>
      <c r="AN13" s="654"/>
      <c r="AO13" s="654"/>
      <c r="AP13" s="654"/>
      <c r="AQ13" s="655"/>
      <c r="AR13" s="914"/>
      <c r="AS13" s="915"/>
      <c r="AT13" s="915"/>
      <c r="AU13" s="915"/>
      <c r="AV13" s="915"/>
      <c r="AW13" s="915"/>
      <c r="AX13" s="916"/>
    </row>
    <row r="14" spans="1:50" ht="21" customHeight="1" x14ac:dyDescent="0.2">
      <c r="A14" s="604"/>
      <c r="B14" s="605"/>
      <c r="C14" s="605"/>
      <c r="D14" s="605"/>
      <c r="E14" s="605"/>
      <c r="F14" s="606"/>
      <c r="G14" s="721"/>
      <c r="H14" s="722"/>
      <c r="I14" s="707" t="s">
        <v>8</v>
      </c>
      <c r="J14" s="758"/>
      <c r="K14" s="758"/>
      <c r="L14" s="758"/>
      <c r="M14" s="758"/>
      <c r="N14" s="758"/>
      <c r="O14" s="759"/>
      <c r="P14" s="653" t="s">
        <v>485</v>
      </c>
      <c r="Q14" s="654"/>
      <c r="R14" s="654"/>
      <c r="S14" s="654"/>
      <c r="T14" s="654"/>
      <c r="U14" s="654"/>
      <c r="V14" s="655"/>
      <c r="W14" s="653" t="s">
        <v>485</v>
      </c>
      <c r="X14" s="654"/>
      <c r="Y14" s="654"/>
      <c r="Z14" s="654"/>
      <c r="AA14" s="654"/>
      <c r="AB14" s="654"/>
      <c r="AC14" s="655"/>
      <c r="AD14" s="653" t="s">
        <v>485</v>
      </c>
      <c r="AE14" s="654"/>
      <c r="AF14" s="654"/>
      <c r="AG14" s="654"/>
      <c r="AH14" s="654"/>
      <c r="AI14" s="654"/>
      <c r="AJ14" s="655"/>
      <c r="AK14" s="653" t="s">
        <v>485</v>
      </c>
      <c r="AL14" s="654"/>
      <c r="AM14" s="654"/>
      <c r="AN14" s="654"/>
      <c r="AO14" s="654"/>
      <c r="AP14" s="654"/>
      <c r="AQ14" s="655"/>
      <c r="AR14" s="784"/>
      <c r="AS14" s="784"/>
      <c r="AT14" s="784"/>
      <c r="AU14" s="784"/>
      <c r="AV14" s="784"/>
      <c r="AW14" s="784"/>
      <c r="AX14" s="785"/>
    </row>
    <row r="15" spans="1:50" ht="21" customHeight="1" x14ac:dyDescent="0.2">
      <c r="A15" s="604"/>
      <c r="B15" s="605"/>
      <c r="C15" s="605"/>
      <c r="D15" s="605"/>
      <c r="E15" s="605"/>
      <c r="F15" s="606"/>
      <c r="G15" s="721"/>
      <c r="H15" s="722"/>
      <c r="I15" s="707" t="s">
        <v>50</v>
      </c>
      <c r="J15" s="708"/>
      <c r="K15" s="708"/>
      <c r="L15" s="708"/>
      <c r="M15" s="708"/>
      <c r="N15" s="708"/>
      <c r="O15" s="709"/>
      <c r="P15" s="653" t="s">
        <v>485</v>
      </c>
      <c r="Q15" s="654"/>
      <c r="R15" s="654"/>
      <c r="S15" s="654"/>
      <c r="T15" s="654"/>
      <c r="U15" s="654"/>
      <c r="V15" s="655"/>
      <c r="W15" s="653" t="s">
        <v>485</v>
      </c>
      <c r="X15" s="654"/>
      <c r="Y15" s="654"/>
      <c r="Z15" s="654"/>
      <c r="AA15" s="654"/>
      <c r="AB15" s="654"/>
      <c r="AC15" s="655"/>
      <c r="AD15" s="653" t="s">
        <v>485</v>
      </c>
      <c r="AE15" s="654"/>
      <c r="AF15" s="654"/>
      <c r="AG15" s="654"/>
      <c r="AH15" s="654"/>
      <c r="AI15" s="654"/>
      <c r="AJ15" s="655"/>
      <c r="AK15" s="653" t="s">
        <v>485</v>
      </c>
      <c r="AL15" s="654"/>
      <c r="AM15" s="654"/>
      <c r="AN15" s="654"/>
      <c r="AO15" s="654"/>
      <c r="AP15" s="654"/>
      <c r="AQ15" s="655"/>
      <c r="AR15" s="653"/>
      <c r="AS15" s="654"/>
      <c r="AT15" s="654"/>
      <c r="AU15" s="654"/>
      <c r="AV15" s="654"/>
      <c r="AW15" s="654"/>
      <c r="AX15" s="802"/>
    </row>
    <row r="16" spans="1:50" ht="21" customHeight="1" x14ac:dyDescent="0.2">
      <c r="A16" s="604"/>
      <c r="B16" s="605"/>
      <c r="C16" s="605"/>
      <c r="D16" s="605"/>
      <c r="E16" s="605"/>
      <c r="F16" s="606"/>
      <c r="G16" s="721"/>
      <c r="H16" s="722"/>
      <c r="I16" s="707" t="s">
        <v>51</v>
      </c>
      <c r="J16" s="708"/>
      <c r="K16" s="708"/>
      <c r="L16" s="708"/>
      <c r="M16" s="708"/>
      <c r="N16" s="708"/>
      <c r="O16" s="709"/>
      <c r="P16" s="653" t="s">
        <v>485</v>
      </c>
      <c r="Q16" s="654"/>
      <c r="R16" s="654"/>
      <c r="S16" s="654"/>
      <c r="T16" s="654"/>
      <c r="U16" s="654"/>
      <c r="V16" s="655"/>
      <c r="W16" s="653" t="s">
        <v>485</v>
      </c>
      <c r="X16" s="654"/>
      <c r="Y16" s="654"/>
      <c r="Z16" s="654"/>
      <c r="AA16" s="654"/>
      <c r="AB16" s="654"/>
      <c r="AC16" s="655"/>
      <c r="AD16" s="653" t="s">
        <v>485</v>
      </c>
      <c r="AE16" s="654"/>
      <c r="AF16" s="654"/>
      <c r="AG16" s="654"/>
      <c r="AH16" s="654"/>
      <c r="AI16" s="654"/>
      <c r="AJ16" s="655"/>
      <c r="AK16" s="653" t="s">
        <v>485</v>
      </c>
      <c r="AL16" s="654"/>
      <c r="AM16" s="654"/>
      <c r="AN16" s="654"/>
      <c r="AO16" s="654"/>
      <c r="AP16" s="654"/>
      <c r="AQ16" s="655"/>
      <c r="AR16" s="753"/>
      <c r="AS16" s="754"/>
      <c r="AT16" s="754"/>
      <c r="AU16" s="754"/>
      <c r="AV16" s="754"/>
      <c r="AW16" s="754"/>
      <c r="AX16" s="755"/>
    </row>
    <row r="17" spans="1:50" ht="24.75" customHeight="1" x14ac:dyDescent="0.2">
      <c r="A17" s="604"/>
      <c r="B17" s="605"/>
      <c r="C17" s="605"/>
      <c r="D17" s="605"/>
      <c r="E17" s="605"/>
      <c r="F17" s="606"/>
      <c r="G17" s="721"/>
      <c r="H17" s="722"/>
      <c r="I17" s="707" t="s">
        <v>49</v>
      </c>
      <c r="J17" s="758"/>
      <c r="K17" s="758"/>
      <c r="L17" s="758"/>
      <c r="M17" s="758"/>
      <c r="N17" s="758"/>
      <c r="O17" s="759"/>
      <c r="P17" s="653" t="s">
        <v>485</v>
      </c>
      <c r="Q17" s="654"/>
      <c r="R17" s="654"/>
      <c r="S17" s="654"/>
      <c r="T17" s="654"/>
      <c r="U17" s="654"/>
      <c r="V17" s="655"/>
      <c r="W17" s="653" t="s">
        <v>485</v>
      </c>
      <c r="X17" s="654"/>
      <c r="Y17" s="654"/>
      <c r="Z17" s="654"/>
      <c r="AA17" s="654"/>
      <c r="AB17" s="654"/>
      <c r="AC17" s="655"/>
      <c r="AD17" s="653" t="s">
        <v>485</v>
      </c>
      <c r="AE17" s="654"/>
      <c r="AF17" s="654"/>
      <c r="AG17" s="654"/>
      <c r="AH17" s="654"/>
      <c r="AI17" s="654"/>
      <c r="AJ17" s="655"/>
      <c r="AK17" s="653" t="s">
        <v>485</v>
      </c>
      <c r="AL17" s="654"/>
      <c r="AM17" s="654"/>
      <c r="AN17" s="654"/>
      <c r="AO17" s="654"/>
      <c r="AP17" s="654"/>
      <c r="AQ17" s="655"/>
      <c r="AR17" s="912"/>
      <c r="AS17" s="912"/>
      <c r="AT17" s="912"/>
      <c r="AU17" s="912"/>
      <c r="AV17" s="912"/>
      <c r="AW17" s="912"/>
      <c r="AX17" s="913"/>
    </row>
    <row r="18" spans="1:50" ht="24.75" customHeight="1" x14ac:dyDescent="0.2">
      <c r="A18" s="604"/>
      <c r="B18" s="605"/>
      <c r="C18" s="605"/>
      <c r="D18" s="605"/>
      <c r="E18" s="605"/>
      <c r="F18" s="606"/>
      <c r="G18" s="723"/>
      <c r="H18" s="724"/>
      <c r="I18" s="712" t="s">
        <v>20</v>
      </c>
      <c r="J18" s="713"/>
      <c r="K18" s="713"/>
      <c r="L18" s="713"/>
      <c r="M18" s="713"/>
      <c r="N18" s="713"/>
      <c r="O18" s="714"/>
      <c r="P18" s="873">
        <f>SUM(P13:V17)</f>
        <v>41</v>
      </c>
      <c r="Q18" s="874"/>
      <c r="R18" s="874"/>
      <c r="S18" s="874"/>
      <c r="T18" s="874"/>
      <c r="U18" s="874"/>
      <c r="V18" s="875"/>
      <c r="W18" s="873">
        <f>SUM(W13:AC17)</f>
        <v>37</v>
      </c>
      <c r="X18" s="874"/>
      <c r="Y18" s="874"/>
      <c r="Z18" s="874"/>
      <c r="AA18" s="874"/>
      <c r="AB18" s="874"/>
      <c r="AC18" s="875"/>
      <c r="AD18" s="873">
        <f>SUM(AD13:AJ17)</f>
        <v>37</v>
      </c>
      <c r="AE18" s="874"/>
      <c r="AF18" s="874"/>
      <c r="AG18" s="874"/>
      <c r="AH18" s="874"/>
      <c r="AI18" s="874"/>
      <c r="AJ18" s="875"/>
      <c r="AK18" s="873">
        <f>SUM(AK13:AQ17)</f>
        <v>43</v>
      </c>
      <c r="AL18" s="874"/>
      <c r="AM18" s="874"/>
      <c r="AN18" s="874"/>
      <c r="AO18" s="874"/>
      <c r="AP18" s="874"/>
      <c r="AQ18" s="875"/>
      <c r="AR18" s="873">
        <f>SUM(AR13:AX17)</f>
        <v>0</v>
      </c>
      <c r="AS18" s="874"/>
      <c r="AT18" s="874"/>
      <c r="AU18" s="874"/>
      <c r="AV18" s="874"/>
      <c r="AW18" s="874"/>
      <c r="AX18" s="876"/>
    </row>
    <row r="19" spans="1:50" ht="24.75" customHeight="1" x14ac:dyDescent="0.2">
      <c r="A19" s="604"/>
      <c r="B19" s="605"/>
      <c r="C19" s="605"/>
      <c r="D19" s="605"/>
      <c r="E19" s="605"/>
      <c r="F19" s="606"/>
      <c r="G19" s="871" t="s">
        <v>9</v>
      </c>
      <c r="H19" s="872"/>
      <c r="I19" s="872"/>
      <c r="J19" s="872"/>
      <c r="K19" s="872"/>
      <c r="L19" s="872"/>
      <c r="M19" s="872"/>
      <c r="N19" s="872"/>
      <c r="O19" s="872"/>
      <c r="P19" s="653">
        <v>29</v>
      </c>
      <c r="Q19" s="654"/>
      <c r="R19" s="654"/>
      <c r="S19" s="654"/>
      <c r="T19" s="654"/>
      <c r="U19" s="654"/>
      <c r="V19" s="655"/>
      <c r="W19" s="653">
        <v>31</v>
      </c>
      <c r="X19" s="654"/>
      <c r="Y19" s="654"/>
      <c r="Z19" s="654"/>
      <c r="AA19" s="654"/>
      <c r="AB19" s="654"/>
      <c r="AC19" s="655"/>
      <c r="AD19" s="653">
        <v>35</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2">
      <c r="A20" s="604"/>
      <c r="B20" s="605"/>
      <c r="C20" s="605"/>
      <c r="D20" s="605"/>
      <c r="E20" s="605"/>
      <c r="F20" s="606"/>
      <c r="G20" s="871" t="s">
        <v>10</v>
      </c>
      <c r="H20" s="872"/>
      <c r="I20" s="872"/>
      <c r="J20" s="872"/>
      <c r="K20" s="872"/>
      <c r="L20" s="872"/>
      <c r="M20" s="872"/>
      <c r="N20" s="872"/>
      <c r="O20" s="872"/>
      <c r="P20" s="304">
        <f>IF(P18=0, "-", SUM(P19)/P18)</f>
        <v>0.70731707317073167</v>
      </c>
      <c r="Q20" s="304"/>
      <c r="R20" s="304"/>
      <c r="S20" s="304"/>
      <c r="T20" s="304"/>
      <c r="U20" s="304"/>
      <c r="V20" s="304"/>
      <c r="W20" s="304">
        <f>IF(W18=0, "-", SUM(W19)/W18)</f>
        <v>0.83783783783783783</v>
      </c>
      <c r="X20" s="304"/>
      <c r="Y20" s="304"/>
      <c r="Z20" s="304"/>
      <c r="AA20" s="304"/>
      <c r="AB20" s="304"/>
      <c r="AC20" s="304"/>
      <c r="AD20" s="304">
        <f>IF(AD18=0, "-", SUM(AD19)/AD18)</f>
        <v>0.94594594594594594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42"/>
      <c r="B21" s="843"/>
      <c r="C21" s="843"/>
      <c r="D21" s="843"/>
      <c r="E21" s="843"/>
      <c r="F21" s="941"/>
      <c r="G21" s="302" t="s">
        <v>396</v>
      </c>
      <c r="H21" s="303"/>
      <c r="I21" s="303"/>
      <c r="J21" s="303"/>
      <c r="K21" s="303"/>
      <c r="L21" s="303"/>
      <c r="M21" s="303"/>
      <c r="N21" s="303"/>
      <c r="O21" s="303"/>
      <c r="P21" s="304">
        <f>IF(P19=0, "-", SUM(P19)/SUM(P13,P14))</f>
        <v>0.70731707317073167</v>
      </c>
      <c r="Q21" s="304"/>
      <c r="R21" s="304"/>
      <c r="S21" s="304"/>
      <c r="T21" s="304"/>
      <c r="U21" s="304"/>
      <c r="V21" s="304"/>
      <c r="W21" s="304">
        <f>IF(W19=0, "-", SUM(W19)/SUM(W13,W14))</f>
        <v>0.83783783783783783</v>
      </c>
      <c r="X21" s="304"/>
      <c r="Y21" s="304"/>
      <c r="Z21" s="304"/>
      <c r="AA21" s="304"/>
      <c r="AB21" s="304"/>
      <c r="AC21" s="304"/>
      <c r="AD21" s="304">
        <f>IF(AD19=0, "-", SUM(AD19)/SUM(AD13,AD14))</f>
        <v>0.94594594594594594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9" t="s">
        <v>467</v>
      </c>
      <c r="B22" s="960"/>
      <c r="C22" s="960"/>
      <c r="D22" s="960"/>
      <c r="E22" s="960"/>
      <c r="F22" s="961"/>
      <c r="G22" s="946" t="s">
        <v>376</v>
      </c>
      <c r="H22" s="208"/>
      <c r="I22" s="208"/>
      <c r="J22" s="208"/>
      <c r="K22" s="208"/>
      <c r="L22" s="208"/>
      <c r="M22" s="208"/>
      <c r="N22" s="208"/>
      <c r="O22" s="209"/>
      <c r="P22" s="931" t="s">
        <v>436</v>
      </c>
      <c r="Q22" s="208"/>
      <c r="R22" s="208"/>
      <c r="S22" s="208"/>
      <c r="T22" s="208"/>
      <c r="U22" s="208"/>
      <c r="V22" s="209"/>
      <c r="W22" s="931" t="s">
        <v>432</v>
      </c>
      <c r="X22" s="208"/>
      <c r="Y22" s="208"/>
      <c r="Z22" s="208"/>
      <c r="AA22" s="208"/>
      <c r="AB22" s="208"/>
      <c r="AC22" s="209"/>
      <c r="AD22" s="931" t="s">
        <v>375</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25.5" customHeight="1" x14ac:dyDescent="0.2">
      <c r="A23" s="962"/>
      <c r="B23" s="963"/>
      <c r="C23" s="963"/>
      <c r="D23" s="963"/>
      <c r="E23" s="963"/>
      <c r="F23" s="964"/>
      <c r="G23" s="947" t="s">
        <v>486</v>
      </c>
      <c r="H23" s="948"/>
      <c r="I23" s="948"/>
      <c r="J23" s="948"/>
      <c r="K23" s="948"/>
      <c r="L23" s="948"/>
      <c r="M23" s="948"/>
      <c r="N23" s="948"/>
      <c r="O23" s="949"/>
      <c r="P23" s="914">
        <v>43</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50"/>
      <c r="H24" s="951"/>
      <c r="I24" s="951"/>
      <c r="J24" s="951"/>
      <c r="K24" s="951"/>
      <c r="L24" s="951"/>
      <c r="M24" s="951"/>
      <c r="N24" s="951"/>
      <c r="O24" s="952"/>
      <c r="P24" s="653"/>
      <c r="Q24" s="654"/>
      <c r="R24" s="654"/>
      <c r="S24" s="654"/>
      <c r="T24" s="654"/>
      <c r="U24" s="654"/>
      <c r="V24" s="655"/>
      <c r="W24" s="653"/>
      <c r="X24" s="654"/>
      <c r="Y24" s="654"/>
      <c r="Z24" s="654"/>
      <c r="AA24" s="654"/>
      <c r="AB24" s="654"/>
      <c r="AC24" s="65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2">
      <c r="A25" s="962"/>
      <c r="B25" s="963"/>
      <c r="C25" s="963"/>
      <c r="D25" s="963"/>
      <c r="E25" s="963"/>
      <c r="F25" s="964"/>
      <c r="G25" s="950"/>
      <c r="H25" s="951"/>
      <c r="I25" s="951"/>
      <c r="J25" s="951"/>
      <c r="K25" s="951"/>
      <c r="L25" s="951"/>
      <c r="M25" s="951"/>
      <c r="N25" s="951"/>
      <c r="O25" s="952"/>
      <c r="P25" s="653"/>
      <c r="Q25" s="654"/>
      <c r="R25" s="654"/>
      <c r="S25" s="654"/>
      <c r="T25" s="654"/>
      <c r="U25" s="654"/>
      <c r="V25" s="655"/>
      <c r="W25" s="653"/>
      <c r="X25" s="654"/>
      <c r="Y25" s="654"/>
      <c r="Z25" s="654"/>
      <c r="AA25" s="654"/>
      <c r="AB25" s="654"/>
      <c r="AC25" s="65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2">
      <c r="A26" s="962"/>
      <c r="B26" s="963"/>
      <c r="C26" s="963"/>
      <c r="D26" s="963"/>
      <c r="E26" s="963"/>
      <c r="F26" s="964"/>
      <c r="G26" s="950"/>
      <c r="H26" s="951"/>
      <c r="I26" s="951"/>
      <c r="J26" s="951"/>
      <c r="K26" s="951"/>
      <c r="L26" s="951"/>
      <c r="M26" s="951"/>
      <c r="N26" s="951"/>
      <c r="O26" s="952"/>
      <c r="P26" s="653"/>
      <c r="Q26" s="654"/>
      <c r="R26" s="654"/>
      <c r="S26" s="654"/>
      <c r="T26" s="654"/>
      <c r="U26" s="654"/>
      <c r="V26" s="655"/>
      <c r="W26" s="653"/>
      <c r="X26" s="654"/>
      <c r="Y26" s="654"/>
      <c r="Z26" s="654"/>
      <c r="AA26" s="654"/>
      <c r="AB26" s="654"/>
      <c r="AC26" s="65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2">
      <c r="A27" s="962"/>
      <c r="B27" s="963"/>
      <c r="C27" s="963"/>
      <c r="D27" s="963"/>
      <c r="E27" s="963"/>
      <c r="F27" s="964"/>
      <c r="G27" s="950"/>
      <c r="H27" s="951"/>
      <c r="I27" s="951"/>
      <c r="J27" s="951"/>
      <c r="K27" s="951"/>
      <c r="L27" s="951"/>
      <c r="M27" s="951"/>
      <c r="N27" s="951"/>
      <c r="O27" s="952"/>
      <c r="P27" s="653"/>
      <c r="Q27" s="654"/>
      <c r="R27" s="654"/>
      <c r="S27" s="654"/>
      <c r="T27" s="654"/>
      <c r="U27" s="654"/>
      <c r="V27" s="655"/>
      <c r="W27" s="653"/>
      <c r="X27" s="654"/>
      <c r="Y27" s="654"/>
      <c r="Z27" s="654"/>
      <c r="AA27" s="654"/>
      <c r="AB27" s="654"/>
      <c r="AC27" s="65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53" t="s">
        <v>380</v>
      </c>
      <c r="H28" s="954"/>
      <c r="I28" s="954"/>
      <c r="J28" s="954"/>
      <c r="K28" s="954"/>
      <c r="L28" s="954"/>
      <c r="M28" s="954"/>
      <c r="N28" s="954"/>
      <c r="O28" s="955"/>
      <c r="P28" s="873">
        <f>P29-SUM(P23:P27)</f>
        <v>0</v>
      </c>
      <c r="Q28" s="874"/>
      <c r="R28" s="874"/>
      <c r="S28" s="874"/>
      <c r="T28" s="874"/>
      <c r="U28" s="874"/>
      <c r="V28" s="875"/>
      <c r="W28" s="873">
        <f>W29-SUM(W23:W27)</f>
        <v>0</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377</v>
      </c>
      <c r="H29" s="957"/>
      <c r="I29" s="957"/>
      <c r="J29" s="957"/>
      <c r="K29" s="957"/>
      <c r="L29" s="957"/>
      <c r="M29" s="957"/>
      <c r="N29" s="957"/>
      <c r="O29" s="958"/>
      <c r="P29" s="928">
        <f>AK13</f>
        <v>43</v>
      </c>
      <c r="Q29" s="929"/>
      <c r="R29" s="929"/>
      <c r="S29" s="929"/>
      <c r="T29" s="929"/>
      <c r="U29" s="929"/>
      <c r="V29" s="930"/>
      <c r="W29" s="928">
        <f>AR13</f>
        <v>0</v>
      </c>
      <c r="X29" s="929"/>
      <c r="Y29" s="929"/>
      <c r="Z29" s="929"/>
      <c r="AA29" s="929"/>
      <c r="AB29" s="929"/>
      <c r="AC29" s="93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54" t="s">
        <v>392</v>
      </c>
      <c r="B30" s="855"/>
      <c r="C30" s="855"/>
      <c r="D30" s="855"/>
      <c r="E30" s="855"/>
      <c r="F30" s="856"/>
      <c r="G30" s="769" t="s">
        <v>264</v>
      </c>
      <c r="H30" s="770"/>
      <c r="I30" s="770"/>
      <c r="J30" s="770"/>
      <c r="K30" s="770"/>
      <c r="L30" s="770"/>
      <c r="M30" s="770"/>
      <c r="N30" s="770"/>
      <c r="O30" s="771"/>
      <c r="P30" s="850" t="s">
        <v>58</v>
      </c>
      <c r="Q30" s="770"/>
      <c r="R30" s="770"/>
      <c r="S30" s="770"/>
      <c r="T30" s="770"/>
      <c r="U30" s="770"/>
      <c r="V30" s="770"/>
      <c r="W30" s="770"/>
      <c r="X30" s="771"/>
      <c r="Y30" s="847"/>
      <c r="Z30" s="848"/>
      <c r="AA30" s="849"/>
      <c r="AB30" s="851" t="s">
        <v>11</v>
      </c>
      <c r="AC30" s="852"/>
      <c r="AD30" s="853"/>
      <c r="AE30" s="851" t="s">
        <v>451</v>
      </c>
      <c r="AF30" s="852"/>
      <c r="AG30" s="852"/>
      <c r="AH30" s="853"/>
      <c r="AI30" s="851" t="s">
        <v>448</v>
      </c>
      <c r="AJ30" s="852"/>
      <c r="AK30" s="852"/>
      <c r="AL30" s="853"/>
      <c r="AM30" s="910" t="s">
        <v>443</v>
      </c>
      <c r="AN30" s="910"/>
      <c r="AO30" s="910"/>
      <c r="AP30" s="851"/>
      <c r="AQ30" s="763" t="s">
        <v>306</v>
      </c>
      <c r="AR30" s="764"/>
      <c r="AS30" s="764"/>
      <c r="AT30" s="765"/>
      <c r="AU30" s="770" t="s">
        <v>252</v>
      </c>
      <c r="AV30" s="770"/>
      <c r="AW30" s="770"/>
      <c r="AX30" s="911"/>
    </row>
    <row r="31" spans="1:50" ht="18.75" customHeight="1" x14ac:dyDescent="0.2">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v>32</v>
      </c>
      <c r="AR31" s="186"/>
      <c r="AS31" s="119" t="s">
        <v>307</v>
      </c>
      <c r="AT31" s="120"/>
      <c r="AU31" s="185" t="s">
        <v>564</v>
      </c>
      <c r="AV31" s="185"/>
      <c r="AW31" s="386" t="s">
        <v>296</v>
      </c>
      <c r="AX31" s="387"/>
    </row>
    <row r="32" spans="1:50" ht="23.25" customHeight="1" x14ac:dyDescent="0.2">
      <c r="A32" s="391"/>
      <c r="B32" s="389"/>
      <c r="C32" s="389"/>
      <c r="D32" s="389"/>
      <c r="E32" s="389"/>
      <c r="F32" s="390"/>
      <c r="G32" s="552" t="s">
        <v>488</v>
      </c>
      <c r="H32" s="553"/>
      <c r="I32" s="553"/>
      <c r="J32" s="553"/>
      <c r="K32" s="553"/>
      <c r="L32" s="553"/>
      <c r="M32" s="553"/>
      <c r="N32" s="553"/>
      <c r="O32" s="554"/>
      <c r="P32" s="91" t="s">
        <v>489</v>
      </c>
      <c r="Q32" s="91"/>
      <c r="R32" s="91"/>
      <c r="S32" s="91"/>
      <c r="T32" s="91"/>
      <c r="U32" s="91"/>
      <c r="V32" s="91"/>
      <c r="W32" s="91"/>
      <c r="X32" s="92"/>
      <c r="Y32" s="459" t="s">
        <v>12</v>
      </c>
      <c r="Z32" s="519"/>
      <c r="AA32" s="520"/>
      <c r="AB32" s="449" t="s">
        <v>487</v>
      </c>
      <c r="AC32" s="449"/>
      <c r="AD32" s="449"/>
      <c r="AE32" s="204">
        <v>10</v>
      </c>
      <c r="AF32" s="205"/>
      <c r="AG32" s="205"/>
      <c r="AH32" s="205"/>
      <c r="AI32" s="204">
        <v>10</v>
      </c>
      <c r="AJ32" s="205"/>
      <c r="AK32" s="205"/>
      <c r="AL32" s="205"/>
      <c r="AM32" s="204">
        <v>10</v>
      </c>
      <c r="AN32" s="205"/>
      <c r="AO32" s="205"/>
      <c r="AP32" s="205"/>
      <c r="AQ32" s="326" t="s">
        <v>485</v>
      </c>
      <c r="AR32" s="193"/>
      <c r="AS32" s="193"/>
      <c r="AT32" s="327"/>
      <c r="AU32" s="204" t="s">
        <v>491</v>
      </c>
      <c r="AV32" s="205"/>
      <c r="AW32" s="205"/>
      <c r="AX32" s="207"/>
    </row>
    <row r="33" spans="1:50" ht="23.25" customHeight="1" x14ac:dyDescent="0.2">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487</v>
      </c>
      <c r="AC33" s="511"/>
      <c r="AD33" s="511"/>
      <c r="AE33" s="204">
        <v>10</v>
      </c>
      <c r="AF33" s="205"/>
      <c r="AG33" s="205"/>
      <c r="AH33" s="205"/>
      <c r="AI33" s="204">
        <v>10</v>
      </c>
      <c r="AJ33" s="205"/>
      <c r="AK33" s="205"/>
      <c r="AL33" s="205"/>
      <c r="AM33" s="204">
        <v>10</v>
      </c>
      <c r="AN33" s="205"/>
      <c r="AO33" s="205"/>
      <c r="AP33" s="205"/>
      <c r="AQ33" s="326">
        <v>10</v>
      </c>
      <c r="AR33" s="193"/>
      <c r="AS33" s="193"/>
      <c r="AT33" s="327"/>
      <c r="AU33" s="205" t="s">
        <v>485</v>
      </c>
      <c r="AV33" s="205"/>
      <c r="AW33" s="205"/>
      <c r="AX33" s="207"/>
    </row>
    <row r="34" spans="1:50" ht="57" customHeight="1" x14ac:dyDescent="0.2">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100</v>
      </c>
      <c r="AF34" s="205"/>
      <c r="AG34" s="205"/>
      <c r="AH34" s="205"/>
      <c r="AI34" s="204">
        <v>100</v>
      </c>
      <c r="AJ34" s="205"/>
      <c r="AK34" s="205"/>
      <c r="AL34" s="205"/>
      <c r="AM34" s="204">
        <v>100</v>
      </c>
      <c r="AN34" s="205"/>
      <c r="AO34" s="205"/>
      <c r="AP34" s="205"/>
      <c r="AQ34" s="326" t="s">
        <v>485</v>
      </c>
      <c r="AR34" s="193"/>
      <c r="AS34" s="193"/>
      <c r="AT34" s="327"/>
      <c r="AU34" s="205" t="s">
        <v>485</v>
      </c>
      <c r="AV34" s="205"/>
      <c r="AW34" s="205"/>
      <c r="AX34" s="207"/>
    </row>
    <row r="35" spans="1:50" ht="23.25" customHeight="1" x14ac:dyDescent="0.2">
      <c r="A35" s="212" t="s">
        <v>421</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66" t="s">
        <v>392</v>
      </c>
      <c r="B37" s="767"/>
      <c r="C37" s="767"/>
      <c r="D37" s="767"/>
      <c r="E37" s="767"/>
      <c r="F37" s="768"/>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9" t="s">
        <v>252</v>
      </c>
      <c r="AV37" s="399"/>
      <c r="AW37" s="399"/>
      <c r="AX37" s="905"/>
    </row>
    <row r="38" spans="1:50" ht="18.75" hidden="1" customHeight="1" x14ac:dyDescent="0.2">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2">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66" t="s">
        <v>392</v>
      </c>
      <c r="B44" s="767"/>
      <c r="C44" s="767"/>
      <c r="D44" s="767"/>
      <c r="E44" s="767"/>
      <c r="F44" s="768"/>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9" t="s">
        <v>252</v>
      </c>
      <c r="AV44" s="399"/>
      <c r="AW44" s="399"/>
      <c r="AX44" s="905"/>
    </row>
    <row r="45" spans="1:50" ht="18.75" hidden="1" customHeight="1" x14ac:dyDescent="0.2">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2">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8" t="s">
        <v>392</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9" t="s">
        <v>252</v>
      </c>
      <c r="AV51" s="919"/>
      <c r="AW51" s="919"/>
      <c r="AX51" s="920"/>
    </row>
    <row r="52" spans="1:50" ht="18.75" hidden="1" customHeight="1" x14ac:dyDescent="0.2">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2">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8" t="s">
        <v>392</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9" t="s">
        <v>252</v>
      </c>
      <c r="AV58" s="919"/>
      <c r="AW58" s="919"/>
      <c r="AX58" s="920"/>
    </row>
    <row r="59" spans="1:50" ht="18.75" hidden="1" customHeight="1" x14ac:dyDescent="0.2">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2">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70" t="s">
        <v>393</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388</v>
      </c>
      <c r="X65" s="476"/>
      <c r="Y65" s="479"/>
      <c r="Z65" s="479"/>
      <c r="AA65" s="480"/>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2">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2">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3" t="s">
        <v>397</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4" t="s">
        <v>393</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2">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2">
      <c r="A75" s="497"/>
      <c r="B75" s="498"/>
      <c r="C75" s="498"/>
      <c r="D75" s="498"/>
      <c r="E75" s="498"/>
      <c r="F75" s="499"/>
      <c r="G75" s="599"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7"/>
      <c r="B76" s="498"/>
      <c r="C76" s="498"/>
      <c r="D76" s="498"/>
      <c r="E76" s="498"/>
      <c r="F76" s="499"/>
      <c r="G76" s="600"/>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7"/>
      <c r="B77" s="498"/>
      <c r="C77" s="498"/>
      <c r="D77" s="498"/>
      <c r="E77" s="498"/>
      <c r="F77" s="499"/>
      <c r="G77" s="601"/>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x14ac:dyDescent="0.2">
      <c r="A78" s="321" t="s">
        <v>424</v>
      </c>
      <c r="B78" s="322"/>
      <c r="C78" s="322"/>
      <c r="D78" s="322"/>
      <c r="E78" s="319" t="s">
        <v>370</v>
      </c>
      <c r="F78" s="320"/>
      <c r="G78" s="48" t="s">
        <v>309</v>
      </c>
      <c r="H78" s="575"/>
      <c r="I78" s="576"/>
      <c r="J78" s="576"/>
      <c r="K78" s="576"/>
      <c r="L78" s="576"/>
      <c r="M78" s="576"/>
      <c r="N78" s="576"/>
      <c r="O78" s="577"/>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x14ac:dyDescent="0.2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387</v>
      </c>
      <c r="AP79" s="265"/>
      <c r="AQ79" s="265"/>
      <c r="AR79" s="67" t="s">
        <v>385</v>
      </c>
      <c r="AS79" s="264"/>
      <c r="AT79" s="265"/>
      <c r="AU79" s="265"/>
      <c r="AV79" s="265"/>
      <c r="AW79" s="265"/>
      <c r="AX79" s="942"/>
    </row>
    <row r="80" spans="1:50" ht="18.75" hidden="1" customHeight="1" x14ac:dyDescent="0.2">
      <c r="A80" s="857" t="s">
        <v>265</v>
      </c>
      <c r="B80" s="512" t="s">
        <v>384</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8"/>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58"/>
      <c r="B82" s="515"/>
      <c r="C82" s="416"/>
      <c r="D82" s="416"/>
      <c r="E82" s="416"/>
      <c r="F82" s="417"/>
      <c r="G82" s="672"/>
      <c r="H82" s="672"/>
      <c r="I82" s="672"/>
      <c r="J82" s="672"/>
      <c r="K82" s="672"/>
      <c r="L82" s="672"/>
      <c r="M82" s="672"/>
      <c r="N82" s="672"/>
      <c r="O82" s="672"/>
      <c r="P82" s="672"/>
      <c r="Q82" s="672"/>
      <c r="R82" s="672"/>
      <c r="S82" s="672"/>
      <c r="T82" s="672"/>
      <c r="U82" s="672"/>
      <c r="V82" s="672"/>
      <c r="W82" s="672"/>
      <c r="X82" s="672"/>
      <c r="Y82" s="672"/>
      <c r="Z82" s="672"/>
      <c r="AA82" s="673"/>
      <c r="AB82" s="879"/>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0"/>
    </row>
    <row r="83" spans="1:60" ht="22.5" hidden="1" customHeight="1" x14ac:dyDescent="0.2">
      <c r="A83" s="858"/>
      <c r="B83" s="515"/>
      <c r="C83" s="416"/>
      <c r="D83" s="416"/>
      <c r="E83" s="416"/>
      <c r="F83" s="417"/>
      <c r="G83" s="674"/>
      <c r="H83" s="674"/>
      <c r="I83" s="674"/>
      <c r="J83" s="674"/>
      <c r="K83" s="674"/>
      <c r="L83" s="674"/>
      <c r="M83" s="674"/>
      <c r="N83" s="674"/>
      <c r="O83" s="674"/>
      <c r="P83" s="674"/>
      <c r="Q83" s="674"/>
      <c r="R83" s="674"/>
      <c r="S83" s="674"/>
      <c r="T83" s="674"/>
      <c r="U83" s="674"/>
      <c r="V83" s="674"/>
      <c r="W83" s="674"/>
      <c r="X83" s="674"/>
      <c r="Y83" s="674"/>
      <c r="Z83" s="674"/>
      <c r="AA83" s="675"/>
      <c r="AB83" s="881"/>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2"/>
    </row>
    <row r="84" spans="1:60" ht="19.5" hidden="1" customHeight="1" x14ac:dyDescent="0.2">
      <c r="A84" s="858"/>
      <c r="B84" s="516"/>
      <c r="C84" s="517"/>
      <c r="D84" s="517"/>
      <c r="E84" s="517"/>
      <c r="F84" s="518"/>
      <c r="G84" s="676"/>
      <c r="H84" s="676"/>
      <c r="I84" s="676"/>
      <c r="J84" s="676"/>
      <c r="K84" s="676"/>
      <c r="L84" s="676"/>
      <c r="M84" s="676"/>
      <c r="N84" s="676"/>
      <c r="O84" s="676"/>
      <c r="P84" s="676"/>
      <c r="Q84" s="676"/>
      <c r="R84" s="676"/>
      <c r="S84" s="676"/>
      <c r="T84" s="676"/>
      <c r="U84" s="676"/>
      <c r="V84" s="676"/>
      <c r="W84" s="676"/>
      <c r="X84" s="676"/>
      <c r="Y84" s="676"/>
      <c r="Z84" s="676"/>
      <c r="AA84" s="677"/>
      <c r="AB84" s="883"/>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4"/>
    </row>
    <row r="85" spans="1:60" ht="18.75" hidden="1" customHeight="1" x14ac:dyDescent="0.2">
      <c r="A85" s="858"/>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451</v>
      </c>
      <c r="AF85" s="231"/>
      <c r="AG85" s="231"/>
      <c r="AH85" s="232"/>
      <c r="AI85" s="230" t="s">
        <v>448</v>
      </c>
      <c r="AJ85" s="231"/>
      <c r="AK85" s="231"/>
      <c r="AL85" s="232"/>
      <c r="AM85" s="236" t="s">
        <v>443</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2">
      <c r="A86" s="85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2">
      <c r="A87" s="858"/>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8"/>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8"/>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8"/>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451</v>
      </c>
      <c r="AF90" s="231"/>
      <c r="AG90" s="231"/>
      <c r="AH90" s="232"/>
      <c r="AI90" s="230" t="s">
        <v>448</v>
      </c>
      <c r="AJ90" s="231"/>
      <c r="AK90" s="231"/>
      <c r="AL90" s="232"/>
      <c r="AM90" s="236" t="s">
        <v>443</v>
      </c>
      <c r="AN90" s="236"/>
      <c r="AO90" s="236"/>
      <c r="AP90" s="230"/>
      <c r="AQ90" s="145" t="s">
        <v>306</v>
      </c>
      <c r="AR90" s="116"/>
      <c r="AS90" s="116"/>
      <c r="AT90" s="117"/>
      <c r="AU90" s="521" t="s">
        <v>252</v>
      </c>
      <c r="AV90" s="521"/>
      <c r="AW90" s="521"/>
      <c r="AX90" s="522"/>
    </row>
    <row r="91" spans="1:60" ht="18.75" hidden="1" customHeight="1" x14ac:dyDescent="0.2">
      <c r="A91" s="85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2">
      <c r="A92" s="858"/>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8"/>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8"/>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8"/>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451</v>
      </c>
      <c r="AF95" s="231"/>
      <c r="AG95" s="231"/>
      <c r="AH95" s="232"/>
      <c r="AI95" s="230" t="s">
        <v>448</v>
      </c>
      <c r="AJ95" s="231"/>
      <c r="AK95" s="231"/>
      <c r="AL95" s="232"/>
      <c r="AM95" s="236" t="s">
        <v>443</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2">
      <c r="A96" s="85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2">
      <c r="A97" s="858"/>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8"/>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9"/>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90" t="s">
        <v>13</v>
      </c>
      <c r="Z99" s="891"/>
      <c r="AA99" s="892"/>
      <c r="AB99" s="887" t="s">
        <v>14</v>
      </c>
      <c r="AC99" s="888"/>
      <c r="AD99" s="88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394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7"/>
      <c r="Z100" s="848"/>
      <c r="AA100" s="849"/>
      <c r="AB100" s="469" t="s">
        <v>11</v>
      </c>
      <c r="AC100" s="469"/>
      <c r="AD100" s="469"/>
      <c r="AE100" s="527" t="s">
        <v>451</v>
      </c>
      <c r="AF100" s="528"/>
      <c r="AG100" s="528"/>
      <c r="AH100" s="529"/>
      <c r="AI100" s="527" t="s">
        <v>448</v>
      </c>
      <c r="AJ100" s="528"/>
      <c r="AK100" s="528"/>
      <c r="AL100" s="529"/>
      <c r="AM100" s="527" t="s">
        <v>444</v>
      </c>
      <c r="AN100" s="528"/>
      <c r="AO100" s="528"/>
      <c r="AP100" s="529"/>
      <c r="AQ100" s="306" t="s">
        <v>437</v>
      </c>
      <c r="AR100" s="307"/>
      <c r="AS100" s="307"/>
      <c r="AT100" s="308"/>
      <c r="AU100" s="306" t="s">
        <v>434</v>
      </c>
      <c r="AV100" s="307"/>
      <c r="AW100" s="307"/>
      <c r="AX100" s="309"/>
    </row>
    <row r="101" spans="1:60" ht="23.25" customHeight="1" x14ac:dyDescent="0.2">
      <c r="A101" s="410"/>
      <c r="B101" s="411"/>
      <c r="C101" s="411"/>
      <c r="D101" s="411"/>
      <c r="E101" s="411"/>
      <c r="F101" s="412"/>
      <c r="G101" s="91" t="s">
        <v>492</v>
      </c>
      <c r="H101" s="91"/>
      <c r="I101" s="91"/>
      <c r="J101" s="91"/>
      <c r="K101" s="91"/>
      <c r="L101" s="91"/>
      <c r="M101" s="91"/>
      <c r="N101" s="91"/>
      <c r="O101" s="91"/>
      <c r="P101" s="91"/>
      <c r="Q101" s="91"/>
      <c r="R101" s="91"/>
      <c r="S101" s="91"/>
      <c r="T101" s="91"/>
      <c r="U101" s="91"/>
      <c r="V101" s="91"/>
      <c r="W101" s="91"/>
      <c r="X101" s="92"/>
      <c r="Y101" s="530" t="s">
        <v>54</v>
      </c>
      <c r="Z101" s="531"/>
      <c r="AA101" s="532"/>
      <c r="AB101" s="449" t="s">
        <v>487</v>
      </c>
      <c r="AC101" s="449"/>
      <c r="AD101" s="449"/>
      <c r="AE101" s="204">
        <v>3</v>
      </c>
      <c r="AF101" s="205"/>
      <c r="AG101" s="205"/>
      <c r="AH101" s="206"/>
      <c r="AI101" s="204">
        <v>5</v>
      </c>
      <c r="AJ101" s="205"/>
      <c r="AK101" s="205"/>
      <c r="AL101" s="206"/>
      <c r="AM101" s="204">
        <v>4</v>
      </c>
      <c r="AN101" s="205"/>
      <c r="AO101" s="205"/>
      <c r="AP101" s="206"/>
      <c r="AQ101" s="204" t="s">
        <v>485</v>
      </c>
      <c r="AR101" s="205"/>
      <c r="AS101" s="205"/>
      <c r="AT101" s="206"/>
      <c r="AU101" s="204" t="s">
        <v>485</v>
      </c>
      <c r="AV101" s="205"/>
      <c r="AW101" s="205"/>
      <c r="AX101" s="206"/>
    </row>
    <row r="102" spans="1:60" ht="23.25" customHeight="1" x14ac:dyDescent="0.2">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487</v>
      </c>
      <c r="AC102" s="449"/>
      <c r="AD102" s="449"/>
      <c r="AE102" s="406">
        <v>6</v>
      </c>
      <c r="AF102" s="406"/>
      <c r="AG102" s="406"/>
      <c r="AH102" s="406"/>
      <c r="AI102" s="406">
        <v>6</v>
      </c>
      <c r="AJ102" s="406"/>
      <c r="AK102" s="406"/>
      <c r="AL102" s="406"/>
      <c r="AM102" s="406">
        <v>4</v>
      </c>
      <c r="AN102" s="406"/>
      <c r="AO102" s="406"/>
      <c r="AP102" s="406"/>
      <c r="AQ102" s="259">
        <v>4</v>
      </c>
      <c r="AR102" s="260"/>
      <c r="AS102" s="260"/>
      <c r="AT102" s="305"/>
      <c r="AU102" s="259" t="s">
        <v>485</v>
      </c>
      <c r="AV102" s="260"/>
      <c r="AW102" s="260"/>
      <c r="AX102" s="305"/>
    </row>
    <row r="103" spans="1:60" ht="31.5" hidden="1" customHeight="1" x14ac:dyDescent="0.2">
      <c r="A103" s="407" t="s">
        <v>394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451</v>
      </c>
      <c r="AF103" s="404"/>
      <c r="AG103" s="404"/>
      <c r="AH103" s="405"/>
      <c r="AI103" s="403" t="s">
        <v>448</v>
      </c>
      <c r="AJ103" s="404"/>
      <c r="AK103" s="404"/>
      <c r="AL103" s="405"/>
      <c r="AM103" s="403" t="s">
        <v>444</v>
      </c>
      <c r="AN103" s="404"/>
      <c r="AO103" s="404"/>
      <c r="AP103" s="405"/>
      <c r="AQ103" s="270" t="s">
        <v>437</v>
      </c>
      <c r="AR103" s="271"/>
      <c r="AS103" s="271"/>
      <c r="AT103" s="310"/>
      <c r="AU103" s="270" t="s">
        <v>434</v>
      </c>
      <c r="AV103" s="271"/>
      <c r="AW103" s="271"/>
      <c r="AX103" s="272"/>
    </row>
    <row r="104" spans="1:60" ht="23.25" hidden="1" customHeight="1" x14ac:dyDescent="0.2">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2">
      <c r="A106" s="407" t="s">
        <v>394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451</v>
      </c>
      <c r="AF106" s="404"/>
      <c r="AG106" s="404"/>
      <c r="AH106" s="405"/>
      <c r="AI106" s="403" t="s">
        <v>448</v>
      </c>
      <c r="AJ106" s="404"/>
      <c r="AK106" s="404"/>
      <c r="AL106" s="405"/>
      <c r="AM106" s="403" t="s">
        <v>443</v>
      </c>
      <c r="AN106" s="404"/>
      <c r="AO106" s="404"/>
      <c r="AP106" s="405"/>
      <c r="AQ106" s="270" t="s">
        <v>437</v>
      </c>
      <c r="AR106" s="271"/>
      <c r="AS106" s="271"/>
      <c r="AT106" s="310"/>
      <c r="AU106" s="270" t="s">
        <v>434</v>
      </c>
      <c r="AV106" s="271"/>
      <c r="AW106" s="271"/>
      <c r="AX106" s="272"/>
    </row>
    <row r="107" spans="1:60" ht="23.25" hidden="1" customHeight="1" x14ac:dyDescent="0.2">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2">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2">
      <c r="A109" s="407" t="s">
        <v>394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451</v>
      </c>
      <c r="AF109" s="404"/>
      <c r="AG109" s="404"/>
      <c r="AH109" s="405"/>
      <c r="AI109" s="403" t="s">
        <v>448</v>
      </c>
      <c r="AJ109" s="404"/>
      <c r="AK109" s="404"/>
      <c r="AL109" s="405"/>
      <c r="AM109" s="403" t="s">
        <v>444</v>
      </c>
      <c r="AN109" s="404"/>
      <c r="AO109" s="404"/>
      <c r="AP109" s="405"/>
      <c r="AQ109" s="270" t="s">
        <v>437</v>
      </c>
      <c r="AR109" s="271"/>
      <c r="AS109" s="271"/>
      <c r="AT109" s="310"/>
      <c r="AU109" s="270" t="s">
        <v>434</v>
      </c>
      <c r="AV109" s="271"/>
      <c r="AW109" s="271"/>
      <c r="AX109" s="272"/>
    </row>
    <row r="110" spans="1:60" ht="23.25" hidden="1" customHeight="1" x14ac:dyDescent="0.2">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2">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2">
      <c r="A112" s="407" t="s">
        <v>394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451</v>
      </c>
      <c r="AF112" s="404"/>
      <c r="AG112" s="404"/>
      <c r="AH112" s="405"/>
      <c r="AI112" s="403" t="s">
        <v>448</v>
      </c>
      <c r="AJ112" s="404"/>
      <c r="AK112" s="404"/>
      <c r="AL112" s="405"/>
      <c r="AM112" s="403" t="s">
        <v>443</v>
      </c>
      <c r="AN112" s="404"/>
      <c r="AO112" s="404"/>
      <c r="AP112" s="405"/>
      <c r="AQ112" s="270" t="s">
        <v>437</v>
      </c>
      <c r="AR112" s="271"/>
      <c r="AS112" s="271"/>
      <c r="AT112" s="310"/>
      <c r="AU112" s="270" t="s">
        <v>434</v>
      </c>
      <c r="AV112" s="271"/>
      <c r="AW112" s="271"/>
      <c r="AX112" s="272"/>
    </row>
    <row r="113" spans="1:50" ht="23.25" hidden="1" customHeight="1" x14ac:dyDescent="0.2">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2">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451</v>
      </c>
      <c r="AF115" s="404"/>
      <c r="AG115" s="404"/>
      <c r="AH115" s="405"/>
      <c r="AI115" s="403" t="s">
        <v>448</v>
      </c>
      <c r="AJ115" s="404"/>
      <c r="AK115" s="404"/>
      <c r="AL115" s="405"/>
      <c r="AM115" s="403" t="s">
        <v>443</v>
      </c>
      <c r="AN115" s="404"/>
      <c r="AO115" s="404"/>
      <c r="AP115" s="405"/>
      <c r="AQ115" s="579" t="s">
        <v>438</v>
      </c>
      <c r="AR115" s="580"/>
      <c r="AS115" s="580"/>
      <c r="AT115" s="580"/>
      <c r="AU115" s="580"/>
      <c r="AV115" s="580"/>
      <c r="AW115" s="580"/>
      <c r="AX115" s="581"/>
    </row>
    <row r="116" spans="1:50" ht="23.25" customHeight="1" x14ac:dyDescent="0.2">
      <c r="A116" s="427"/>
      <c r="B116" s="428"/>
      <c r="C116" s="428"/>
      <c r="D116" s="428"/>
      <c r="E116" s="428"/>
      <c r="F116" s="429"/>
      <c r="G116" s="381" t="s">
        <v>577</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t="s">
        <v>494</v>
      </c>
      <c r="AC116" s="451"/>
      <c r="AD116" s="452"/>
      <c r="AE116" s="406">
        <v>3</v>
      </c>
      <c r="AF116" s="406"/>
      <c r="AG116" s="406"/>
      <c r="AH116" s="406"/>
      <c r="AI116" s="406">
        <v>3</v>
      </c>
      <c r="AJ116" s="406"/>
      <c r="AK116" s="406"/>
      <c r="AL116" s="406"/>
      <c r="AM116" s="406">
        <v>4</v>
      </c>
      <c r="AN116" s="406"/>
      <c r="AO116" s="406"/>
      <c r="AP116" s="406"/>
      <c r="AQ116" s="204">
        <v>4</v>
      </c>
      <c r="AR116" s="205"/>
      <c r="AS116" s="205"/>
      <c r="AT116" s="205"/>
      <c r="AU116" s="205"/>
      <c r="AV116" s="205"/>
      <c r="AW116" s="205"/>
      <c r="AX116" s="207"/>
    </row>
    <row r="117" spans="1:50" ht="46.5" customHeight="1" thickBot="1" x14ac:dyDescent="0.25">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493</v>
      </c>
      <c r="AC117" s="461"/>
      <c r="AD117" s="462"/>
      <c r="AE117" s="539" t="s">
        <v>495</v>
      </c>
      <c r="AF117" s="539"/>
      <c r="AG117" s="539"/>
      <c r="AH117" s="539"/>
      <c r="AI117" s="539" t="s">
        <v>496</v>
      </c>
      <c r="AJ117" s="539"/>
      <c r="AK117" s="539"/>
      <c r="AL117" s="539"/>
      <c r="AM117" s="539" t="s">
        <v>539</v>
      </c>
      <c r="AN117" s="539"/>
      <c r="AO117" s="539"/>
      <c r="AP117" s="539"/>
      <c r="AQ117" s="539" t="s">
        <v>540</v>
      </c>
      <c r="AR117" s="539"/>
      <c r="AS117" s="539"/>
      <c r="AT117" s="539"/>
      <c r="AU117" s="539"/>
      <c r="AV117" s="539"/>
      <c r="AW117" s="539"/>
      <c r="AX117" s="540"/>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451</v>
      </c>
      <c r="AF118" s="404"/>
      <c r="AG118" s="404"/>
      <c r="AH118" s="405"/>
      <c r="AI118" s="403" t="s">
        <v>448</v>
      </c>
      <c r="AJ118" s="404"/>
      <c r="AK118" s="404"/>
      <c r="AL118" s="405"/>
      <c r="AM118" s="403" t="s">
        <v>443</v>
      </c>
      <c r="AN118" s="404"/>
      <c r="AO118" s="404"/>
      <c r="AP118" s="405"/>
      <c r="AQ118" s="579" t="s">
        <v>438</v>
      </c>
      <c r="AR118" s="580"/>
      <c r="AS118" s="580"/>
      <c r="AT118" s="580"/>
      <c r="AU118" s="580"/>
      <c r="AV118" s="580"/>
      <c r="AW118" s="580"/>
      <c r="AX118" s="581"/>
    </row>
    <row r="119" spans="1:50" ht="23.25" hidden="1" customHeight="1" x14ac:dyDescent="0.2">
      <c r="A119" s="427"/>
      <c r="B119" s="428"/>
      <c r="C119" s="428"/>
      <c r="D119" s="428"/>
      <c r="E119" s="428"/>
      <c r="F119" s="429"/>
      <c r="G119" s="381" t="s">
        <v>401</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2">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400</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451</v>
      </c>
      <c r="AF121" s="404"/>
      <c r="AG121" s="404"/>
      <c r="AH121" s="405"/>
      <c r="AI121" s="403" t="s">
        <v>448</v>
      </c>
      <c r="AJ121" s="404"/>
      <c r="AK121" s="404"/>
      <c r="AL121" s="405"/>
      <c r="AM121" s="403" t="s">
        <v>443</v>
      </c>
      <c r="AN121" s="404"/>
      <c r="AO121" s="404"/>
      <c r="AP121" s="405"/>
      <c r="AQ121" s="579" t="s">
        <v>438</v>
      </c>
      <c r="AR121" s="580"/>
      <c r="AS121" s="580"/>
      <c r="AT121" s="580"/>
      <c r="AU121" s="580"/>
      <c r="AV121" s="580"/>
      <c r="AW121" s="580"/>
      <c r="AX121" s="581"/>
    </row>
    <row r="122" spans="1:50" ht="23.25" hidden="1" customHeight="1" x14ac:dyDescent="0.2">
      <c r="A122" s="427"/>
      <c r="B122" s="428"/>
      <c r="C122" s="428"/>
      <c r="D122" s="428"/>
      <c r="E122" s="428"/>
      <c r="F122" s="429"/>
      <c r="G122" s="381" t="s">
        <v>402</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2">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403</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452</v>
      </c>
      <c r="AF124" s="404"/>
      <c r="AG124" s="404"/>
      <c r="AH124" s="405"/>
      <c r="AI124" s="403" t="s">
        <v>448</v>
      </c>
      <c r="AJ124" s="404"/>
      <c r="AK124" s="404"/>
      <c r="AL124" s="405"/>
      <c r="AM124" s="403" t="s">
        <v>443</v>
      </c>
      <c r="AN124" s="404"/>
      <c r="AO124" s="404"/>
      <c r="AP124" s="405"/>
      <c r="AQ124" s="579" t="s">
        <v>438</v>
      </c>
      <c r="AR124" s="580"/>
      <c r="AS124" s="580"/>
      <c r="AT124" s="580"/>
      <c r="AU124" s="580"/>
      <c r="AV124" s="580"/>
      <c r="AW124" s="580"/>
      <c r="AX124" s="581"/>
    </row>
    <row r="125" spans="1:50" ht="23.25" hidden="1" customHeight="1" x14ac:dyDescent="0.2">
      <c r="A125" s="427"/>
      <c r="B125" s="428"/>
      <c r="C125" s="428"/>
      <c r="D125" s="428"/>
      <c r="E125" s="428"/>
      <c r="F125" s="429"/>
      <c r="G125" s="381" t="s">
        <v>402</v>
      </c>
      <c r="H125" s="381"/>
      <c r="I125" s="381"/>
      <c r="J125" s="381"/>
      <c r="K125" s="381"/>
      <c r="L125" s="381"/>
      <c r="M125" s="381"/>
      <c r="N125" s="381"/>
      <c r="O125" s="381"/>
      <c r="P125" s="381"/>
      <c r="Q125" s="381"/>
      <c r="R125" s="381"/>
      <c r="S125" s="381"/>
      <c r="T125" s="381"/>
      <c r="U125" s="381"/>
      <c r="V125" s="381"/>
      <c r="W125" s="381"/>
      <c r="X125" s="92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2">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5"/>
      <c r="Y126" s="459" t="s">
        <v>48</v>
      </c>
      <c r="Z126" s="434"/>
      <c r="AA126" s="435"/>
      <c r="AB126" s="460" t="s">
        <v>400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2">
      <c r="A127" s="623"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21"/>
      <c r="Z127" s="922"/>
      <c r="AA127" s="923"/>
      <c r="AB127" s="233" t="s">
        <v>11</v>
      </c>
      <c r="AC127" s="234"/>
      <c r="AD127" s="235"/>
      <c r="AE127" s="403" t="s">
        <v>451</v>
      </c>
      <c r="AF127" s="404"/>
      <c r="AG127" s="404"/>
      <c r="AH127" s="405"/>
      <c r="AI127" s="403" t="s">
        <v>448</v>
      </c>
      <c r="AJ127" s="404"/>
      <c r="AK127" s="404"/>
      <c r="AL127" s="405"/>
      <c r="AM127" s="403" t="s">
        <v>443</v>
      </c>
      <c r="AN127" s="404"/>
      <c r="AO127" s="404"/>
      <c r="AP127" s="405"/>
      <c r="AQ127" s="579" t="s">
        <v>438</v>
      </c>
      <c r="AR127" s="580"/>
      <c r="AS127" s="580"/>
      <c r="AT127" s="580"/>
      <c r="AU127" s="580"/>
      <c r="AV127" s="580"/>
      <c r="AW127" s="580"/>
      <c r="AX127" s="581"/>
    </row>
    <row r="128" spans="1:50" ht="23.25" hidden="1" customHeight="1" x14ac:dyDescent="0.2">
      <c r="A128" s="427"/>
      <c r="B128" s="428"/>
      <c r="C128" s="428"/>
      <c r="D128" s="428"/>
      <c r="E128" s="428"/>
      <c r="F128" s="429"/>
      <c r="G128" s="381" t="s">
        <v>402</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5">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2">
      <c r="A130" s="174" t="s">
        <v>473</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563</v>
      </c>
      <c r="AR133" s="185"/>
      <c r="AS133" s="119" t="s">
        <v>307</v>
      </c>
      <c r="AT133" s="120"/>
      <c r="AU133" s="186" t="s">
        <v>558</v>
      </c>
      <c r="AV133" s="186"/>
      <c r="AW133" s="119" t="s">
        <v>296</v>
      </c>
      <c r="AX133" s="181"/>
    </row>
    <row r="134" spans="1:50" ht="39.75" customHeight="1" x14ac:dyDescent="0.2">
      <c r="A134" s="175"/>
      <c r="B134" s="172"/>
      <c r="C134" s="166"/>
      <c r="D134" s="172"/>
      <c r="E134" s="166"/>
      <c r="F134" s="167"/>
      <c r="G134" s="90" t="s">
        <v>499</v>
      </c>
      <c r="H134" s="91"/>
      <c r="I134" s="91"/>
      <c r="J134" s="91"/>
      <c r="K134" s="91"/>
      <c r="L134" s="91"/>
      <c r="M134" s="91"/>
      <c r="N134" s="91"/>
      <c r="O134" s="91"/>
      <c r="P134" s="91"/>
      <c r="Q134" s="91"/>
      <c r="R134" s="91"/>
      <c r="S134" s="91"/>
      <c r="T134" s="91"/>
      <c r="U134" s="91"/>
      <c r="V134" s="91"/>
      <c r="W134" s="91"/>
      <c r="X134" s="92"/>
      <c r="Y134" s="187" t="s">
        <v>321</v>
      </c>
      <c r="Z134" s="188"/>
      <c r="AA134" s="189"/>
      <c r="AB134" s="190" t="s">
        <v>412</v>
      </c>
      <c r="AC134" s="191"/>
      <c r="AD134" s="191"/>
      <c r="AE134" s="192">
        <v>89</v>
      </c>
      <c r="AF134" s="193"/>
      <c r="AG134" s="193"/>
      <c r="AH134" s="193"/>
      <c r="AI134" s="192" t="s">
        <v>485</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v>100</v>
      </c>
      <c r="AV135" s="374"/>
      <c r="AW135" s="374"/>
      <c r="AX135" s="375"/>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2">
      <c r="A248" s="175"/>
      <c r="B248" s="172"/>
      <c r="C248" s="166"/>
      <c r="D248" s="172"/>
      <c r="E248" s="111" t="s">
        <v>541</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469</v>
      </c>
      <c r="D430" s="926"/>
      <c r="E430" s="160" t="s">
        <v>461</v>
      </c>
      <c r="F430" s="893"/>
      <c r="G430" s="894" t="s">
        <v>326</v>
      </c>
      <c r="H430" s="109"/>
      <c r="I430" s="109"/>
      <c r="J430" s="895" t="s">
        <v>485</v>
      </c>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563</v>
      </c>
      <c r="AF432" s="186"/>
      <c r="AG432" s="119" t="s">
        <v>307</v>
      </c>
      <c r="AH432" s="120"/>
      <c r="AI432" s="142"/>
      <c r="AJ432" s="142"/>
      <c r="AK432" s="142"/>
      <c r="AL432" s="140"/>
      <c r="AM432" s="142"/>
      <c r="AN432" s="142"/>
      <c r="AO432" s="142"/>
      <c r="AP432" s="140"/>
      <c r="AQ432" s="578" t="s">
        <v>558</v>
      </c>
      <c r="AR432" s="186"/>
      <c r="AS432" s="119" t="s">
        <v>307</v>
      </c>
      <c r="AT432" s="120"/>
      <c r="AU432" s="186" t="s">
        <v>558</v>
      </c>
      <c r="AV432" s="186"/>
      <c r="AW432" s="119" t="s">
        <v>296</v>
      </c>
      <c r="AX432" s="181"/>
    </row>
    <row r="433" spans="1:50" ht="23.25" customHeight="1" x14ac:dyDescent="0.2">
      <c r="A433" s="175"/>
      <c r="B433" s="172"/>
      <c r="C433" s="166"/>
      <c r="D433" s="172"/>
      <c r="E433" s="328"/>
      <c r="F433" s="329"/>
      <c r="G433" s="90" t="s">
        <v>566</v>
      </c>
      <c r="H433" s="91"/>
      <c r="I433" s="91"/>
      <c r="J433" s="91"/>
      <c r="K433" s="91"/>
      <c r="L433" s="91"/>
      <c r="M433" s="91"/>
      <c r="N433" s="91"/>
      <c r="O433" s="91"/>
      <c r="P433" s="91"/>
      <c r="Q433" s="91"/>
      <c r="R433" s="91"/>
      <c r="S433" s="91"/>
      <c r="T433" s="91"/>
      <c r="U433" s="91"/>
      <c r="V433" s="91"/>
      <c r="W433" s="91"/>
      <c r="X433" s="92"/>
      <c r="Y433" s="187" t="s">
        <v>12</v>
      </c>
      <c r="Z433" s="188"/>
      <c r="AA433" s="189"/>
      <c r="AB433" s="199" t="s">
        <v>558</v>
      </c>
      <c r="AC433" s="199"/>
      <c r="AD433" s="199"/>
      <c r="AE433" s="326" t="s">
        <v>558</v>
      </c>
      <c r="AF433" s="193"/>
      <c r="AG433" s="193"/>
      <c r="AH433" s="193"/>
      <c r="AI433" s="326" t="s">
        <v>558</v>
      </c>
      <c r="AJ433" s="193"/>
      <c r="AK433" s="193"/>
      <c r="AL433" s="193"/>
      <c r="AM433" s="326" t="s">
        <v>558</v>
      </c>
      <c r="AN433" s="193"/>
      <c r="AO433" s="193"/>
      <c r="AP433" s="327"/>
      <c r="AQ433" s="326" t="s">
        <v>560</v>
      </c>
      <c r="AR433" s="193"/>
      <c r="AS433" s="193"/>
      <c r="AT433" s="327"/>
      <c r="AU433" s="193" t="s">
        <v>561</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557</v>
      </c>
      <c r="AC434" s="191"/>
      <c r="AD434" s="191"/>
      <c r="AE434" s="326" t="s">
        <v>558</v>
      </c>
      <c r="AF434" s="193"/>
      <c r="AG434" s="193"/>
      <c r="AH434" s="327"/>
      <c r="AI434" s="326" t="s">
        <v>559</v>
      </c>
      <c r="AJ434" s="193"/>
      <c r="AK434" s="193"/>
      <c r="AL434" s="193"/>
      <c r="AM434" s="326" t="s">
        <v>558</v>
      </c>
      <c r="AN434" s="193"/>
      <c r="AO434" s="193"/>
      <c r="AP434" s="327"/>
      <c r="AQ434" s="326" t="s">
        <v>558</v>
      </c>
      <c r="AR434" s="193"/>
      <c r="AS434" s="193"/>
      <c r="AT434" s="327"/>
      <c r="AU434" s="193" t="s">
        <v>558</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562</v>
      </c>
      <c r="AF435" s="193"/>
      <c r="AG435" s="193"/>
      <c r="AH435" s="327"/>
      <c r="AI435" s="326" t="s">
        <v>558</v>
      </c>
      <c r="AJ435" s="193"/>
      <c r="AK435" s="193"/>
      <c r="AL435" s="193"/>
      <c r="AM435" s="326" t="s">
        <v>558</v>
      </c>
      <c r="AN435" s="193"/>
      <c r="AO435" s="193"/>
      <c r="AP435" s="327"/>
      <c r="AQ435" s="326" t="s">
        <v>558</v>
      </c>
      <c r="AR435" s="193"/>
      <c r="AS435" s="193"/>
      <c r="AT435" s="327"/>
      <c r="AU435" s="193" t="s">
        <v>558</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558</v>
      </c>
      <c r="AF457" s="186"/>
      <c r="AG457" s="119" t="s">
        <v>307</v>
      </c>
      <c r="AH457" s="120"/>
      <c r="AI457" s="142"/>
      <c r="AJ457" s="142"/>
      <c r="AK457" s="142"/>
      <c r="AL457" s="140"/>
      <c r="AM457" s="142"/>
      <c r="AN457" s="142"/>
      <c r="AO457" s="142"/>
      <c r="AP457" s="140"/>
      <c r="AQ457" s="578" t="s">
        <v>558</v>
      </c>
      <c r="AR457" s="186"/>
      <c r="AS457" s="119" t="s">
        <v>307</v>
      </c>
      <c r="AT457" s="120"/>
      <c r="AU457" s="186" t="s">
        <v>561</v>
      </c>
      <c r="AV457" s="186"/>
      <c r="AW457" s="119" t="s">
        <v>296</v>
      </c>
      <c r="AX457" s="181"/>
    </row>
    <row r="458" spans="1:50" ht="23.25" customHeight="1" x14ac:dyDescent="0.2">
      <c r="A458" s="175"/>
      <c r="B458" s="172"/>
      <c r="C458" s="166"/>
      <c r="D458" s="172"/>
      <c r="E458" s="328"/>
      <c r="F458" s="329"/>
      <c r="G458" s="90" t="s">
        <v>558</v>
      </c>
      <c r="H458" s="91"/>
      <c r="I458" s="91"/>
      <c r="J458" s="91"/>
      <c r="K458" s="91"/>
      <c r="L458" s="91"/>
      <c r="M458" s="91"/>
      <c r="N458" s="91"/>
      <c r="O458" s="91"/>
      <c r="P458" s="91"/>
      <c r="Q458" s="91"/>
      <c r="R458" s="91"/>
      <c r="S458" s="91"/>
      <c r="T458" s="91"/>
      <c r="U458" s="91"/>
      <c r="V458" s="91"/>
      <c r="W458" s="91"/>
      <c r="X458" s="92"/>
      <c r="Y458" s="187" t="s">
        <v>12</v>
      </c>
      <c r="Z458" s="188"/>
      <c r="AA458" s="189"/>
      <c r="AB458" s="199" t="s">
        <v>564</v>
      </c>
      <c r="AC458" s="199"/>
      <c r="AD458" s="199"/>
      <c r="AE458" s="326" t="s">
        <v>558</v>
      </c>
      <c r="AF458" s="193"/>
      <c r="AG458" s="193"/>
      <c r="AH458" s="193"/>
      <c r="AI458" s="326" t="s">
        <v>561</v>
      </c>
      <c r="AJ458" s="193"/>
      <c r="AK458" s="193"/>
      <c r="AL458" s="193"/>
      <c r="AM458" s="326" t="s">
        <v>558</v>
      </c>
      <c r="AN458" s="193"/>
      <c r="AO458" s="193"/>
      <c r="AP458" s="327"/>
      <c r="AQ458" s="326" t="s">
        <v>558</v>
      </c>
      <c r="AR458" s="193"/>
      <c r="AS458" s="193"/>
      <c r="AT458" s="327"/>
      <c r="AU458" s="193" t="s">
        <v>558</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558</v>
      </c>
      <c r="AC459" s="191"/>
      <c r="AD459" s="191"/>
      <c r="AE459" s="326" t="s">
        <v>565</v>
      </c>
      <c r="AF459" s="193"/>
      <c r="AG459" s="193"/>
      <c r="AH459" s="327"/>
      <c r="AI459" s="326" t="s">
        <v>558</v>
      </c>
      <c r="AJ459" s="193"/>
      <c r="AK459" s="193"/>
      <c r="AL459" s="193"/>
      <c r="AM459" s="326" t="s">
        <v>558</v>
      </c>
      <c r="AN459" s="193"/>
      <c r="AO459" s="193"/>
      <c r="AP459" s="327"/>
      <c r="AQ459" s="326" t="s">
        <v>558</v>
      </c>
      <c r="AR459" s="193"/>
      <c r="AS459" s="193"/>
      <c r="AT459" s="327"/>
      <c r="AU459" s="193" t="s">
        <v>558</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t="s">
        <v>558</v>
      </c>
      <c r="AF460" s="193"/>
      <c r="AG460" s="193"/>
      <c r="AH460" s="327"/>
      <c r="AI460" s="326" t="s">
        <v>558</v>
      </c>
      <c r="AJ460" s="193"/>
      <c r="AK460" s="193"/>
      <c r="AL460" s="193"/>
      <c r="AM460" s="326" t="s">
        <v>558</v>
      </c>
      <c r="AN460" s="193"/>
      <c r="AO460" s="193"/>
      <c r="AP460" s="327"/>
      <c r="AQ460" s="326" t="s">
        <v>561</v>
      </c>
      <c r="AR460" s="193"/>
      <c r="AS460" s="193"/>
      <c r="AT460" s="327"/>
      <c r="AU460" s="193" t="s">
        <v>558</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8"/>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894" t="s">
        <v>326</v>
      </c>
      <c r="H484" s="109"/>
      <c r="I484" s="109"/>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894" t="s">
        <v>326</v>
      </c>
      <c r="H538" s="109"/>
      <c r="I538" s="109"/>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894" t="s">
        <v>326</v>
      </c>
      <c r="H592" s="109"/>
      <c r="I592" s="109"/>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894" t="s">
        <v>326</v>
      </c>
      <c r="H646" s="109"/>
      <c r="I646" s="109"/>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75" customHeight="1" x14ac:dyDescent="0.2">
      <c r="A702" s="865" t="s">
        <v>258</v>
      </c>
      <c r="B702" s="866"/>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481</v>
      </c>
      <c r="AE702" s="332"/>
      <c r="AF702" s="332"/>
      <c r="AG702" s="371" t="s">
        <v>542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0"/>
      <c r="AD703" s="314" t="s">
        <v>481</v>
      </c>
      <c r="AE703" s="315"/>
      <c r="AF703" s="315"/>
      <c r="AG703" s="87" t="s">
        <v>543</v>
      </c>
      <c r="AH703" s="88"/>
      <c r="AI703" s="88"/>
      <c r="AJ703" s="88"/>
      <c r="AK703" s="88"/>
      <c r="AL703" s="88"/>
      <c r="AM703" s="88"/>
      <c r="AN703" s="88"/>
      <c r="AO703" s="88"/>
      <c r="AP703" s="88"/>
      <c r="AQ703" s="88"/>
      <c r="AR703" s="88"/>
      <c r="AS703" s="88"/>
      <c r="AT703" s="88"/>
      <c r="AU703" s="88"/>
      <c r="AV703" s="88"/>
      <c r="AW703" s="88"/>
      <c r="AX703" s="89"/>
    </row>
    <row r="704" spans="1:50" ht="64" customHeight="1" x14ac:dyDescent="0.2">
      <c r="A704" s="869"/>
      <c r="B704" s="870"/>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481</v>
      </c>
      <c r="AE704" s="779"/>
      <c r="AF704" s="779"/>
      <c r="AG704" s="153" t="s">
        <v>544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36" t="s">
        <v>38</v>
      </c>
      <c r="B705" s="637"/>
      <c r="C705" s="814" t="s">
        <v>40</v>
      </c>
      <c r="D705" s="815"/>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6"/>
      <c r="AD705" s="710" t="s">
        <v>481</v>
      </c>
      <c r="AE705" s="711"/>
      <c r="AF705" s="711"/>
      <c r="AG705" s="111" t="s">
        <v>545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8"/>
      <c r="B706" s="639"/>
      <c r="C706" s="790"/>
      <c r="D706" s="791"/>
      <c r="E706" s="726" t="s">
        <v>422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546</v>
      </c>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8"/>
      <c r="B707" s="639"/>
      <c r="C707" s="792"/>
      <c r="D707" s="793"/>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547</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8"/>
      <c r="B708" s="640"/>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2" t="s">
        <v>548</v>
      </c>
      <c r="AE708" s="593"/>
      <c r="AF708" s="593"/>
      <c r="AG708" s="738" t="s">
        <v>485</v>
      </c>
      <c r="AH708" s="863"/>
      <c r="AI708" s="863"/>
      <c r="AJ708" s="863"/>
      <c r="AK708" s="863"/>
      <c r="AL708" s="863"/>
      <c r="AM708" s="863"/>
      <c r="AN708" s="863"/>
      <c r="AO708" s="863"/>
      <c r="AP708" s="863"/>
      <c r="AQ708" s="863"/>
      <c r="AR708" s="863"/>
      <c r="AS708" s="863"/>
      <c r="AT708" s="863"/>
      <c r="AU708" s="863"/>
      <c r="AV708" s="863"/>
      <c r="AW708" s="863"/>
      <c r="AX708" s="864"/>
    </row>
    <row r="709" spans="1:50" ht="32.5" customHeight="1" x14ac:dyDescent="0.2">
      <c r="A709" s="638"/>
      <c r="B709" s="640"/>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481</v>
      </c>
      <c r="AE709" s="315"/>
      <c r="AF709" s="315"/>
      <c r="AG709" s="87" t="s">
        <v>579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548</v>
      </c>
      <c r="AE710" s="315"/>
      <c r="AF710" s="315"/>
      <c r="AG710" s="87" t="s">
        <v>485</v>
      </c>
      <c r="AH710" s="88"/>
      <c r="AI710" s="88"/>
      <c r="AJ710" s="88"/>
      <c r="AK710" s="88"/>
      <c r="AL710" s="88"/>
      <c r="AM710" s="88"/>
      <c r="AN710" s="88"/>
      <c r="AO710" s="88"/>
      <c r="AP710" s="88"/>
      <c r="AQ710" s="88"/>
      <c r="AR710" s="88"/>
      <c r="AS710" s="88"/>
      <c r="AT710" s="88"/>
      <c r="AU710" s="88"/>
      <c r="AV710" s="88"/>
      <c r="AW710" s="88"/>
      <c r="AX710" s="89"/>
    </row>
    <row r="711" spans="1:50" ht="44.5" customHeight="1" x14ac:dyDescent="0.2">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3"/>
      <c r="AD711" s="314" t="s">
        <v>481</v>
      </c>
      <c r="AE711" s="315"/>
      <c r="AF711" s="315"/>
      <c r="AG711" s="87" t="s">
        <v>549</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2">
      <c r="A712" s="638"/>
      <c r="B712" s="640"/>
      <c r="C712" s="379" t="s">
        <v>389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3"/>
      <c r="AD712" s="778" t="s">
        <v>548</v>
      </c>
      <c r="AE712" s="779"/>
      <c r="AF712" s="779"/>
      <c r="AG712" s="87" t="s">
        <v>485</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2">
      <c r="A713" s="638"/>
      <c r="B713" s="640"/>
      <c r="C713" s="943" t="s">
        <v>390</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4" t="s">
        <v>548</v>
      </c>
      <c r="AE713" s="315"/>
      <c r="AF713" s="659"/>
      <c r="AG713" s="87" t="s">
        <v>485</v>
      </c>
      <c r="AH713" s="88"/>
      <c r="AI713" s="88"/>
      <c r="AJ713" s="88"/>
      <c r="AK713" s="88"/>
      <c r="AL713" s="88"/>
      <c r="AM713" s="88"/>
      <c r="AN713" s="88"/>
      <c r="AO713" s="88"/>
      <c r="AP713" s="88"/>
      <c r="AQ713" s="88"/>
      <c r="AR713" s="88"/>
      <c r="AS713" s="88"/>
      <c r="AT713" s="88"/>
      <c r="AU713" s="88"/>
      <c r="AV713" s="88"/>
      <c r="AW713" s="88"/>
      <c r="AX713" s="89"/>
    </row>
    <row r="714" spans="1:50" ht="36.5" customHeight="1" x14ac:dyDescent="0.2">
      <c r="A714" s="641"/>
      <c r="B714" s="642"/>
      <c r="C714" s="643" t="s">
        <v>366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481</v>
      </c>
      <c r="AE714" s="804"/>
      <c r="AF714" s="805"/>
      <c r="AG714" s="732" t="s">
        <v>580</v>
      </c>
      <c r="AH714" s="733"/>
      <c r="AI714" s="733"/>
      <c r="AJ714" s="733"/>
      <c r="AK714" s="733"/>
      <c r="AL714" s="733"/>
      <c r="AM714" s="733"/>
      <c r="AN714" s="733"/>
      <c r="AO714" s="733"/>
      <c r="AP714" s="733"/>
      <c r="AQ714" s="733"/>
      <c r="AR714" s="733"/>
      <c r="AS714" s="733"/>
      <c r="AT714" s="733"/>
      <c r="AU714" s="733"/>
      <c r="AV714" s="733"/>
      <c r="AW714" s="733"/>
      <c r="AX714" s="734"/>
    </row>
    <row r="715" spans="1:50" ht="44" customHeight="1" x14ac:dyDescent="0.2">
      <c r="A715" s="636" t="s">
        <v>39</v>
      </c>
      <c r="B715" s="780"/>
      <c r="C715" s="781" t="s">
        <v>367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2" t="s">
        <v>481</v>
      </c>
      <c r="AE715" s="593"/>
      <c r="AF715" s="652"/>
      <c r="AG715" s="738" t="s">
        <v>550</v>
      </c>
      <c r="AH715" s="739"/>
      <c r="AI715" s="739"/>
      <c r="AJ715" s="739"/>
      <c r="AK715" s="739"/>
      <c r="AL715" s="739"/>
      <c r="AM715" s="739"/>
      <c r="AN715" s="739"/>
      <c r="AO715" s="739"/>
      <c r="AP715" s="739"/>
      <c r="AQ715" s="739"/>
      <c r="AR715" s="739"/>
      <c r="AS715" s="739"/>
      <c r="AT715" s="739"/>
      <c r="AU715" s="739"/>
      <c r="AV715" s="739"/>
      <c r="AW715" s="739"/>
      <c r="AX715" s="740"/>
    </row>
    <row r="716" spans="1:50" ht="57" customHeight="1" x14ac:dyDescent="0.2">
      <c r="A716" s="638"/>
      <c r="B716" s="640"/>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8" t="s">
        <v>481</v>
      </c>
      <c r="AE716" s="619"/>
      <c r="AF716" s="619"/>
      <c r="AG716" s="87" t="s">
        <v>551</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2">
      <c r="A717" s="638"/>
      <c r="B717" s="640"/>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481</v>
      </c>
      <c r="AE717" s="315"/>
      <c r="AF717" s="315"/>
      <c r="AG717" s="87" t="s">
        <v>552</v>
      </c>
      <c r="AH717" s="613"/>
      <c r="AI717" s="613"/>
      <c r="AJ717" s="613"/>
      <c r="AK717" s="613"/>
      <c r="AL717" s="613"/>
      <c r="AM717" s="613"/>
      <c r="AN717" s="613"/>
      <c r="AO717" s="613"/>
      <c r="AP717" s="613"/>
      <c r="AQ717" s="613"/>
      <c r="AR717" s="613"/>
      <c r="AS717" s="613"/>
      <c r="AT717" s="613"/>
      <c r="AU717" s="613"/>
      <c r="AV717" s="613"/>
      <c r="AW717" s="613"/>
      <c r="AX717" s="614"/>
    </row>
    <row r="718" spans="1:50" ht="40.5" customHeight="1" x14ac:dyDescent="0.2">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481</v>
      </c>
      <c r="AE718" s="315"/>
      <c r="AF718" s="315"/>
      <c r="AG718" s="113" t="s">
        <v>553</v>
      </c>
      <c r="AH718" s="597"/>
      <c r="AI718" s="597"/>
      <c r="AJ718" s="597"/>
      <c r="AK718" s="597"/>
      <c r="AL718" s="597"/>
      <c r="AM718" s="597"/>
      <c r="AN718" s="597"/>
      <c r="AO718" s="597"/>
      <c r="AP718" s="597"/>
      <c r="AQ718" s="597"/>
      <c r="AR718" s="597"/>
      <c r="AS718" s="597"/>
      <c r="AT718" s="597"/>
      <c r="AU718" s="597"/>
      <c r="AV718" s="597"/>
      <c r="AW718" s="597"/>
      <c r="AX718" s="598"/>
    </row>
    <row r="719" spans="1:50" ht="41.25" customHeight="1" x14ac:dyDescent="0.2">
      <c r="A719" s="772" t="s">
        <v>57</v>
      </c>
      <c r="B719" s="773"/>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2" t="s">
        <v>574</v>
      </c>
      <c r="AE719" s="593"/>
      <c r="AF719" s="593"/>
      <c r="AG719" s="111" t="s">
        <v>578</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74"/>
      <c r="B720" s="775"/>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74"/>
      <c r="B721" s="775"/>
      <c r="C721" s="282"/>
      <c r="D721" s="283"/>
      <c r="E721" s="283"/>
      <c r="F721" s="284"/>
      <c r="G721" s="273"/>
      <c r="H721" s="274"/>
      <c r="I721" s="69" t="str">
        <f>IF(OR(G721="　", G721=""), "", "-")</f>
        <v/>
      </c>
      <c r="J721" s="277" t="s">
        <v>576</v>
      </c>
      <c r="K721" s="277"/>
      <c r="L721" s="69" t="str">
        <f>IF(M721="","","-")</f>
        <v/>
      </c>
      <c r="M721" s="70"/>
      <c r="N721" s="290" t="s">
        <v>575</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74"/>
      <c r="B722" s="775"/>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74"/>
      <c r="B723" s="775"/>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74"/>
      <c r="B724" s="775"/>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76"/>
      <c r="B725" s="777"/>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36" t="s">
        <v>47</v>
      </c>
      <c r="B726" s="798"/>
      <c r="C726" s="808" t="s">
        <v>52</v>
      </c>
      <c r="D726" s="830"/>
      <c r="E726" s="830"/>
      <c r="F726" s="831"/>
      <c r="G726" s="565" t="s">
        <v>554</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5">
      <c r="A727" s="799"/>
      <c r="B727" s="800"/>
      <c r="C727" s="744" t="s">
        <v>56</v>
      </c>
      <c r="D727" s="745"/>
      <c r="E727" s="745"/>
      <c r="F727" s="746"/>
      <c r="G727" s="563" t="s">
        <v>555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5">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5">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5">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5">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6" t="s">
        <v>395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87" t="s">
        <v>465</v>
      </c>
      <c r="B737" s="196"/>
      <c r="C737" s="196"/>
      <c r="D737" s="197"/>
      <c r="E737" s="985" t="s">
        <v>532</v>
      </c>
      <c r="F737" s="985"/>
      <c r="G737" s="985"/>
      <c r="H737" s="985"/>
      <c r="I737" s="985"/>
      <c r="J737" s="985"/>
      <c r="K737" s="985"/>
      <c r="L737" s="985"/>
      <c r="M737" s="985"/>
      <c r="N737" s="351" t="s">
        <v>458</v>
      </c>
      <c r="O737" s="351"/>
      <c r="P737" s="351"/>
      <c r="Q737" s="351"/>
      <c r="R737" s="985" t="s">
        <v>533</v>
      </c>
      <c r="S737" s="985"/>
      <c r="T737" s="985"/>
      <c r="U737" s="985"/>
      <c r="V737" s="985"/>
      <c r="W737" s="985"/>
      <c r="X737" s="985"/>
      <c r="Y737" s="985"/>
      <c r="Z737" s="985"/>
      <c r="AA737" s="351" t="s">
        <v>457</v>
      </c>
      <c r="AB737" s="351"/>
      <c r="AC737" s="351"/>
      <c r="AD737" s="351"/>
      <c r="AE737" s="985" t="s">
        <v>571</v>
      </c>
      <c r="AF737" s="985"/>
      <c r="AG737" s="985"/>
      <c r="AH737" s="985"/>
      <c r="AI737" s="985"/>
      <c r="AJ737" s="985"/>
      <c r="AK737" s="985"/>
      <c r="AL737" s="985"/>
      <c r="AM737" s="985"/>
      <c r="AN737" s="351" t="s">
        <v>456</v>
      </c>
      <c r="AO737" s="351"/>
      <c r="AP737" s="351"/>
      <c r="AQ737" s="351"/>
      <c r="AR737" s="986" t="s">
        <v>534</v>
      </c>
      <c r="AS737" s="978"/>
      <c r="AT737" s="978"/>
      <c r="AU737" s="978"/>
      <c r="AV737" s="978"/>
      <c r="AW737" s="978"/>
      <c r="AX737" s="979"/>
      <c r="AY737" s="75"/>
      <c r="AZ737" s="75"/>
    </row>
    <row r="738" spans="1:52" ht="24.75" customHeight="1" x14ac:dyDescent="0.2">
      <c r="A738" s="987" t="s">
        <v>455</v>
      </c>
      <c r="B738" s="196"/>
      <c r="C738" s="196"/>
      <c r="D738" s="197"/>
      <c r="E738" s="988" t="s">
        <v>535</v>
      </c>
      <c r="F738" s="985"/>
      <c r="G738" s="985"/>
      <c r="H738" s="985"/>
      <c r="I738" s="985"/>
      <c r="J738" s="985"/>
      <c r="K738" s="985"/>
      <c r="L738" s="985"/>
      <c r="M738" s="985"/>
      <c r="N738" s="351" t="s">
        <v>454</v>
      </c>
      <c r="O738" s="351"/>
      <c r="P738" s="351"/>
      <c r="Q738" s="351"/>
      <c r="R738" s="988" t="s">
        <v>536</v>
      </c>
      <c r="S738" s="985"/>
      <c r="T738" s="985"/>
      <c r="U738" s="985"/>
      <c r="V738" s="985"/>
      <c r="W738" s="985"/>
      <c r="X738" s="985"/>
      <c r="Y738" s="985"/>
      <c r="Z738" s="985"/>
      <c r="AA738" s="351" t="s">
        <v>453</v>
      </c>
      <c r="AB738" s="351"/>
      <c r="AC738" s="351"/>
      <c r="AD738" s="351"/>
      <c r="AE738" s="988" t="s">
        <v>537</v>
      </c>
      <c r="AF738" s="985"/>
      <c r="AG738" s="985"/>
      <c r="AH738" s="985"/>
      <c r="AI738" s="985"/>
      <c r="AJ738" s="985"/>
      <c r="AK738" s="985"/>
      <c r="AL738" s="985"/>
      <c r="AM738" s="985"/>
      <c r="AN738" s="351" t="s">
        <v>449</v>
      </c>
      <c r="AO738" s="351"/>
      <c r="AP738" s="351"/>
      <c r="AQ738" s="351"/>
      <c r="AR738" s="977" t="s">
        <v>538</v>
      </c>
      <c r="AS738" s="978"/>
      <c r="AT738" s="978"/>
      <c r="AU738" s="978"/>
      <c r="AV738" s="978"/>
      <c r="AW738" s="978"/>
      <c r="AX738" s="979"/>
    </row>
    <row r="739" spans="1:52" ht="24.75" customHeight="1" thickBot="1" x14ac:dyDescent="0.25">
      <c r="A739" s="989" t="s">
        <v>445</v>
      </c>
      <c r="B739" s="990"/>
      <c r="C739" s="990"/>
      <c r="D739" s="991"/>
      <c r="E739" s="992" t="s">
        <v>479</v>
      </c>
      <c r="F739" s="980"/>
      <c r="G739" s="980"/>
      <c r="H739" s="79" t="str">
        <f>IF(E739="", "", "(")</f>
        <v>(</v>
      </c>
      <c r="I739" s="980"/>
      <c r="J739" s="980"/>
      <c r="K739" s="79" t="str">
        <f>IF(OR(I739="　", I739=""), "", "-")</f>
        <v/>
      </c>
      <c r="L739" s="981">
        <v>103</v>
      </c>
      <c r="M739" s="981"/>
      <c r="N739" s="80" t="str">
        <f>IF(O739="", "", "-")</f>
        <v/>
      </c>
      <c r="O739" s="81"/>
      <c r="P739" s="80" t="str">
        <f>IF(E739="", "", ")")</f>
        <v>)</v>
      </c>
      <c r="Q739" s="992"/>
      <c r="R739" s="980"/>
      <c r="S739" s="980"/>
      <c r="T739" s="79" t="str">
        <f>IF(Q739="", "", "(")</f>
        <v/>
      </c>
      <c r="U739" s="980"/>
      <c r="V739" s="980"/>
      <c r="W739" s="79" t="str">
        <f>IF(OR(U739="　", U739=""), "", "-")</f>
        <v/>
      </c>
      <c r="X739" s="981"/>
      <c r="Y739" s="981"/>
      <c r="Z739" s="80" t="str">
        <f>IF(AA739="", "", "-")</f>
        <v/>
      </c>
      <c r="AA739" s="81"/>
      <c r="AB739" s="80" t="str">
        <f>IF(Q739="", "", ")")</f>
        <v/>
      </c>
      <c r="AC739" s="992"/>
      <c r="AD739" s="980"/>
      <c r="AE739" s="980"/>
      <c r="AF739" s="79" t="str">
        <f>IF(AC739="", "", "(")</f>
        <v/>
      </c>
      <c r="AG739" s="980"/>
      <c r="AH739" s="980"/>
      <c r="AI739" s="79" t="str">
        <f>IF(OR(AG739="　", AG739=""), "", "-")</f>
        <v/>
      </c>
      <c r="AJ739" s="981"/>
      <c r="AK739" s="981"/>
      <c r="AL739" s="80" t="str">
        <f>IF(AM739="", "", "-")</f>
        <v/>
      </c>
      <c r="AM739" s="81"/>
      <c r="AN739" s="80" t="str">
        <f>IF(AC739="", "", ")")</f>
        <v/>
      </c>
      <c r="AO739" s="982"/>
      <c r="AP739" s="983"/>
      <c r="AQ739" s="983"/>
      <c r="AR739" s="983"/>
      <c r="AS739" s="983"/>
      <c r="AT739" s="983"/>
      <c r="AU739" s="983"/>
      <c r="AV739" s="983"/>
      <c r="AW739" s="983"/>
      <c r="AX739" s="984"/>
    </row>
    <row r="740" spans="1:52" ht="28.4" customHeight="1" x14ac:dyDescent="0.2">
      <c r="A740" s="604" t="s">
        <v>425</v>
      </c>
      <c r="B740" s="605"/>
      <c r="C740" s="605"/>
      <c r="D740" s="605"/>
      <c r="E740" s="605"/>
      <c r="F740" s="606"/>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5">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5">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20" t="s">
        <v>427</v>
      </c>
      <c r="B779" s="621"/>
      <c r="C779" s="621"/>
      <c r="D779" s="621"/>
      <c r="E779" s="621"/>
      <c r="F779" s="622"/>
      <c r="G779" s="583" t="s">
        <v>515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516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9"/>
    </row>
    <row r="780" spans="1:50" ht="24.75" customHeight="1" x14ac:dyDescent="0.2">
      <c r="A780" s="623"/>
      <c r="B780" s="624"/>
      <c r="C780" s="624"/>
      <c r="D780" s="624"/>
      <c r="E780" s="624"/>
      <c r="F780" s="625"/>
      <c r="G780" s="808"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08"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2">
      <c r="A781" s="623"/>
      <c r="B781" s="624"/>
      <c r="C781" s="624"/>
      <c r="D781" s="624"/>
      <c r="E781" s="624"/>
      <c r="F781" s="625"/>
      <c r="G781" s="666" t="s">
        <v>500</v>
      </c>
      <c r="H781" s="667"/>
      <c r="I781" s="667"/>
      <c r="J781" s="667"/>
      <c r="K781" s="668"/>
      <c r="L781" s="660" t="s">
        <v>501</v>
      </c>
      <c r="M781" s="661"/>
      <c r="N781" s="661"/>
      <c r="O781" s="661"/>
      <c r="P781" s="661"/>
      <c r="Q781" s="661"/>
      <c r="R781" s="661"/>
      <c r="S781" s="661"/>
      <c r="T781" s="661"/>
      <c r="U781" s="661"/>
      <c r="V781" s="661"/>
      <c r="W781" s="661"/>
      <c r="X781" s="662"/>
      <c r="Y781" s="376">
        <v>18</v>
      </c>
      <c r="Z781" s="377"/>
      <c r="AA781" s="377"/>
      <c r="AB781" s="801"/>
      <c r="AC781" s="666" t="s">
        <v>567</v>
      </c>
      <c r="AD781" s="667"/>
      <c r="AE781" s="667"/>
      <c r="AF781" s="667"/>
      <c r="AG781" s="668"/>
      <c r="AH781" s="660" t="s">
        <v>568</v>
      </c>
      <c r="AI781" s="661"/>
      <c r="AJ781" s="661"/>
      <c r="AK781" s="661"/>
      <c r="AL781" s="661"/>
      <c r="AM781" s="661"/>
      <c r="AN781" s="661"/>
      <c r="AO781" s="661"/>
      <c r="AP781" s="661"/>
      <c r="AQ781" s="661"/>
      <c r="AR781" s="661"/>
      <c r="AS781" s="661"/>
      <c r="AT781" s="662"/>
      <c r="AU781" s="376">
        <v>1.5</v>
      </c>
      <c r="AV781" s="377"/>
      <c r="AW781" s="377"/>
      <c r="AX781" s="378"/>
    </row>
    <row r="782" spans="1:50" ht="24.75" customHeight="1" x14ac:dyDescent="0.2">
      <c r="A782" s="623"/>
      <c r="B782" s="624"/>
      <c r="C782" s="624"/>
      <c r="D782" s="624"/>
      <c r="E782" s="624"/>
      <c r="F782" s="625"/>
      <c r="G782" s="594" t="s">
        <v>502</v>
      </c>
      <c r="H782" s="595"/>
      <c r="I782" s="595"/>
      <c r="J782" s="595"/>
      <c r="K782" s="596"/>
      <c r="L782" s="586" t="s">
        <v>503</v>
      </c>
      <c r="M782" s="587"/>
      <c r="N782" s="587"/>
      <c r="O782" s="587"/>
      <c r="P782" s="587"/>
      <c r="Q782" s="587"/>
      <c r="R782" s="587"/>
      <c r="S782" s="587"/>
      <c r="T782" s="587"/>
      <c r="U782" s="587"/>
      <c r="V782" s="587"/>
      <c r="W782" s="587"/>
      <c r="X782" s="588"/>
      <c r="Y782" s="589">
        <v>1.5</v>
      </c>
      <c r="Z782" s="590"/>
      <c r="AA782" s="590"/>
      <c r="AB782" s="602"/>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2">
      <c r="A783" s="623"/>
      <c r="B783" s="624"/>
      <c r="C783" s="624"/>
      <c r="D783" s="624"/>
      <c r="E783" s="624"/>
      <c r="F783" s="625"/>
      <c r="G783" s="594" t="s">
        <v>504</v>
      </c>
      <c r="H783" s="595"/>
      <c r="I783" s="595"/>
      <c r="J783" s="595"/>
      <c r="K783" s="596"/>
      <c r="L783" s="586" t="s">
        <v>505</v>
      </c>
      <c r="M783" s="587"/>
      <c r="N783" s="587"/>
      <c r="O783" s="587"/>
      <c r="P783" s="587"/>
      <c r="Q783" s="587"/>
      <c r="R783" s="587"/>
      <c r="S783" s="587"/>
      <c r="T783" s="587"/>
      <c r="U783" s="587"/>
      <c r="V783" s="587"/>
      <c r="W783" s="587"/>
      <c r="X783" s="588"/>
      <c r="Y783" s="589">
        <v>0.5</v>
      </c>
      <c r="Z783" s="590"/>
      <c r="AA783" s="590"/>
      <c r="AB783" s="602"/>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2">
      <c r="A784" s="623"/>
      <c r="B784" s="624"/>
      <c r="C784" s="624"/>
      <c r="D784" s="624"/>
      <c r="E784" s="624"/>
      <c r="F784" s="625"/>
      <c r="G784" s="594" t="s">
        <v>506</v>
      </c>
      <c r="H784" s="595"/>
      <c r="I784" s="595"/>
      <c r="J784" s="595"/>
      <c r="K784" s="596"/>
      <c r="L784" s="586" t="s">
        <v>507</v>
      </c>
      <c r="M784" s="587"/>
      <c r="N784" s="587"/>
      <c r="O784" s="587"/>
      <c r="P784" s="587"/>
      <c r="Q784" s="587"/>
      <c r="R784" s="587"/>
      <c r="S784" s="587"/>
      <c r="T784" s="587"/>
      <c r="U784" s="587"/>
      <c r="V784" s="587"/>
      <c r="W784" s="587"/>
      <c r="X784" s="588"/>
      <c r="Y784" s="589">
        <v>0.4</v>
      </c>
      <c r="Z784" s="590"/>
      <c r="AA784" s="590"/>
      <c r="AB784" s="602"/>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2">
      <c r="A785" s="623"/>
      <c r="B785" s="624"/>
      <c r="C785" s="624"/>
      <c r="D785" s="624"/>
      <c r="E785" s="624"/>
      <c r="F785" s="625"/>
      <c r="G785" s="594" t="s">
        <v>508</v>
      </c>
      <c r="H785" s="626"/>
      <c r="I785" s="626"/>
      <c r="J785" s="626"/>
      <c r="K785" s="627"/>
      <c r="L785" s="586" t="s">
        <v>509</v>
      </c>
      <c r="M785" s="628"/>
      <c r="N785" s="628"/>
      <c r="O785" s="628"/>
      <c r="P785" s="628"/>
      <c r="Q785" s="628"/>
      <c r="R785" s="628"/>
      <c r="S785" s="628"/>
      <c r="T785" s="628"/>
      <c r="U785" s="628"/>
      <c r="V785" s="628"/>
      <c r="W785" s="628"/>
      <c r="X785" s="629"/>
      <c r="Y785" s="589">
        <v>0.4</v>
      </c>
      <c r="Z785" s="590"/>
      <c r="AA785" s="590"/>
      <c r="AB785" s="602"/>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2">
      <c r="A786" s="623"/>
      <c r="B786" s="624"/>
      <c r="C786" s="624"/>
      <c r="D786" s="624"/>
      <c r="E786" s="624"/>
      <c r="F786" s="625"/>
      <c r="G786" s="594" t="s">
        <v>510</v>
      </c>
      <c r="H786" s="595"/>
      <c r="I786" s="595"/>
      <c r="J786" s="595"/>
      <c r="K786" s="596"/>
      <c r="L786" s="586" t="s">
        <v>511</v>
      </c>
      <c r="M786" s="587"/>
      <c r="N786" s="587"/>
      <c r="O786" s="587"/>
      <c r="P786" s="587"/>
      <c r="Q786" s="587"/>
      <c r="R786" s="587"/>
      <c r="S786" s="587"/>
      <c r="T786" s="587"/>
      <c r="U786" s="587"/>
      <c r="V786" s="587"/>
      <c r="W786" s="587"/>
      <c r="X786" s="588"/>
      <c r="Y786" s="589">
        <v>0.3</v>
      </c>
      <c r="Z786" s="590"/>
      <c r="AA786" s="590"/>
      <c r="AB786" s="602"/>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2">
      <c r="A787" s="623"/>
      <c r="B787" s="624"/>
      <c r="C787" s="624"/>
      <c r="D787" s="624"/>
      <c r="E787" s="624"/>
      <c r="F787" s="625"/>
      <c r="G787" s="594" t="s">
        <v>512</v>
      </c>
      <c r="H787" s="595"/>
      <c r="I787" s="595"/>
      <c r="J787" s="595"/>
      <c r="K787" s="596"/>
      <c r="L787" s="586" t="s">
        <v>513</v>
      </c>
      <c r="M787" s="587"/>
      <c r="N787" s="587"/>
      <c r="O787" s="587"/>
      <c r="P787" s="587"/>
      <c r="Q787" s="587"/>
      <c r="R787" s="587"/>
      <c r="S787" s="587"/>
      <c r="T787" s="587"/>
      <c r="U787" s="587"/>
      <c r="V787" s="587"/>
      <c r="W787" s="587"/>
      <c r="X787" s="588"/>
      <c r="Y787" s="589">
        <v>0.1</v>
      </c>
      <c r="Z787" s="590"/>
      <c r="AA787" s="590"/>
      <c r="AB787" s="602"/>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2">
      <c r="A788" s="623"/>
      <c r="B788" s="624"/>
      <c r="C788" s="624"/>
      <c r="D788" s="624"/>
      <c r="E788" s="624"/>
      <c r="F788" s="625"/>
      <c r="G788" s="594" t="s">
        <v>195</v>
      </c>
      <c r="H788" s="595"/>
      <c r="I788" s="595"/>
      <c r="J788" s="595"/>
      <c r="K788" s="596"/>
      <c r="L788" s="586" t="s">
        <v>514</v>
      </c>
      <c r="M788" s="587"/>
      <c r="N788" s="587"/>
      <c r="O788" s="587"/>
      <c r="P788" s="587"/>
      <c r="Q788" s="587"/>
      <c r="R788" s="587"/>
      <c r="S788" s="587"/>
      <c r="T788" s="587"/>
      <c r="U788" s="587"/>
      <c r="V788" s="587"/>
      <c r="W788" s="587"/>
      <c r="X788" s="588"/>
      <c r="Y788" s="589">
        <v>1.9</v>
      </c>
      <c r="Z788" s="590"/>
      <c r="AA788" s="590"/>
      <c r="AB788" s="602"/>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2">
      <c r="A789" s="623"/>
      <c r="B789" s="624"/>
      <c r="C789" s="624"/>
      <c r="D789" s="624"/>
      <c r="E789" s="624"/>
      <c r="F789" s="625"/>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2"/>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2">
      <c r="A790" s="623"/>
      <c r="B790" s="624"/>
      <c r="C790" s="624"/>
      <c r="D790" s="624"/>
      <c r="E790" s="624"/>
      <c r="F790" s="625"/>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2"/>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5">
      <c r="A791" s="623"/>
      <c r="B791" s="624"/>
      <c r="C791" s="624"/>
      <c r="D791" s="624"/>
      <c r="E791" s="624"/>
      <c r="F791" s="625"/>
      <c r="G791" s="819" t="s">
        <v>20</v>
      </c>
      <c r="H791" s="820"/>
      <c r="I791" s="820"/>
      <c r="J791" s="820"/>
      <c r="K791" s="820"/>
      <c r="L791" s="821"/>
      <c r="M791" s="822"/>
      <c r="N791" s="822"/>
      <c r="O791" s="822"/>
      <c r="P791" s="822"/>
      <c r="Q791" s="822"/>
      <c r="R791" s="822"/>
      <c r="S791" s="822"/>
      <c r="T791" s="822"/>
      <c r="U791" s="822"/>
      <c r="V791" s="822"/>
      <c r="W791" s="822"/>
      <c r="X791" s="823"/>
      <c r="Y791" s="824">
        <f>SUM(Y781:AB790)</f>
        <v>23.099999999999998</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1.5</v>
      </c>
      <c r="AV791" s="825"/>
      <c r="AW791" s="825"/>
      <c r="AX791" s="827"/>
    </row>
    <row r="792" spans="1:50" ht="24.75" customHeight="1" x14ac:dyDescent="0.2">
      <c r="A792" s="623"/>
      <c r="B792" s="624"/>
      <c r="C792" s="624"/>
      <c r="D792" s="624"/>
      <c r="E792" s="624"/>
      <c r="F792" s="625"/>
      <c r="G792" s="583" t="s">
        <v>520</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521</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9"/>
    </row>
    <row r="793" spans="1:50" ht="24.75" customHeight="1" x14ac:dyDescent="0.2">
      <c r="A793" s="623"/>
      <c r="B793" s="624"/>
      <c r="C793" s="624"/>
      <c r="D793" s="624"/>
      <c r="E793" s="624"/>
      <c r="F793" s="625"/>
      <c r="G793" s="808"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08"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2">
      <c r="A794" s="623"/>
      <c r="B794" s="624"/>
      <c r="C794" s="624"/>
      <c r="D794" s="624"/>
      <c r="E794" s="624"/>
      <c r="F794" s="625"/>
      <c r="G794" s="666" t="s">
        <v>517</v>
      </c>
      <c r="H794" s="667"/>
      <c r="I794" s="667"/>
      <c r="J794" s="667"/>
      <c r="K794" s="668"/>
      <c r="L794" s="660" t="s">
        <v>518</v>
      </c>
      <c r="M794" s="661"/>
      <c r="N794" s="661"/>
      <c r="O794" s="661"/>
      <c r="P794" s="661"/>
      <c r="Q794" s="661"/>
      <c r="R794" s="661"/>
      <c r="S794" s="661"/>
      <c r="T794" s="661"/>
      <c r="U794" s="661"/>
      <c r="V794" s="661"/>
      <c r="W794" s="661"/>
      <c r="X794" s="662"/>
      <c r="Y794" s="376">
        <v>2.7</v>
      </c>
      <c r="Z794" s="377"/>
      <c r="AA794" s="377"/>
      <c r="AB794" s="801"/>
      <c r="AC794" s="666" t="s">
        <v>500</v>
      </c>
      <c r="AD794" s="667"/>
      <c r="AE794" s="667"/>
      <c r="AF794" s="667"/>
      <c r="AG794" s="668"/>
      <c r="AH794" s="660" t="s">
        <v>522</v>
      </c>
      <c r="AI794" s="661"/>
      <c r="AJ794" s="661"/>
      <c r="AK794" s="661"/>
      <c r="AL794" s="661"/>
      <c r="AM794" s="661"/>
      <c r="AN794" s="661"/>
      <c r="AO794" s="661"/>
      <c r="AP794" s="661"/>
      <c r="AQ794" s="661"/>
      <c r="AR794" s="661"/>
      <c r="AS794" s="661"/>
      <c r="AT794" s="662"/>
      <c r="AU794" s="376">
        <v>6.2</v>
      </c>
      <c r="AV794" s="377"/>
      <c r="AW794" s="377"/>
      <c r="AX794" s="378"/>
    </row>
    <row r="795" spans="1:50" ht="24.75" customHeight="1" x14ac:dyDescent="0.2">
      <c r="A795" s="623"/>
      <c r="B795" s="624"/>
      <c r="C795" s="624"/>
      <c r="D795" s="624"/>
      <c r="E795" s="624"/>
      <c r="F795" s="625"/>
      <c r="G795" s="594" t="s">
        <v>504</v>
      </c>
      <c r="H795" s="626"/>
      <c r="I795" s="626"/>
      <c r="J795" s="626"/>
      <c r="K795" s="627"/>
      <c r="L795" s="586" t="s">
        <v>505</v>
      </c>
      <c r="M795" s="628"/>
      <c r="N795" s="628"/>
      <c r="O795" s="628"/>
      <c r="P795" s="628"/>
      <c r="Q795" s="628"/>
      <c r="R795" s="628"/>
      <c r="S795" s="628"/>
      <c r="T795" s="628"/>
      <c r="U795" s="628"/>
      <c r="V795" s="628"/>
      <c r="W795" s="628"/>
      <c r="X795" s="629"/>
      <c r="Y795" s="589">
        <v>0.4</v>
      </c>
      <c r="Z795" s="590"/>
      <c r="AA795" s="590"/>
      <c r="AB795" s="602"/>
      <c r="AC795" s="594" t="s">
        <v>195</v>
      </c>
      <c r="AD795" s="595"/>
      <c r="AE795" s="595"/>
      <c r="AF795" s="595"/>
      <c r="AG795" s="596"/>
      <c r="AH795" s="586" t="s">
        <v>514</v>
      </c>
      <c r="AI795" s="587"/>
      <c r="AJ795" s="587"/>
      <c r="AK795" s="587"/>
      <c r="AL795" s="587"/>
      <c r="AM795" s="587"/>
      <c r="AN795" s="587"/>
      <c r="AO795" s="587"/>
      <c r="AP795" s="587"/>
      <c r="AQ795" s="587"/>
      <c r="AR795" s="587"/>
      <c r="AS795" s="587"/>
      <c r="AT795" s="588"/>
      <c r="AU795" s="589">
        <v>0.5</v>
      </c>
      <c r="AV795" s="590"/>
      <c r="AW795" s="590"/>
      <c r="AX795" s="591"/>
    </row>
    <row r="796" spans="1:50" ht="24.75" customHeight="1" x14ac:dyDescent="0.2">
      <c r="A796" s="623"/>
      <c r="B796" s="624"/>
      <c r="C796" s="624"/>
      <c r="D796" s="624"/>
      <c r="E796" s="624"/>
      <c r="F796" s="625"/>
      <c r="G796" s="594" t="s">
        <v>506</v>
      </c>
      <c r="H796" s="626"/>
      <c r="I796" s="626"/>
      <c r="J796" s="626"/>
      <c r="K796" s="627"/>
      <c r="L796" s="586" t="s">
        <v>519</v>
      </c>
      <c r="M796" s="628"/>
      <c r="N796" s="628"/>
      <c r="O796" s="628"/>
      <c r="P796" s="628"/>
      <c r="Q796" s="628"/>
      <c r="R796" s="628"/>
      <c r="S796" s="628"/>
      <c r="T796" s="628"/>
      <c r="U796" s="628"/>
      <c r="V796" s="628"/>
      <c r="W796" s="628"/>
      <c r="X796" s="629"/>
      <c r="Y796" s="589">
        <v>0.3</v>
      </c>
      <c r="Z796" s="590"/>
      <c r="AA796" s="590"/>
      <c r="AB796" s="602"/>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2">
      <c r="A797" s="623"/>
      <c r="B797" s="624"/>
      <c r="C797" s="624"/>
      <c r="D797" s="624"/>
      <c r="E797" s="624"/>
      <c r="F797" s="625"/>
      <c r="G797" s="594" t="s">
        <v>508</v>
      </c>
      <c r="H797" s="626"/>
      <c r="I797" s="626"/>
      <c r="J797" s="626"/>
      <c r="K797" s="627"/>
      <c r="L797" s="586" t="s">
        <v>509</v>
      </c>
      <c r="M797" s="628"/>
      <c r="N797" s="628"/>
      <c r="O797" s="628"/>
      <c r="P797" s="628"/>
      <c r="Q797" s="628"/>
      <c r="R797" s="628"/>
      <c r="S797" s="628"/>
      <c r="T797" s="628"/>
      <c r="U797" s="628"/>
      <c r="V797" s="628"/>
      <c r="W797" s="628"/>
      <c r="X797" s="629"/>
      <c r="Y797" s="589">
        <v>0.3</v>
      </c>
      <c r="Z797" s="590"/>
      <c r="AA797" s="590"/>
      <c r="AB797" s="602"/>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2">
      <c r="A798" s="623"/>
      <c r="B798" s="624"/>
      <c r="C798" s="624"/>
      <c r="D798" s="624"/>
      <c r="E798" s="624"/>
      <c r="F798" s="625"/>
      <c r="G798" s="594" t="s">
        <v>510</v>
      </c>
      <c r="H798" s="595"/>
      <c r="I798" s="595"/>
      <c r="J798" s="595"/>
      <c r="K798" s="596"/>
      <c r="L798" s="586" t="s">
        <v>511</v>
      </c>
      <c r="M798" s="587"/>
      <c r="N798" s="587"/>
      <c r="O798" s="587"/>
      <c r="P798" s="587"/>
      <c r="Q798" s="587"/>
      <c r="R798" s="587"/>
      <c r="S798" s="587"/>
      <c r="T798" s="587"/>
      <c r="U798" s="587"/>
      <c r="V798" s="587"/>
      <c r="W798" s="587"/>
      <c r="X798" s="588"/>
      <c r="Y798" s="589">
        <v>0.2</v>
      </c>
      <c r="Z798" s="590"/>
      <c r="AA798" s="590"/>
      <c r="AB798" s="602"/>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2">
      <c r="A799" s="623"/>
      <c r="B799" s="624"/>
      <c r="C799" s="624"/>
      <c r="D799" s="624"/>
      <c r="E799" s="624"/>
      <c r="F799" s="625"/>
      <c r="G799" s="594" t="s">
        <v>512</v>
      </c>
      <c r="H799" s="595"/>
      <c r="I799" s="595"/>
      <c r="J799" s="595"/>
      <c r="K799" s="596"/>
      <c r="L799" s="586" t="s">
        <v>513</v>
      </c>
      <c r="M799" s="587"/>
      <c r="N799" s="587"/>
      <c r="O799" s="587"/>
      <c r="P799" s="587"/>
      <c r="Q799" s="587"/>
      <c r="R799" s="587"/>
      <c r="S799" s="587"/>
      <c r="T799" s="587"/>
      <c r="U799" s="587"/>
      <c r="V799" s="587"/>
      <c r="W799" s="587"/>
      <c r="X799" s="588"/>
      <c r="Y799" s="589">
        <v>0.2</v>
      </c>
      <c r="Z799" s="590"/>
      <c r="AA799" s="590"/>
      <c r="AB799" s="602"/>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2">
      <c r="A800" s="623"/>
      <c r="B800" s="624"/>
      <c r="C800" s="624"/>
      <c r="D800" s="624"/>
      <c r="E800" s="624"/>
      <c r="F800" s="625"/>
      <c r="G800" s="594" t="s">
        <v>195</v>
      </c>
      <c r="H800" s="595"/>
      <c r="I800" s="595"/>
      <c r="J800" s="595"/>
      <c r="K800" s="596"/>
      <c r="L800" s="586" t="s">
        <v>514</v>
      </c>
      <c r="M800" s="587"/>
      <c r="N800" s="587"/>
      <c r="O800" s="587"/>
      <c r="P800" s="587"/>
      <c r="Q800" s="587"/>
      <c r="R800" s="587"/>
      <c r="S800" s="587"/>
      <c r="T800" s="587"/>
      <c r="U800" s="587"/>
      <c r="V800" s="587"/>
      <c r="W800" s="587"/>
      <c r="X800" s="588"/>
      <c r="Y800" s="589">
        <v>1</v>
      </c>
      <c r="Z800" s="590"/>
      <c r="AA800" s="590"/>
      <c r="AB800" s="602"/>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2">
      <c r="A801" s="623"/>
      <c r="B801" s="624"/>
      <c r="C801" s="624"/>
      <c r="D801" s="624"/>
      <c r="E801" s="624"/>
      <c r="F801" s="625"/>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2"/>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2">
      <c r="A802" s="623"/>
      <c r="B802" s="624"/>
      <c r="C802" s="624"/>
      <c r="D802" s="624"/>
      <c r="E802" s="624"/>
      <c r="F802" s="625"/>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2"/>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2">
      <c r="A803" s="623"/>
      <c r="B803" s="624"/>
      <c r="C803" s="624"/>
      <c r="D803" s="624"/>
      <c r="E803" s="624"/>
      <c r="F803" s="625"/>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2"/>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2">
      <c r="A804" s="623"/>
      <c r="B804" s="624"/>
      <c r="C804" s="624"/>
      <c r="D804" s="624"/>
      <c r="E804" s="624"/>
      <c r="F804" s="625"/>
      <c r="G804" s="819" t="s">
        <v>20</v>
      </c>
      <c r="H804" s="820"/>
      <c r="I804" s="820"/>
      <c r="J804" s="820"/>
      <c r="K804" s="820"/>
      <c r="L804" s="821"/>
      <c r="M804" s="822"/>
      <c r="N804" s="822"/>
      <c r="O804" s="822"/>
      <c r="P804" s="822"/>
      <c r="Q804" s="822"/>
      <c r="R804" s="822"/>
      <c r="S804" s="822"/>
      <c r="T804" s="822"/>
      <c r="U804" s="822"/>
      <c r="V804" s="822"/>
      <c r="W804" s="822"/>
      <c r="X804" s="823"/>
      <c r="Y804" s="824">
        <f>SUM(Y794:AB803)</f>
        <v>5.0999999999999996</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6.7</v>
      </c>
      <c r="AV804" s="825"/>
      <c r="AW804" s="825"/>
      <c r="AX804" s="827"/>
    </row>
    <row r="805" spans="1:50" ht="24.75" hidden="1" customHeight="1" x14ac:dyDescent="0.2">
      <c r="A805" s="623"/>
      <c r="B805" s="624"/>
      <c r="C805" s="624"/>
      <c r="D805" s="624"/>
      <c r="E805" s="624"/>
      <c r="F805" s="625"/>
      <c r="G805" s="583" t="s">
        <v>363</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364</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9"/>
    </row>
    <row r="806" spans="1:50" ht="24.75" hidden="1" customHeight="1" x14ac:dyDescent="0.2">
      <c r="A806" s="623"/>
      <c r="B806" s="624"/>
      <c r="C806" s="624"/>
      <c r="D806" s="624"/>
      <c r="E806" s="624"/>
      <c r="F806" s="625"/>
      <c r="G806" s="808"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08"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2">
      <c r="A807" s="623"/>
      <c r="B807" s="624"/>
      <c r="C807" s="624"/>
      <c r="D807" s="624"/>
      <c r="E807" s="624"/>
      <c r="F807" s="625"/>
      <c r="G807" s="666"/>
      <c r="H807" s="667"/>
      <c r="I807" s="667"/>
      <c r="J807" s="667"/>
      <c r="K807" s="668"/>
      <c r="L807" s="660"/>
      <c r="M807" s="661"/>
      <c r="N807" s="661"/>
      <c r="O807" s="661"/>
      <c r="P807" s="661"/>
      <c r="Q807" s="661"/>
      <c r="R807" s="661"/>
      <c r="S807" s="661"/>
      <c r="T807" s="661"/>
      <c r="U807" s="661"/>
      <c r="V807" s="661"/>
      <c r="W807" s="661"/>
      <c r="X807" s="662"/>
      <c r="Y807" s="376"/>
      <c r="Z807" s="377"/>
      <c r="AA807" s="377"/>
      <c r="AB807" s="801"/>
      <c r="AC807" s="666"/>
      <c r="AD807" s="667"/>
      <c r="AE807" s="667"/>
      <c r="AF807" s="667"/>
      <c r="AG807" s="668"/>
      <c r="AH807" s="660"/>
      <c r="AI807" s="661"/>
      <c r="AJ807" s="661"/>
      <c r="AK807" s="661"/>
      <c r="AL807" s="661"/>
      <c r="AM807" s="661"/>
      <c r="AN807" s="661"/>
      <c r="AO807" s="661"/>
      <c r="AP807" s="661"/>
      <c r="AQ807" s="661"/>
      <c r="AR807" s="661"/>
      <c r="AS807" s="661"/>
      <c r="AT807" s="662"/>
      <c r="AU807" s="376"/>
      <c r="AV807" s="377"/>
      <c r="AW807" s="377"/>
      <c r="AX807" s="378"/>
    </row>
    <row r="808" spans="1:50" ht="24.75" hidden="1" customHeight="1" x14ac:dyDescent="0.2">
      <c r="A808" s="623"/>
      <c r="B808" s="624"/>
      <c r="C808" s="624"/>
      <c r="D808" s="624"/>
      <c r="E808" s="624"/>
      <c r="F808" s="625"/>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2"/>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2">
      <c r="A809" s="623"/>
      <c r="B809" s="624"/>
      <c r="C809" s="624"/>
      <c r="D809" s="624"/>
      <c r="E809" s="624"/>
      <c r="F809" s="625"/>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2"/>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2">
      <c r="A810" s="623"/>
      <c r="B810" s="624"/>
      <c r="C810" s="624"/>
      <c r="D810" s="624"/>
      <c r="E810" s="624"/>
      <c r="F810" s="625"/>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2"/>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2">
      <c r="A811" s="623"/>
      <c r="B811" s="624"/>
      <c r="C811" s="624"/>
      <c r="D811" s="624"/>
      <c r="E811" s="624"/>
      <c r="F811" s="625"/>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2"/>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2">
      <c r="A812" s="623"/>
      <c r="B812" s="624"/>
      <c r="C812" s="624"/>
      <c r="D812" s="624"/>
      <c r="E812" s="624"/>
      <c r="F812" s="625"/>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2"/>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2">
      <c r="A813" s="623"/>
      <c r="B813" s="624"/>
      <c r="C813" s="624"/>
      <c r="D813" s="624"/>
      <c r="E813" s="624"/>
      <c r="F813" s="625"/>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2"/>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23"/>
      <c r="B814" s="624"/>
      <c r="C814" s="624"/>
      <c r="D814" s="624"/>
      <c r="E814" s="624"/>
      <c r="F814" s="625"/>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2"/>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23"/>
      <c r="B815" s="624"/>
      <c r="C815" s="624"/>
      <c r="D815" s="624"/>
      <c r="E815" s="624"/>
      <c r="F815" s="625"/>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2"/>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2">
      <c r="A816" s="623"/>
      <c r="B816" s="624"/>
      <c r="C816" s="624"/>
      <c r="D816" s="624"/>
      <c r="E816" s="624"/>
      <c r="F816" s="625"/>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2"/>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5">
      <c r="A817" s="623"/>
      <c r="B817" s="624"/>
      <c r="C817" s="624"/>
      <c r="D817" s="624"/>
      <c r="E817" s="624"/>
      <c r="F817" s="625"/>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2">
      <c r="A818" s="623"/>
      <c r="B818" s="624"/>
      <c r="C818" s="624"/>
      <c r="D818" s="624"/>
      <c r="E818" s="624"/>
      <c r="F818" s="625"/>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9"/>
    </row>
    <row r="819" spans="1:50" ht="24.75" hidden="1" customHeight="1" x14ac:dyDescent="0.2">
      <c r="A819" s="623"/>
      <c r="B819" s="624"/>
      <c r="C819" s="624"/>
      <c r="D819" s="624"/>
      <c r="E819" s="624"/>
      <c r="F819" s="625"/>
      <c r="G819" s="808"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08"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2">
      <c r="A820" s="623"/>
      <c r="B820" s="624"/>
      <c r="C820" s="624"/>
      <c r="D820" s="624"/>
      <c r="E820" s="624"/>
      <c r="F820" s="625"/>
      <c r="G820" s="666"/>
      <c r="H820" s="667"/>
      <c r="I820" s="667"/>
      <c r="J820" s="667"/>
      <c r="K820" s="668"/>
      <c r="L820" s="660"/>
      <c r="M820" s="661"/>
      <c r="N820" s="661"/>
      <c r="O820" s="661"/>
      <c r="P820" s="661"/>
      <c r="Q820" s="661"/>
      <c r="R820" s="661"/>
      <c r="S820" s="661"/>
      <c r="T820" s="661"/>
      <c r="U820" s="661"/>
      <c r="V820" s="661"/>
      <c r="W820" s="661"/>
      <c r="X820" s="662"/>
      <c r="Y820" s="376"/>
      <c r="Z820" s="377"/>
      <c r="AA820" s="377"/>
      <c r="AB820" s="801"/>
      <c r="AC820" s="666"/>
      <c r="AD820" s="667"/>
      <c r="AE820" s="667"/>
      <c r="AF820" s="667"/>
      <c r="AG820" s="668"/>
      <c r="AH820" s="660"/>
      <c r="AI820" s="661"/>
      <c r="AJ820" s="661"/>
      <c r="AK820" s="661"/>
      <c r="AL820" s="661"/>
      <c r="AM820" s="661"/>
      <c r="AN820" s="661"/>
      <c r="AO820" s="661"/>
      <c r="AP820" s="661"/>
      <c r="AQ820" s="661"/>
      <c r="AR820" s="661"/>
      <c r="AS820" s="661"/>
      <c r="AT820" s="662"/>
      <c r="AU820" s="376"/>
      <c r="AV820" s="377"/>
      <c r="AW820" s="377"/>
      <c r="AX820" s="378"/>
    </row>
    <row r="821" spans="1:50" ht="24.75" hidden="1" customHeight="1" x14ac:dyDescent="0.2">
      <c r="A821" s="623"/>
      <c r="B821" s="624"/>
      <c r="C821" s="624"/>
      <c r="D821" s="624"/>
      <c r="E821" s="624"/>
      <c r="F821" s="625"/>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2"/>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2">
      <c r="A822" s="623"/>
      <c r="B822" s="624"/>
      <c r="C822" s="624"/>
      <c r="D822" s="624"/>
      <c r="E822" s="624"/>
      <c r="F822" s="625"/>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2"/>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2">
      <c r="A823" s="623"/>
      <c r="B823" s="624"/>
      <c r="C823" s="624"/>
      <c r="D823" s="624"/>
      <c r="E823" s="624"/>
      <c r="F823" s="625"/>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2"/>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2">
      <c r="A824" s="623"/>
      <c r="B824" s="624"/>
      <c r="C824" s="624"/>
      <c r="D824" s="624"/>
      <c r="E824" s="624"/>
      <c r="F824" s="625"/>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2"/>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2">
      <c r="A825" s="623"/>
      <c r="B825" s="624"/>
      <c r="C825" s="624"/>
      <c r="D825" s="624"/>
      <c r="E825" s="624"/>
      <c r="F825" s="625"/>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2"/>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2">
      <c r="A826" s="623"/>
      <c r="B826" s="624"/>
      <c r="C826" s="624"/>
      <c r="D826" s="624"/>
      <c r="E826" s="624"/>
      <c r="F826" s="625"/>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2"/>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23"/>
      <c r="B827" s="624"/>
      <c r="C827" s="624"/>
      <c r="D827" s="624"/>
      <c r="E827" s="624"/>
      <c r="F827" s="625"/>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2"/>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23"/>
      <c r="B828" s="624"/>
      <c r="C828" s="624"/>
      <c r="D828" s="624"/>
      <c r="E828" s="624"/>
      <c r="F828" s="625"/>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2"/>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2">
      <c r="A829" s="623"/>
      <c r="B829" s="624"/>
      <c r="C829" s="624"/>
      <c r="D829" s="624"/>
      <c r="E829" s="624"/>
      <c r="F829" s="625"/>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2"/>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2">
      <c r="A830" s="623"/>
      <c r="B830" s="624"/>
      <c r="C830" s="624"/>
      <c r="D830" s="624"/>
      <c r="E830" s="624"/>
      <c r="F830" s="625"/>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5">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387</v>
      </c>
      <c r="AM831" s="267"/>
      <c r="AN831" s="267"/>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148.4" customHeight="1" x14ac:dyDescent="0.2">
      <c r="A837" s="362">
        <v>1</v>
      </c>
      <c r="B837" s="362">
        <v>1</v>
      </c>
      <c r="C837" s="347" t="s">
        <v>524</v>
      </c>
      <c r="D837" s="333"/>
      <c r="E837" s="333"/>
      <c r="F837" s="333"/>
      <c r="G837" s="333"/>
      <c r="H837" s="333"/>
      <c r="I837" s="333"/>
      <c r="J837" s="334">
        <v>8011101057185</v>
      </c>
      <c r="K837" s="335"/>
      <c r="L837" s="335"/>
      <c r="M837" s="335"/>
      <c r="N837" s="335"/>
      <c r="O837" s="335"/>
      <c r="P837" s="348" t="s">
        <v>523</v>
      </c>
      <c r="Q837" s="336"/>
      <c r="R837" s="336"/>
      <c r="S837" s="336"/>
      <c r="T837" s="336"/>
      <c r="U837" s="336"/>
      <c r="V837" s="336"/>
      <c r="W837" s="336"/>
      <c r="X837" s="336"/>
      <c r="Y837" s="337">
        <v>23</v>
      </c>
      <c r="Z837" s="338"/>
      <c r="AA837" s="338"/>
      <c r="AB837" s="339"/>
      <c r="AC837" s="349" t="s">
        <v>414</v>
      </c>
      <c r="AD837" s="357"/>
      <c r="AE837" s="357"/>
      <c r="AF837" s="357"/>
      <c r="AG837" s="357"/>
      <c r="AH837" s="358">
        <v>1</v>
      </c>
      <c r="AI837" s="359"/>
      <c r="AJ837" s="359"/>
      <c r="AK837" s="359"/>
      <c r="AL837" s="343">
        <v>99.9</v>
      </c>
      <c r="AM837" s="344"/>
      <c r="AN837" s="344"/>
      <c r="AO837" s="345"/>
      <c r="AP837" s="346" t="s">
        <v>527</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529</v>
      </c>
      <c r="D870" s="333"/>
      <c r="E870" s="333"/>
      <c r="F870" s="333"/>
      <c r="G870" s="333"/>
      <c r="H870" s="333"/>
      <c r="I870" s="333"/>
      <c r="J870" s="334" t="s">
        <v>528</v>
      </c>
      <c r="K870" s="335"/>
      <c r="L870" s="335"/>
      <c r="M870" s="335"/>
      <c r="N870" s="335"/>
      <c r="O870" s="335"/>
      <c r="P870" s="348" t="s">
        <v>530</v>
      </c>
      <c r="Q870" s="336"/>
      <c r="R870" s="336"/>
      <c r="S870" s="336"/>
      <c r="T870" s="336"/>
      <c r="U870" s="336"/>
      <c r="V870" s="336"/>
      <c r="W870" s="336"/>
      <c r="X870" s="336"/>
      <c r="Y870" s="337">
        <v>1</v>
      </c>
      <c r="Z870" s="338"/>
      <c r="AA870" s="338"/>
      <c r="AB870" s="339"/>
      <c r="AC870" s="349" t="s">
        <v>420</v>
      </c>
      <c r="AD870" s="357"/>
      <c r="AE870" s="357"/>
      <c r="AF870" s="357"/>
      <c r="AG870" s="357"/>
      <c r="AH870" s="341" t="s">
        <v>528</v>
      </c>
      <c r="AI870" s="342"/>
      <c r="AJ870" s="342"/>
      <c r="AK870" s="342"/>
      <c r="AL870" s="343" t="s">
        <v>528</v>
      </c>
      <c r="AM870" s="344"/>
      <c r="AN870" s="344"/>
      <c r="AO870" s="345"/>
      <c r="AP870" s="346" t="s">
        <v>528</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109" customHeight="1" x14ac:dyDescent="0.2">
      <c r="A903" s="362">
        <v>1</v>
      </c>
      <c r="B903" s="362">
        <v>1</v>
      </c>
      <c r="C903" s="347" t="s">
        <v>525</v>
      </c>
      <c r="D903" s="333"/>
      <c r="E903" s="333"/>
      <c r="F903" s="333"/>
      <c r="G903" s="333"/>
      <c r="H903" s="333"/>
      <c r="I903" s="333"/>
      <c r="J903" s="334">
        <v>6050005005208</v>
      </c>
      <c r="K903" s="335"/>
      <c r="L903" s="335"/>
      <c r="M903" s="335"/>
      <c r="N903" s="335"/>
      <c r="O903" s="335"/>
      <c r="P903" s="348" t="s">
        <v>531</v>
      </c>
      <c r="Q903" s="336"/>
      <c r="R903" s="336"/>
      <c r="S903" s="336"/>
      <c r="T903" s="336"/>
      <c r="U903" s="336"/>
      <c r="V903" s="336"/>
      <c r="W903" s="336"/>
      <c r="X903" s="336"/>
      <c r="Y903" s="337">
        <v>5</v>
      </c>
      <c r="Z903" s="338"/>
      <c r="AA903" s="338"/>
      <c r="AB903" s="339"/>
      <c r="AC903" s="349" t="s">
        <v>414</v>
      </c>
      <c r="AD903" s="357"/>
      <c r="AE903" s="357"/>
      <c r="AF903" s="357"/>
      <c r="AG903" s="357"/>
      <c r="AH903" s="358">
        <v>1</v>
      </c>
      <c r="AI903" s="359"/>
      <c r="AJ903" s="359"/>
      <c r="AK903" s="359"/>
      <c r="AL903" s="343">
        <v>97.1</v>
      </c>
      <c r="AM903" s="344"/>
      <c r="AN903" s="344"/>
      <c r="AO903" s="345"/>
      <c r="AP903" s="346" t="s">
        <v>557</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123" customHeight="1" x14ac:dyDescent="0.2">
      <c r="A936" s="362">
        <v>1</v>
      </c>
      <c r="B936" s="362">
        <v>1</v>
      </c>
      <c r="C936" s="347" t="s">
        <v>524</v>
      </c>
      <c r="D936" s="333"/>
      <c r="E936" s="333"/>
      <c r="F936" s="333"/>
      <c r="G936" s="333"/>
      <c r="H936" s="333"/>
      <c r="I936" s="333"/>
      <c r="J936" s="334">
        <v>8011101057185</v>
      </c>
      <c r="K936" s="335"/>
      <c r="L936" s="335"/>
      <c r="M936" s="335"/>
      <c r="N936" s="335"/>
      <c r="O936" s="335"/>
      <c r="P936" s="348" t="s">
        <v>526</v>
      </c>
      <c r="Q936" s="336"/>
      <c r="R936" s="336"/>
      <c r="S936" s="336"/>
      <c r="T936" s="336"/>
      <c r="U936" s="336"/>
      <c r="V936" s="336"/>
      <c r="W936" s="336"/>
      <c r="X936" s="336"/>
      <c r="Y936" s="337">
        <v>7</v>
      </c>
      <c r="Z936" s="338"/>
      <c r="AA936" s="338"/>
      <c r="AB936" s="339"/>
      <c r="AC936" s="349" t="s">
        <v>414</v>
      </c>
      <c r="AD936" s="357"/>
      <c r="AE936" s="357"/>
      <c r="AF936" s="357"/>
      <c r="AG936" s="357"/>
      <c r="AH936" s="358">
        <v>1</v>
      </c>
      <c r="AI936" s="359"/>
      <c r="AJ936" s="359"/>
      <c r="AK936" s="359"/>
      <c r="AL936" s="343">
        <v>99.1</v>
      </c>
      <c r="AM936" s="344"/>
      <c r="AN936" s="344"/>
      <c r="AO936" s="345"/>
      <c r="AP936" s="346" t="s">
        <v>573</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2">
      <c r="A1102" s="362">
        <v>1</v>
      </c>
      <c r="B1102" s="362">
        <v>1</v>
      </c>
      <c r="C1102" s="360" t="s">
        <v>485</v>
      </c>
      <c r="D1102" s="360"/>
      <c r="E1102" s="133" t="s">
        <v>570</v>
      </c>
      <c r="F1102" s="361"/>
      <c r="G1102" s="361"/>
      <c r="H1102" s="361"/>
      <c r="I1102" s="361"/>
      <c r="J1102" s="334" t="s">
        <v>570</v>
      </c>
      <c r="K1102" s="335"/>
      <c r="L1102" s="335"/>
      <c r="M1102" s="335"/>
      <c r="N1102" s="335"/>
      <c r="O1102" s="335"/>
      <c r="P1102" s="348" t="s">
        <v>572</v>
      </c>
      <c r="Q1102" s="336"/>
      <c r="R1102" s="336"/>
      <c r="S1102" s="336"/>
      <c r="T1102" s="336"/>
      <c r="U1102" s="336"/>
      <c r="V1102" s="336"/>
      <c r="W1102" s="336"/>
      <c r="X1102" s="336"/>
      <c r="Y1102" s="337" t="s">
        <v>570</v>
      </c>
      <c r="Z1102" s="338"/>
      <c r="AA1102" s="338"/>
      <c r="AB1102" s="339"/>
      <c r="AC1102" s="340" t="s">
        <v>485</v>
      </c>
      <c r="AD1102" s="340"/>
      <c r="AE1102" s="340"/>
      <c r="AF1102" s="340"/>
      <c r="AG1102" s="340"/>
      <c r="AH1102" s="341" t="s">
        <v>570</v>
      </c>
      <c r="AI1102" s="342"/>
      <c r="AJ1102" s="342"/>
      <c r="AK1102" s="342"/>
      <c r="AL1102" s="343" t="s">
        <v>570</v>
      </c>
      <c r="AM1102" s="344"/>
      <c r="AN1102" s="344"/>
      <c r="AO1102" s="345"/>
      <c r="AP1102" s="346" t="s">
        <v>570</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9">
      <formula>IF(RIGHT(TEXT(P14,"0.#"),1)=".",FALSE,TRUE)</formula>
    </cfRule>
    <cfRule type="expression" dxfId="2106" priority="14020">
      <formula>IF(RIGHT(TEXT(P14,"0.#"),1)=".",TRUE,FALSE)</formula>
    </cfRule>
  </conditionalFormatting>
  <conditionalFormatting sqref="AE32">
    <cfRule type="expression" dxfId="2105" priority="14009">
      <formula>IF(RIGHT(TEXT(AE32,"0.#"),1)=".",FALSE,TRUE)</formula>
    </cfRule>
    <cfRule type="expression" dxfId="2104" priority="14010">
      <formula>IF(RIGHT(TEXT(AE32,"0.#"),1)=".",TRUE,FALSE)</formula>
    </cfRule>
  </conditionalFormatting>
  <conditionalFormatting sqref="P18:AX18">
    <cfRule type="expression" dxfId="2103" priority="13895">
      <formula>IF(RIGHT(TEXT(P18,"0.#"),1)=".",FALSE,TRUE)</formula>
    </cfRule>
    <cfRule type="expression" dxfId="2102" priority="13896">
      <formula>IF(RIGHT(TEXT(P18,"0.#"),1)=".",TRUE,FALSE)</formula>
    </cfRule>
  </conditionalFormatting>
  <conditionalFormatting sqref="Y782">
    <cfRule type="expression" dxfId="2101" priority="13891">
      <formula>IF(RIGHT(TEXT(Y782,"0.#"),1)=".",FALSE,TRUE)</formula>
    </cfRule>
    <cfRule type="expression" dxfId="2100" priority="13892">
      <formula>IF(RIGHT(TEXT(Y782,"0.#"),1)=".",TRUE,FALSE)</formula>
    </cfRule>
  </conditionalFormatting>
  <conditionalFormatting sqref="Y791">
    <cfRule type="expression" dxfId="2099" priority="13887">
      <formula>IF(RIGHT(TEXT(Y791,"0.#"),1)=".",FALSE,TRUE)</formula>
    </cfRule>
    <cfRule type="expression" dxfId="2098" priority="13888">
      <formula>IF(RIGHT(TEXT(Y791,"0.#"),1)=".",TRUE,FALSE)</formula>
    </cfRule>
  </conditionalFormatting>
  <conditionalFormatting sqref="Y822:Y829 Y820 Y809:Y816 Y807 Y796:Y803 Y794">
    <cfRule type="expression" dxfId="2097" priority="13669">
      <formula>IF(RIGHT(TEXT(Y794,"0.#"),1)=".",FALSE,TRUE)</formula>
    </cfRule>
    <cfRule type="expression" dxfId="2096" priority="13670">
      <formula>IF(RIGHT(TEXT(Y794,"0.#"),1)=".",TRUE,FALSE)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83:Y790 Y781">
    <cfRule type="expression" dxfId="2089" priority="13693">
      <formula>IF(RIGHT(TEXT(Y781,"0.#"),1)=".",FALSE,TRUE)</formula>
    </cfRule>
    <cfRule type="expression" dxfId="2088" priority="13694">
      <formula>IF(RIGHT(TEXT(Y781,"0.#"),1)=".",TRUE,FALSE)</formula>
    </cfRule>
  </conditionalFormatting>
  <conditionalFormatting sqref="AU782">
    <cfRule type="expression" dxfId="2087" priority="13691">
      <formula>IF(RIGHT(TEXT(AU782,"0.#"),1)=".",FALSE,TRUE)</formula>
    </cfRule>
    <cfRule type="expression" dxfId="2086" priority="13692">
      <formula>IF(RIGHT(TEXT(AU782,"0.#"),1)=".",TRUE,FALSE)</formula>
    </cfRule>
  </conditionalFormatting>
  <conditionalFormatting sqref="AU791">
    <cfRule type="expression" dxfId="2085" priority="13689">
      <formula>IF(RIGHT(TEXT(AU791,"0.#"),1)=".",FALSE,TRUE)</formula>
    </cfRule>
    <cfRule type="expression" dxfId="2084" priority="13690">
      <formula>IF(RIGHT(TEXT(AU791,"0.#"),1)=".",TRUE,FALSE)</formula>
    </cfRule>
  </conditionalFormatting>
  <conditionalFormatting sqref="AU783:AU790 AU781">
    <cfRule type="expression" dxfId="2083" priority="13687">
      <formula>IF(RIGHT(TEXT(AU781,"0.#"),1)=".",FALSE,TRUE)</formula>
    </cfRule>
    <cfRule type="expression" dxfId="2082" priority="13688">
      <formula>IF(RIGHT(TEXT(AU781,"0.#"),1)=".",TRUE,FALSE)</formula>
    </cfRule>
  </conditionalFormatting>
  <conditionalFormatting sqref="Y821 Y808 Y795">
    <cfRule type="expression" dxfId="2081" priority="13673">
      <formula>IF(RIGHT(TEXT(Y795,"0.#"),1)=".",FALSE,TRUE)</formula>
    </cfRule>
    <cfRule type="expression" dxfId="2080" priority="13674">
      <formula>IF(RIGHT(TEXT(Y795,"0.#"),1)=".",TRUE,FALSE)</formula>
    </cfRule>
  </conditionalFormatting>
  <conditionalFormatting sqref="Y830 Y817 Y804">
    <cfRule type="expression" dxfId="2079" priority="13671">
      <formula>IF(RIGHT(TEXT(Y804,"0.#"),1)=".",FALSE,TRUE)</formula>
    </cfRule>
    <cfRule type="expression" dxfId="2078" priority="13672">
      <formula>IF(RIGHT(TEXT(Y804,"0.#"),1)=".",TRUE,FALSE)</formula>
    </cfRule>
  </conditionalFormatting>
  <conditionalFormatting sqref="AU821 AU808 AU795">
    <cfRule type="expression" dxfId="2077" priority="13667">
      <formula>IF(RIGHT(TEXT(AU795,"0.#"),1)=".",FALSE,TRUE)</formula>
    </cfRule>
    <cfRule type="expression" dxfId="2076" priority="13668">
      <formula>IF(RIGHT(TEXT(AU795,"0.#"),1)=".",TRUE,FALSE)</formula>
    </cfRule>
  </conditionalFormatting>
  <conditionalFormatting sqref="AU830 AU817 AU804">
    <cfRule type="expression" dxfId="2075" priority="13665">
      <formula>IF(RIGHT(TEXT(AU804,"0.#"),1)=".",FALSE,TRUE)</formula>
    </cfRule>
    <cfRule type="expression" dxfId="2074" priority="13666">
      <formula>IF(RIGHT(TEXT(AU804,"0.#"),1)=".",TRUE,FALSE)</formula>
    </cfRule>
  </conditionalFormatting>
  <conditionalFormatting sqref="AU822:AU829 AU820 AU809:AU816 AU807 AU796:AU803 AU794">
    <cfRule type="expression" dxfId="2073" priority="13663">
      <formula>IF(RIGHT(TEXT(AU794,"0.#"),1)=".",FALSE,TRUE)</formula>
    </cfRule>
    <cfRule type="expression" dxfId="2072" priority="13664">
      <formula>IF(RIGHT(TEXT(AU794,"0.#"),1)=".",TRUE,FALSE)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E33">
    <cfRule type="expression" dxfId="2065" priority="13477">
      <formula>IF(RIGHT(TEXT(AE33,"0.#"),1)=".",FALSE,TRUE)</formula>
    </cfRule>
    <cfRule type="expression" dxfId="2064" priority="13478">
      <formula>IF(RIGHT(TEXT(AE33,"0.#"),1)=".",TRUE,FALSE)</formula>
    </cfRule>
  </conditionalFormatting>
  <conditionalFormatting sqref="AE34">
    <cfRule type="expression" dxfId="2063" priority="13475">
      <formula>IF(RIGHT(TEXT(AE34,"0.#"),1)=".",FALSE,TRUE)</formula>
    </cfRule>
    <cfRule type="expression" dxfId="2062" priority="13476">
      <formula>IF(RIGHT(TEXT(AE34,"0.#"),1)=".",TRUE,FALSE)</formula>
    </cfRule>
  </conditionalFormatting>
  <conditionalFormatting sqref="AI34">
    <cfRule type="expression" dxfId="2061" priority="13473">
      <formula>IF(RIGHT(TEXT(AI34,"0.#"),1)=".",FALSE,TRUE)</formula>
    </cfRule>
    <cfRule type="expression" dxfId="2060" priority="13474">
      <formula>IF(RIGHT(TEXT(AI34,"0.#"),1)=".",TRUE,FALSE)</formula>
    </cfRule>
  </conditionalFormatting>
  <conditionalFormatting sqref="AI33">
    <cfRule type="expression" dxfId="2059" priority="13471">
      <formula>IF(RIGHT(TEXT(AI33,"0.#"),1)=".",FALSE,TRUE)</formula>
    </cfRule>
    <cfRule type="expression" dxfId="2058" priority="13472">
      <formula>IF(RIGHT(TEXT(AI33,"0.#"),1)=".",TRUE,FALSE)</formula>
    </cfRule>
  </conditionalFormatting>
  <conditionalFormatting sqref="AI32">
    <cfRule type="expression" dxfId="2057" priority="13469">
      <formula>IF(RIGHT(TEXT(AI32,"0.#"),1)=".",FALSE,TRUE)</formula>
    </cfRule>
    <cfRule type="expression" dxfId="2056" priority="13470">
      <formula>IF(RIGHT(TEXT(AI32,"0.#"),1)=".",TRUE,FALSE)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U134:AU135 AQ134:AQ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39:AO866">
    <cfRule type="expression" dxfId="1813" priority="6641">
      <formula>IF(AND(AL839&gt;=0, RIGHT(TEXT(AL839,"0.#"),1)&lt;&gt;"."),TRUE,FALSE)</formula>
    </cfRule>
    <cfRule type="expression" dxfId="1812" priority="6642">
      <formula>IF(AND(AL839&gt;=0, RIGHT(TEXT(AL839,"0.#"),1)="."),TRUE,FALSE)</formula>
    </cfRule>
    <cfRule type="expression" dxfId="1811" priority="6643">
      <formula>IF(AND(AL839&lt;0, RIGHT(TEXT(AL839,"0.#"),1)&lt;&gt;"."),TRUE,FALSE)</formula>
    </cfRule>
    <cfRule type="expression" dxfId="1810" priority="6644">
      <formula>IF(AND(AL839&lt;0, RIGHT(TEXT(AL839,"0.#"),1)="."),TRUE,FALSE)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39:Y866">
    <cfRule type="expression" dxfId="1739" priority="2969">
      <formula>IF(RIGHT(TEXT(Y839,"0.#"),1)=".",FALSE,TRUE)</formula>
    </cfRule>
    <cfRule type="expression" dxfId="1738" priority="2970">
      <formula>IF(RIGHT(TEXT(Y839,"0.#"),1)=".",TRUE,FALSE)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2:AO1131">
    <cfRule type="expression" dxfId="1709" priority="2875">
      <formula>IF(AND(AL1102&gt;=0, RIGHT(TEXT(AL1102,"0.#"),1)&lt;&gt;"."),TRUE,FALSE)</formula>
    </cfRule>
    <cfRule type="expression" dxfId="1708" priority="2876">
      <formula>IF(AND(AL1102&gt;=0, RIGHT(TEXT(AL1102,"0.#"),1)="."),TRUE,FALSE)</formula>
    </cfRule>
    <cfRule type="expression" dxfId="1707" priority="2877">
      <formula>IF(AND(AL1102&lt;0, RIGHT(TEXT(AL1102,"0.#"),1)&lt;&gt;"."),TRUE,FALSE)</formula>
    </cfRule>
    <cfRule type="expression" dxfId="1706" priority="2878">
      <formula>IF(AND(AL1102&lt;0, RIGHT(TEXT(AL1102,"0.#"),1)="."),TRUE,FALSE)</formula>
    </cfRule>
  </conditionalFormatting>
  <conditionalFormatting sqref="Y1102:Y1131">
    <cfRule type="expression" dxfId="1705" priority="2873">
      <formula>IF(RIGHT(TEXT(Y1102,"0.#"),1)=".",FALSE,TRUE)</formula>
    </cfRule>
    <cfRule type="expression" dxfId="1704" priority="2874">
      <formula>IF(RIGHT(TEXT(Y1102,"0.#"),1)=".",TRUE,FALSE)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7:AO838">
    <cfRule type="expression" dxfId="1695" priority="2827">
      <formula>IF(AND(AL837&gt;=0, RIGHT(TEXT(AL837,"0.#"),1)&lt;&gt;"."),TRUE,FALSE)</formula>
    </cfRule>
    <cfRule type="expression" dxfId="1694" priority="2828">
      <formula>IF(AND(AL837&gt;=0, RIGHT(TEXT(AL837,"0.#"),1)="."),TRUE,FALSE)</formula>
    </cfRule>
    <cfRule type="expression" dxfId="1693" priority="2829">
      <formula>IF(AND(AL837&lt;0, RIGHT(TEXT(AL837,"0.#"),1)&lt;&gt;"."),TRUE,FALSE)</formula>
    </cfRule>
    <cfRule type="expression" dxfId="1692" priority="2830">
      <formula>IF(AND(AL837&lt;0, RIGHT(TEXT(AL837,"0.#"),1)="."),TRUE,FALSE)</formula>
    </cfRule>
  </conditionalFormatting>
  <conditionalFormatting sqref="Y837:Y838">
    <cfRule type="expression" dxfId="1691" priority="2825">
      <formula>IF(RIGHT(TEXT(Y837,"0.#"),1)=".",FALSE,TRUE)</formula>
    </cfRule>
    <cfRule type="expression" dxfId="1690" priority="2826">
      <formula>IF(RIGHT(TEXT(Y837,"0.#"),1)=".",TRUE,FALSE)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2:Y899">
    <cfRule type="expression" dxfId="1373" priority="2085">
      <formula>IF(RIGHT(TEXT(Y872,"0.#"),1)=".",FALSE,TRUE)</formula>
    </cfRule>
    <cfRule type="expression" dxfId="1372" priority="2086">
      <formula>IF(RIGHT(TEXT(Y872,"0.#"),1)=".",TRUE,FALSE)</formula>
    </cfRule>
  </conditionalFormatting>
  <conditionalFormatting sqref="Y871">
    <cfRule type="expression" dxfId="1371" priority="2079">
      <formula>IF(RIGHT(TEXT(Y871,"0.#"),1)=".",FALSE,TRUE)</formula>
    </cfRule>
    <cfRule type="expression" dxfId="1370" priority="2080">
      <formula>IF(RIGHT(TEXT(Y871,"0.#"),1)=".",TRUE,FALSE)</formula>
    </cfRule>
  </conditionalFormatting>
  <conditionalFormatting sqref="Y905:Y932">
    <cfRule type="expression" dxfId="1369" priority="2073">
      <formula>IF(RIGHT(TEXT(Y905,"0.#"),1)=".",FALSE,TRUE)</formula>
    </cfRule>
    <cfRule type="expression" dxfId="1368" priority="2074">
      <formula>IF(RIGHT(TEXT(Y905,"0.#"),1)=".",TRUE,FALSE)</formula>
    </cfRule>
  </conditionalFormatting>
  <conditionalFormatting sqref="Y903:Y904">
    <cfRule type="expression" dxfId="1367" priority="2067">
      <formula>IF(RIGHT(TEXT(Y903,"0.#"),1)=".",FALSE,TRUE)</formula>
    </cfRule>
    <cfRule type="expression" dxfId="1366" priority="2068">
      <formula>IF(RIGHT(TEXT(Y903,"0.#"),1)=".",TRUE,FALSE)</formula>
    </cfRule>
  </conditionalFormatting>
  <conditionalFormatting sqref="Y938:Y965">
    <cfRule type="expression" dxfId="1365" priority="2061">
      <formula>IF(RIGHT(TEXT(Y938,"0.#"),1)=".",FALSE,TRUE)</formula>
    </cfRule>
    <cfRule type="expression" dxfId="1364" priority="2062">
      <formula>IF(RIGHT(TEXT(Y938,"0.#"),1)=".",TRUE,FALSE)</formula>
    </cfRule>
  </conditionalFormatting>
  <conditionalFormatting sqref="Y936:Y937">
    <cfRule type="expression" dxfId="1363" priority="2055">
      <formula>IF(RIGHT(TEXT(Y936,"0.#"),1)=".",FALSE,TRUE)</formula>
    </cfRule>
    <cfRule type="expression" dxfId="1362" priority="2056">
      <formula>IF(RIGHT(TEXT(Y936,"0.#"),1)=".",TRUE,FALSE)</formula>
    </cfRule>
  </conditionalFormatting>
  <conditionalFormatting sqref="Y971:Y998">
    <cfRule type="expression" dxfId="1361" priority="2049">
      <formula>IF(RIGHT(TEXT(Y971,"0.#"),1)=".",FALSE,TRUE)</formula>
    </cfRule>
    <cfRule type="expression" dxfId="1360" priority="2050">
      <formula>IF(RIGHT(TEXT(Y971,"0.#"),1)=".",TRUE,FALSE)</formula>
    </cfRule>
  </conditionalFormatting>
  <conditionalFormatting sqref="Y969:Y970">
    <cfRule type="expression" dxfId="1359" priority="2043">
      <formula>IF(RIGHT(TEXT(Y969,"0.#"),1)=".",FALSE,TRUE)</formula>
    </cfRule>
    <cfRule type="expression" dxfId="1358" priority="2044">
      <formula>IF(RIGHT(TEXT(Y969,"0.#"),1)=".",TRUE,FALSE)</formula>
    </cfRule>
  </conditionalFormatting>
  <conditionalFormatting sqref="Y1004:Y1031">
    <cfRule type="expression" dxfId="1357" priority="2037">
      <formula>IF(RIGHT(TEXT(Y1004,"0.#"),1)=".",FALSE,TRUE)</formula>
    </cfRule>
    <cfRule type="expression" dxfId="1356" priority="2038">
      <formula>IF(RIGHT(TEXT(Y1004,"0.#"),1)=".",TRUE,FALSE)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6">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2:AO899">
    <cfRule type="expression" dxfId="1275" priority="2087">
      <formula>IF(AND(AL872&gt;=0, RIGHT(TEXT(AL872,"0.#"),1)&lt;&gt;"."),TRUE,FALSE)</formula>
    </cfRule>
    <cfRule type="expression" dxfId="1274" priority="2088">
      <formula>IF(AND(AL872&gt;=0, RIGHT(TEXT(AL872,"0.#"),1)="."),TRUE,FALSE)</formula>
    </cfRule>
    <cfRule type="expression" dxfId="1273" priority="2089">
      <formula>IF(AND(AL872&lt;0, RIGHT(TEXT(AL872,"0.#"),1)&lt;&gt;"."),TRUE,FALSE)</formula>
    </cfRule>
    <cfRule type="expression" dxfId="1272" priority="2090">
      <formula>IF(AND(AL872&lt;0, RIGHT(TEXT(AL872,"0.#"),1)="."),TRUE,FALSE)</formula>
    </cfRule>
  </conditionalFormatting>
  <conditionalFormatting sqref="AL871:AO871">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5: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870:AO870">
    <cfRule type="expression" dxfId="15" priority="13">
      <formula>IF(AND(AL870&gt;=0, RIGHT(TEXT(AL870,"0.#"),1)&lt;&gt;"."),TRUE,FALSE)</formula>
    </cfRule>
    <cfRule type="expression" dxfId="14" priority="14">
      <formula>IF(AND(AL870&gt;=0, RIGHT(TEXT(AL870,"0.#"),1)="."),TRUE,FALSE)</formula>
    </cfRule>
    <cfRule type="expression" dxfId="13" priority="15">
      <formula>IF(AND(AL870&lt;0, RIGHT(TEXT(AL870,"0.#"),1)&lt;&gt;"."),TRUE,FALSE)</formula>
    </cfRule>
    <cfRule type="expression" dxfId="12" priority="16">
      <formula>IF(AND(AL870&lt;0, RIGHT(TEXT(AL870,"0.#"),1)="."),TRUE,FALSE)</formula>
    </cfRule>
  </conditionalFormatting>
  <conditionalFormatting sqref="Y870">
    <cfRule type="expression" dxfId="11" priority="11">
      <formula>IF(RIGHT(TEXT(Y870,"0.#"),1)=".",FALSE,TRUE)</formula>
    </cfRule>
    <cfRule type="expression" dxfId="10" priority="12">
      <formula>IF(RIGHT(TEXT(Y870,"0.#"),1)=".",TRUE,FALSE)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27" max="16383" man="1"/>
    <brk id="778" max="16383" man="1"/>
    <brk id="833"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5" sqref="Q15"/>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町野 勤</cp:lastModifiedBy>
  <cp:lastPrinted>2019-06-14T07:42:03Z</cp:lastPrinted>
  <dcterms:created xsi:type="dcterms:W3CDTF">2012-03-13T00:50:25Z</dcterms:created>
  <dcterms:modified xsi:type="dcterms:W3CDTF">2019-06-14T07:42:16Z</dcterms:modified>
</cp:coreProperties>
</file>