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参事官室\"/>
    </mc:Choice>
  </mc:AlternateContent>
  <bookViews>
    <workbookView xWindow="0" yWindow="0" windowWidth="19200" windowHeight="8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l="1"/>
  <c r="AM34" i="3" l="1"/>
  <c r="AI34" i="3" l="1"/>
  <c r="AE34"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<sst xmlns="http://schemas.openxmlformats.org/spreadsheetml/2006/main" count="2933" uniqueCount="662">
  <si>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</si>
  <si>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</si>
  <si>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</si>
  <si>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</si>
  <si>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</si>
  <si>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</si>
  <si>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</si>
  <si>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</si>
  <si>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</si>
  <si>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</si>
  <si>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</si>
  <si>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</si>
  <si>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</si>
  <si>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</si>
  <si>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</si>
  <si>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</si>
  <si>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</si>
  <si>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</si>
  <si>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</si>
  <si>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</si>
  <si>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</si>
  <si>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</si>
  <si>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</si>
  <si>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</si>
  <si>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</si>
  <si>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</si>
  <si>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</si>
  <si>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</si>
  <si>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</si>
  <si>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</si>
  <si>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</si>
  <si>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</si>
  <si>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</si>
  <si>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</si>
  <si>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</si>
  <si>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</si>
  <si>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</si>
  <si>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</si>
  <si>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</si>
  <si>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</si>
  <si>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</si>
  <si>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</si>
  <si>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</si>
  <si>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</si>
  <si>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</si>
  <si>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</si>
  <si>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</si>
  <si>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</si>
  <si>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</si>
  <si>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</si>
  <si>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</si>
  <si>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</si>
  <si>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</si>
  <si>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</si>
  <si>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</si>
  <si>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</si>
  <si>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</si>
  <si>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</si>
  <si>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</si>
  <si>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</si>
  <si>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</si>
  <si>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</si>
  <si>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</si>
  <si>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</si>
  <si>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</si>
  <si>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</si>
  <si>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</si>
  <si>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</si>
  <si>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</si>
  <si>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</si>
  <si>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</si>
  <si>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</si>
  <si>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</si>
  <si>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</si>
  <si>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</si>
  <si>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</si>
  <si>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</si>
  <si>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</si>
  <si>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</si>
  <si>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</si>
  <si>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</si>
  <si>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</si>
  <si>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</si>
  <si>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</si>
  <si>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</si>
  <si>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</si>
  <si>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</si>
  <si>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</si>
  <si>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</si>
  <si>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</si>
  <si>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</si>
  <si>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</si>
  <si>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</si>
  <si>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</si>
  <si>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</si>
  <si>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</si>
  <si>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</si>
  <si>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</si>
  <si>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</si>
  <si>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</si>
  <si>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</si>
  <si>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</si>
  <si>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</si>
  <si>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</si>
  <si>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</si>
  <si>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</si>
  <si>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</si>
  <si>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</si>
  <si>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</si>
  <si>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</si>
  <si>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</si>
  <si>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</si>
  <si>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</si>
  <si>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</si>
  <si>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</si>
  <si>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</si>
  <si>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</si>
  <si>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</si>
  <si>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</si>
  <si>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</si>
  <si>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</si>
  <si>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</si>
  <si>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</si>
  <si>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</si>
  <si>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</si>
  <si>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</si>
  <si>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</si>
  <si>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</si>
  <si>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</si>
  <si>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</si>
  <si>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</si>
  <si>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</si>
  <si>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</si>
  <si>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</si>
  <si>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</si>
  <si>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</si>
  <si>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</si>
  <si>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</si>
  <si>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</si>
  <si>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</si>
  <si>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</si>
  <si>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</si>
  <si>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</si>
  <si>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</si>
  <si>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</si>
  <si>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</si>
  <si>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</si>
  <si>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</si>
  <si>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</si>
  <si>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</si>
  <si>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</si>
  <si>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</si>
  <si>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</si>
  <si>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</si>
  <si>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</si>
  <si>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</si>
  <si>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</si>
  <si>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</si>
  <si>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</si>
  <si>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</si>
  <si>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</si>
  <si>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</si>
  <si>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</si>
  <si>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</si>
  <si>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</si>
  <si>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</si>
  <si>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</si>
  <si>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</si>
  <si>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</si>
  <si>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</si>
  <si>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</si>
  <si>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</si>
  <si>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</si>
  <si>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</si>
  <si>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</si>
  <si>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</si>
  <si>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</si>
  <si>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</si>
  <si>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</si>
  <si>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</si>
  <si>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</si>
  <si>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</si>
  <si>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</si>
  <si>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</si>
  <si>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</si>
  <si>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</si>
  <si>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</si>
  <si>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</si>
  <si>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</si>
  <si>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</si>
  <si>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</si>
  <si>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</si>
  <si>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</si>
  <si>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</si>
  <si>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</si>
  <si>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</si>
  <si>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</si>
  <si>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</si>
  <si>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</si>
  <si>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</si>
  <si>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</si>
  <si>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</si>
  <si>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</si>
  <si>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</si>
  <si>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</si>
  <si>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</si>
  <si>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</si>
  <si>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</si>
  <si>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</si>
  <si>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</si>
  <si>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</si>
  <si>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</si>
  <si>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</si>
  <si>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</si>
  <si>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</si>
  <si>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</si>
  <si>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</si>
  <si>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</si>
  <si>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</si>
  <si>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</si>
  <si>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</si>
  <si>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</si>
  <si>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</si>
  <si>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</si>
  <si>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</si>
  <si>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</si>
  <si>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</si>
  <si>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</si>
  <si>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</si>
  <si>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</si>
  <si>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</si>
  <si>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</si>
  <si>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</si>
  <si>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</si>
  <si>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</si>
  <si>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</si>
  <si>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</si>
  <si>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</si>
  <si>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</si>
  <si>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</si>
  <si>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</si>
  <si>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</si>
  <si>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</si>
  <si>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</si>
  <si>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</si>
  <si>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</si>
  <si>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</si>
  <si>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</si>
  <si>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</si>
  <si>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</si>
  <si>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</si>
  <si>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</si>
  <si>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</si>
  <si>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</si>
  <si>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</si>
  <si>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</si>
  <si>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</si>
  <si>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</si>
  <si>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</si>
  <si>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</si>
  <si>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</si>
  <si>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</si>
  <si>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</si>
  <si>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</si>
  <si>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</si>
  <si>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</si>
  <si>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</si>
  <si>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</si>
  <si>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</si>
  <si>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</si>
  <si>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</si>
  <si>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</si>
  <si>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</si>
  <si>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</si>
  <si>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</si>
  <si>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</si>
  <si>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</si>
  <si>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</si>
  <si>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</si>
  <si>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</si>
  <si>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</si>
  <si>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</si>
  <si>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</si>
  <si>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</si>
  <si>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</si>
  <si>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</si>
  <si>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</si>
  <si>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</si>
  <si>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</si>
  <si>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</si>
  <si>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</si>
  <si>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</si>
  <si>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</si>
  <si>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</si>
  <si>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</si>
  <si>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</si>
  <si>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</si>
  <si>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</si>
  <si>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</si>
  <si>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</si>
  <si>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</si>
  <si>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</si>
  <si>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</si>
  <si>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</si>
  <si>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</si>
  <si>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</si>
  <si>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</si>
  <si>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</si>
  <si>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</si>
  <si>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</si>
  <si>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</si>
  <si>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</si>
  <si>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</si>
  <si>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</si>
  <si>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</si>
  <si>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</si>
  <si>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</si>
  <si>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</si>
  <si>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</si>
  <si>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</si>
  <si>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</si>
  <si>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</si>
  <si>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</si>
  <si>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</si>
  <si>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</si>
  <si>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</si>
  <si>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</si>
  <si>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</si>
  <si>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</si>
  <si>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</si>
  <si>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</si>
  <si>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</si>
  <si>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</si>
  <si>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</si>
  <si>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</si>
  <si>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</si>
  <si>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</si>
  <si>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</si>
  <si>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</si>
  <si>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</si>
  <si>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</si>
  <si>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</si>
  <si>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</si>
  <si>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</si>
  <si>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</si>
  <si>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</si>
  <si>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</si>
  <si>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</si>
  <si>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</si>
  <si>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</si>
  <si>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</si>
  <si>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</si>
  <si>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</si>
  <si>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</si>
  <si>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</si>
  <si>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</si>
  <si>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</si>
  <si>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</si>
  <si>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</si>
  <si>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</si>
  <si>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</si>
  <si>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</si>
  <si>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</si>
  <si>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</si>
  <si>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</si>
  <si>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</si>
  <si>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</si>
  <si>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</si>
  <si>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</si>
  <si>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</si>
  <si>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</si>
  <si>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</si>
  <si>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</si>
  <si>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</si>
  <si>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</si>
  <si>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</si>
  <si>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</si>
  <si>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</si>
  <si>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</si>
  <si>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</si>
  <si>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</si>
  <si>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</si>
  <si>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</si>
  <si>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</si>
  <si>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</si>
  <si>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</si>
  <si>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</si>
  <si>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</si>
  <si>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</si>
  <si>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</si>
  <si>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</si>
  <si>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</si>
  <si>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</si>
  <si>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</si>
  <si>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</si>
  <si>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</si>
  <si>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</si>
  <si>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</si>
  <si>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</si>
  <si>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</si>
  <si>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</si>
  <si>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</si>
  <si>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</si>
  <si>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</si>
  <si>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</si>
  <si>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</si>
  <si>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</si>
  <si>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</si>
  <si>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</si>
  <si>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</si>
  <si>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</si>
  <si>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</si>
  <si>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</si>
  <si>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</si>
  <si>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</si>
  <si>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</si>
  <si>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</si>
  <si>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</si>
  <si>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</si>
  <si>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</si>
  <si>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</si>
  <si>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</si>
  <si>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</si>
  <si>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</si>
  <si>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</si>
  <si>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</si>
  <si>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</si>
  <si>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</si>
  <si>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</si>
  <si>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</si>
  <si>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</si>
  <si>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</si>
  <si>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</si>
  <si>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</si>
  <si>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</si>
  <si>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</si>
  <si>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</si>
  <si>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</si>
  <si>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</si>
  <si>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</si>
  <si>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</si>
  <si>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</si>
  <si>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</si>
  <si>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</si>
  <si>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</si>
  <si>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</si>
  <si>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</si>
  <si>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</si>
  <si>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</si>
  <si>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</si>
  <si>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</si>
  <si>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</si>
  <si>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</si>
  <si>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</si>
  <si>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</si>
  <si>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</si>
  <si>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</si>
  <si>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</si>
  <si>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</si>
  <si>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</si>
  <si>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</si>
  <si>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</si>
  <si>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</si>
  <si>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</si>
  <si>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</si>
  <si>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</si>
  <si>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</si>
  <si>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</si>
  <si>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</si>
  <si>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</si>
  <si>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</si>
  <si>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</si>
  <si>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</si>
  <si>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</si>
  <si>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</si>
  <si>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</si>
  <si>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</si>
  <si>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</si>
  <si>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</si>
  <si>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</si>
  <si>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</si>
  <si>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</si>
  <si>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</si>
  <si>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</si>
  <si>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</si>
  <si>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</si>
  <si>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</si>
  <si>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</si>
  <si>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</si>
  <si>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</si>
  <si>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</si>
  <si>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</si>
  <si>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</si>
  <si>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</si>
  <si>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</si>
  <si>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</si>
  <si>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</si>
  <si>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</si>
  <si>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</si>
  <si>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</si>
  <si>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</si>
  <si>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</si>
  <si>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</si>
  <si>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</si>
  <si>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</si>
  <si>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</si>
  <si>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</si>
  <si>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</si>
  <si>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</si>
  <si>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</si>
  <si>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</si>
  <si>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</si>
  <si>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</si>
  <si>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</si>
  <si>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</si>
  <si>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</si>
  <si>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</si>
  <si>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</si>
  <si>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</si>
  <si>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</si>
  <si>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</si>
  <si>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</si>
  <si>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</si>
  <si>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</si>
  <si>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</si>
  <si>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</si>
  <si>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</si>
  <si>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</si>
  <si>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</si>
  <si>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</si>
  <si>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</si>
  <si>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</si>
  <si>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</si>
  <si>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</si>
  <si>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</si>
  <si>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</si>
  <si>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</si>
  <si>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</si>
  <si>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</si>
  <si>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</si>
  <si>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</si>
  <si>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</si>
  <si>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</si>
  <si>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</si>
  <si>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</si>
  <si>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</si>
  <si>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</si>
  <si>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</si>
  <si>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</si>
  <si>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</si>
  <si>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</si>
  <si>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</si>
  <si>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</si>
  <si>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</si>
  <si>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</si>
  <si>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</si>
  <si>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</si>
  <si>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</si>
  <si>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</si>
  <si>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</si>
  <si>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</si>
  <si>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</si>
  <si>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</si>
  <si>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</si>
  <si>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</si>
  <si>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</si>
  <si>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</si>
  <si>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</si>
  <si>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</si>
  <si>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</si>
  <si>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国際連合気候変動枠組条約事務局拠出金</t>
    <phoneticPr fontId="5"/>
  </si>
  <si>
    <t>地球環境局</t>
    <phoneticPr fontId="5"/>
  </si>
  <si>
    <t>平成２１年度</t>
    <phoneticPr fontId="5"/>
  </si>
  <si>
    <t>終了予定なし</t>
    <phoneticPr fontId="5"/>
  </si>
  <si>
    <t>国際地球温暖化対策担当参事官室</t>
    <phoneticPr fontId="5"/>
  </si>
  <si>
    <t>参事官　小川　眞佐子</t>
    <phoneticPr fontId="5"/>
  </si>
  <si>
    <t>○</t>
  </si>
  <si>
    <t>-</t>
    <phoneticPr fontId="5"/>
  </si>
  <si>
    <t>-</t>
    <phoneticPr fontId="5"/>
  </si>
  <si>
    <t>気候変動問題に係るパリ協定の詳細ルール等の検討に際し、国連気候変動枠組条約事務局（以下、「条約事務局」という。本部はドイツのボンに所在）に我が国から資金拠出を行い、同時に専門家を派遣して条約事務局の職員として従事させることを通じて、すべての国が排出削減を着実に行うための実効的なルール構築等の検討に貢献した。</t>
    <phoneticPr fontId="5"/>
  </si>
  <si>
    <t>条約事務局におけるパリ協定の詳細ルール等の検討を前進させるため、我が国から条約事務局に資金拠出を行い、専門的知見を持った環境省職員を条約事務局に派遣し、我が国が重視する業務に従事させた。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phoneticPr fontId="5"/>
  </si>
  <si>
    <t>-</t>
    <phoneticPr fontId="5"/>
  </si>
  <si>
    <t>経済協力開発機構等
拠出金</t>
    <phoneticPr fontId="5"/>
  </si>
  <si>
    <t>各年のCOP（条約締約国会議）における我が国の獲得目標の達成</t>
    <phoneticPr fontId="5"/>
  </si>
  <si>
    <t>各年のCOP（条約締約国会議）におけるCOP決定の数</t>
    <phoneticPr fontId="5"/>
  </si>
  <si>
    <t>決定数</t>
    <phoneticPr fontId="5"/>
  </si>
  <si>
    <t>決定数</t>
    <phoneticPr fontId="5"/>
  </si>
  <si>
    <t>気候変動枠組条約ウェブサイト
（https://unfccc.int/event/cop-24）</t>
    <phoneticPr fontId="5"/>
  </si>
  <si>
    <t>2025年までに専門職以上の職員数に対する邦人職員数の割合を3.1%にする。</t>
    <phoneticPr fontId="5"/>
  </si>
  <si>
    <t>専門職以上の職員数に対する邦人職員数の割合</t>
    <phoneticPr fontId="5"/>
  </si>
  <si>
    <t>％</t>
    <phoneticPr fontId="5"/>
  </si>
  <si>
    <t>％</t>
    <phoneticPr fontId="5"/>
  </si>
  <si>
    <t>-</t>
    <phoneticPr fontId="5"/>
  </si>
  <si>
    <t>2025年までに全体幹部数に対する邦人幹部数の割合を3.1%にする。</t>
    <phoneticPr fontId="5"/>
  </si>
  <si>
    <t>全体幹部数に対する邦人幹部数の割合</t>
    <phoneticPr fontId="5"/>
  </si>
  <si>
    <t>％</t>
    <phoneticPr fontId="5"/>
  </si>
  <si>
    <t>-</t>
    <phoneticPr fontId="5"/>
  </si>
  <si>
    <t>日本再興戦略</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</si>
  <si>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</si>
  <si>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</si>
  <si>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</si>
  <si>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</si>
  <si>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</si>
  <si>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t>
    <phoneticPr fontId="5"/>
  </si>
  <si>
    <t>-</t>
    <phoneticPr fontId="5"/>
  </si>
  <si>
    <t>条約事務局への派遣職員数</t>
    <phoneticPr fontId="5"/>
  </si>
  <si>
    <t>人</t>
    <phoneticPr fontId="5"/>
  </si>
  <si>
    <t>人</t>
    <phoneticPr fontId="5"/>
  </si>
  <si>
    <t>拠出額のうち、人件費関係の派遣職員数当たりコストを算出　　　　　　　　　　　　　　　　</t>
    <phoneticPr fontId="5"/>
  </si>
  <si>
    <t>千円</t>
    <phoneticPr fontId="5"/>
  </si>
  <si>
    <t>人件費関係/派遣職員数</t>
    <phoneticPr fontId="5"/>
  </si>
  <si>
    <t>15,898/1</t>
    <phoneticPr fontId="5"/>
  </si>
  <si>
    <t>16,171/1</t>
    <phoneticPr fontId="5"/>
  </si>
  <si>
    <t>２．地球環境の保全</t>
    <phoneticPr fontId="5"/>
  </si>
  <si>
    <t>多国間協力案件数</t>
    <phoneticPr fontId="5"/>
  </si>
  <si>
    <t>二国間協力案件数</t>
    <phoneticPr fontId="5"/>
  </si>
  <si>
    <t>件</t>
    <phoneticPr fontId="5"/>
  </si>
  <si>
    <t>件</t>
    <phoneticPr fontId="5"/>
  </si>
  <si>
    <t>件</t>
    <phoneticPr fontId="5"/>
  </si>
  <si>
    <t>件</t>
    <phoneticPr fontId="5"/>
  </si>
  <si>
    <t>我が国から条約事務局に資金拠出を行い、専門的知見を持った環境省職員を条約事務局に派遣、我が国が重視する業務に従事させることで、環境保全に関するパリ協定の詳細ルール策定等に積極的に貢献するとともに、アジアを始めとする各国及び国際機関との連携協力、世界の環境政策の牽引に寄与する。</t>
    <phoneticPr fontId="5"/>
  </si>
  <si>
    <t>気候変動対策は長期的に国民生活に影響を及ぼすものであり、国が責任を持って早急に対応することが必要。</t>
    <phoneticPr fontId="5"/>
  </si>
  <si>
    <t>国際交渉に関わる事業であるため、国が実施する必要がある。</t>
    <phoneticPr fontId="5"/>
  </si>
  <si>
    <t>重要と思われる業務に専門的な知見を持った職員を派遣することは、気候変動対策を促進する上で効果的である。</t>
    <phoneticPr fontId="5"/>
  </si>
  <si>
    <t>‐</t>
  </si>
  <si>
    <t>無</t>
  </si>
  <si>
    <t>条約事務局からの請求内容を十分精査して拠出されており、妥当である。</t>
    <phoneticPr fontId="5"/>
  </si>
  <si>
    <t>精査し、真に必要な経費に限定している。</t>
    <phoneticPr fontId="5"/>
  </si>
  <si>
    <t>当初の想定より、専門家の活動費が縮減したため。</t>
    <phoneticPr fontId="5"/>
  </si>
  <si>
    <t>拠出した資金は、国連の資金管理ルールに則り適切に管理されている。</t>
    <phoneticPr fontId="5"/>
  </si>
  <si>
    <t>請求内容を十分に精査し、効果的に実施されている。</t>
    <phoneticPr fontId="5"/>
  </si>
  <si>
    <t>○</t>
    <phoneticPr fontId="5"/>
  </si>
  <si>
    <t>毎年度、業績評価されており、活動実績に見合っている。</t>
    <phoneticPr fontId="5"/>
  </si>
  <si>
    <t>専門的知見を持った職員の派遣が、我が国が重要と考える業務の効果的執行に貢献している。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</si>
  <si>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</si>
  <si>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引き続き、当該派遣者との情報交換を密に行い、各国政府や国際機関等との連携を図ることで、気候変動交渉における我が国のリーダーシップの発揮につなげていく。</t>
    <phoneticPr fontId="5"/>
  </si>
  <si>
    <t>21</t>
    <phoneticPr fontId="5"/>
  </si>
  <si>
    <t>18</t>
    <phoneticPr fontId="5"/>
  </si>
  <si>
    <t>18</t>
    <phoneticPr fontId="5"/>
  </si>
  <si>
    <t>70</t>
    <phoneticPr fontId="5"/>
  </si>
  <si>
    <t>75</t>
    <phoneticPr fontId="5"/>
  </si>
  <si>
    <t>85</t>
    <phoneticPr fontId="5"/>
  </si>
  <si>
    <t>83</t>
    <phoneticPr fontId="5"/>
  </si>
  <si>
    <t>99</t>
    <phoneticPr fontId="5"/>
  </si>
  <si>
    <t>環境省</t>
  </si>
  <si>
    <t>14,773/1</t>
    <phoneticPr fontId="5"/>
  </si>
  <si>
    <t>15,000/1</t>
    <phoneticPr fontId="5"/>
  </si>
  <si>
    <t>専門家の派遣に係る費用</t>
    <phoneticPr fontId="5"/>
  </si>
  <si>
    <t>拠出金</t>
    <phoneticPr fontId="5"/>
  </si>
  <si>
    <t>A.気候変動枠組条約事務局</t>
    <phoneticPr fontId="5"/>
  </si>
  <si>
    <t>気候変動枠組条約事務局</t>
    <phoneticPr fontId="5"/>
  </si>
  <si>
    <t>政府間プロセスの支援、実施に関する補助機関等に報告される内容の調整、資金、緩和、持続可能な開発に係る政策等に関する分析支援、議長のサポート等の業務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</si>
  <si>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</si>
  <si>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</si>
  <si>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</si>
  <si>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</si>
  <si>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</si>
  <si>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</si>
  <si>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</si>
  <si>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</si>
  <si>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</si>
  <si>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条約事務局に専門家を派遣し、各国政府や国際機関等との連携強化、将来枠組みの検討に貢献している。各年のCOPで着実に決定を重ね、特にCOP24においてはパリ協定の詳細ルールも採択されており、目標に見合った成果を得られている。</t>
    <rPh sb="47" eb="49">
      <t>カクネン</t>
    </rPh>
    <rPh sb="54" eb="56">
      <t>チャクジツ</t>
    </rPh>
    <rPh sb="57" eb="59">
      <t>ケッテイ</t>
    </rPh>
    <rPh sb="60" eb="61">
      <t>カサ</t>
    </rPh>
    <rPh sb="63" eb="64">
      <t>トク</t>
    </rPh>
    <rPh sb="77" eb="79">
      <t>キョウテイ</t>
    </rPh>
    <rPh sb="80" eb="82">
      <t>ショウサイ</t>
    </rPh>
    <rPh sb="86" eb="88">
      <t>サイタク</t>
    </rPh>
    <rPh sb="94" eb="96">
      <t>モクヒョウ</t>
    </rPh>
    <rPh sb="97" eb="99">
      <t>ミア</t>
    </rPh>
    <rPh sb="101" eb="103">
      <t>セイカ</t>
    </rPh>
    <rPh sb="104" eb="105">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</si>
</sst>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45248</xdr:colOff>
      <xdr:row>740</xdr:row>
      <xdr:rowOff>134853</xdr:rowOff>
    </xdr:from>
    <xdr:to>
      <xdr:col>37</xdr:col>
      <xdr:colOff>83715</xdr:colOff>
      <xdr:row>749</xdr:row>
      <xdr:rowOff>288518</xdr:rowOff>
    </xdr:to>
    <xdr:grpSp>
      <xdr:nvGrpSpPr>
        <xdr:cNvPr id="3" name="グループ化 2"/>
        <xdr:cNvGrpSpPr/>
      </xdr:nvGrpSpPr>
      <xdr:grpSpPr>
        <a:xfrm>
          <a:off x="3262581" y="46464453"/>
          <a:ext cx="3086467" cy="3337132"/>
          <a:chOff x="2919740" y="48980911"/>
          <a:chExt cx="3486007" cy="3483912"/>
        </a:xfrm>
      </xdr:grpSpPr>
      <xdr:sp macro="" textlink="">
        <xdr:nvSpPr>
          <xdr:cNvPr id="4" name="大かっこ 3"/>
          <xdr:cNvSpPr/>
        </xdr:nvSpPr>
        <xdr:spPr>
          <a:xfrm>
            <a:off x="3321834" y="49719142"/>
            <a:ext cx="2426120" cy="3932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拠出金の支出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5" name="直線矢印コネクタ 4"/>
          <xdr:cNvCxnSpPr/>
        </xdr:nvCxnSpPr>
        <xdr:spPr>
          <a:xfrm>
            <a:off x="4510043" y="50232713"/>
            <a:ext cx="0" cy="633735"/>
          </a:xfrm>
          <a:prstGeom prst="straightConnector1">
            <a:avLst/>
          </a:prstGeom>
          <a:noFill/>
          <a:ln w="19050" cap="flat" cmpd="sng" algn="ctr">
            <a:solidFill>
              <a:sysClr val="windowText" lastClr="000000"/>
            </a:solidFill>
            <a:prstDash val="solid"/>
            <a:tailEnd type="arrow"/>
          </a:ln>
          <a:effectLst/>
        </xdr:spPr>
      </xdr:cxnSp>
      <xdr:sp macro="" textlink="">
        <xdr:nvSpPr>
          <xdr:cNvPr id="6" name="大かっこ 5"/>
          <xdr:cNvSpPr/>
        </xdr:nvSpPr>
        <xdr:spPr>
          <a:xfrm>
            <a:off x="3252427" y="52022785"/>
            <a:ext cx="3153320" cy="442038"/>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専門家派遣にかかる費用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sp macro="" textlink="">
        <xdr:nvSpPr>
          <xdr:cNvPr id="8" name="正方形/長方形 7"/>
          <xdr:cNvSpPr/>
        </xdr:nvSpPr>
        <xdr:spPr>
          <a:xfrm>
            <a:off x="3384916" y="51213135"/>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sp macro="" textlink="">
        <xdr:nvSpPr>
          <xdr:cNvPr id="9" name="テキスト ボックス 8"/>
          <xdr:cNvSpPr txBox="1"/>
        </xdr:nvSpPr>
        <xdr:spPr>
          <a:xfrm>
            <a:off x="2919740" y="50852793"/>
            <a:ext cx="1472361" cy="299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430" sqref="BI430"/>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91</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644</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25</v>
      </c>
      <c r="Q13" s="109"/>
      <c r="R13" s="109"/>
      <c r="S13" s="109"/>
      <c r="T13" s="109"/>
      <c r="U13" s="109"/>
      <c r="V13" s="110"/>
      <c r="W13" s="108">
        <v>23</v>
      </c>
      <c r="X13" s="109"/>
      <c r="Y13" s="109"/>
      <c r="Z13" s="109"/>
      <c r="AA13" s="109"/>
      <c r="AB13" s="109"/>
      <c r="AC13" s="110"/>
      <c r="AD13" s="108">
        <v>22</v>
      </c>
      <c r="AE13" s="109"/>
      <c r="AF13" s="109"/>
      <c r="AG13" s="109"/>
      <c r="AH13" s="109"/>
      <c r="AI13" s="109"/>
      <c r="AJ13" s="110"/>
      <c r="AK13" s="108">
        <v>21</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581</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581</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25</v>
      </c>
      <c r="Q18" s="115"/>
      <c r="R18" s="115"/>
      <c r="S18" s="115"/>
      <c r="T18" s="115"/>
      <c r="U18" s="115"/>
      <c r="V18" s="116"/>
      <c r="W18" s="114">
        <f>SUM(W13:AC17)</f>
        <v>23</v>
      </c>
      <c r="X18" s="115"/>
      <c r="Y18" s="115"/>
      <c r="Z18" s="115"/>
      <c r="AA18" s="115"/>
      <c r="AB18" s="115"/>
      <c r="AC18" s="116"/>
      <c r="AD18" s="114">
        <f>SUM(AD13:AJ17)</f>
        <v>22</v>
      </c>
      <c r="AE18" s="115"/>
      <c r="AF18" s="115"/>
      <c r="AG18" s="115"/>
      <c r="AH18" s="115"/>
      <c r="AI18" s="115"/>
      <c r="AJ18" s="116"/>
      <c r="AK18" s="114">
        <f>SUM(AK13:AQ17)</f>
        <v>21</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18</v>
      </c>
      <c r="Q19" s="109"/>
      <c r="R19" s="109"/>
      <c r="S19" s="109"/>
      <c r="T19" s="109"/>
      <c r="U19" s="109"/>
      <c r="V19" s="110"/>
      <c r="W19" s="108">
        <v>18</v>
      </c>
      <c r="X19" s="109"/>
      <c r="Y19" s="109"/>
      <c r="Z19" s="109"/>
      <c r="AA19" s="109"/>
      <c r="AB19" s="109"/>
      <c r="AC19" s="110"/>
      <c r="AD19" s="108">
        <v>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0.72</v>
      </c>
      <c r="Q20" s="539"/>
      <c r="R20" s="539"/>
      <c r="S20" s="539"/>
      <c r="T20" s="539"/>
      <c r="U20" s="539"/>
      <c r="V20" s="539"/>
      <c r="W20" s="539">
        <f t="shared" ref="W20" si="0">IF(W18=0, "-", SUM(W19)/W18)</f>
        <v>0.78260869565217395</v>
      </c>
      <c r="X20" s="539"/>
      <c r="Y20" s="539"/>
      <c r="Z20" s="539"/>
      <c r="AA20" s="539"/>
      <c r="AB20" s="539"/>
      <c r="AC20" s="539"/>
      <c r="AD20" s="539">
        <f t="shared" ref="AD20" si="1">IF(AD18=0, "-", SUM(AD19)/AD18)</f>
        <v>0.77272727272727271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0.72</v>
      </c>
      <c r="Q21" s="539"/>
      <c r="R21" s="539"/>
      <c r="S21" s="539"/>
      <c r="T21" s="539"/>
      <c r="U21" s="539"/>
      <c r="V21" s="539"/>
      <c r="W21" s="539">
        <f t="shared" ref="W21" si="2">IF(W19=0, "-", SUM(W19)/SUM(W13,W14))</f>
        <v>0.78260869565217395</v>
      </c>
      <c r="X21" s="539"/>
      <c r="Y21" s="539"/>
      <c r="Z21" s="539"/>
      <c r="AA21" s="539"/>
      <c r="AB21" s="539"/>
      <c r="AC21" s="539"/>
      <c r="AD21" s="539">
        <f t="shared" ref="AD21" si="3">IF(AD19=0, "-", SUM(AD19)/SUM(AD13,AD14))</f>
        <v>0.77272727272727271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582</v>
      </c>
      <c r="H23" s="187"/>
      <c r="I23" s="187"/>
      <c r="J23" s="187"/>
      <c r="K23" s="187"/>
      <c r="L23" s="187"/>
      <c r="M23" s="187"/>
      <c r="N23" s="187"/>
      <c r="O23" s="188"/>
      <c r="P23" s="105">
        <v>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21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581</v>
      </c>
      <c r="AV31" s="271"/>
      <c r="AW31" s="379" t="s">
        <v>300</v>
      </c>
      <c r="AX31" s="380"/>
    </row>
    <row r="32" spans="1:50" ht="23.25" customHeight="1" x14ac:dyDescent="0.2">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364">
        <v>25</v>
      </c>
      <c r="AF32" s="365"/>
      <c r="AG32" s="365"/>
      <c r="AH32" s="365"/>
      <c r="AI32" s="364">
        <v>22</v>
      </c>
      <c r="AJ32" s="365"/>
      <c r="AK32" s="365"/>
      <c r="AL32" s="365"/>
      <c r="AM32" s="364">
        <v>18</v>
      </c>
      <c r="AN32" s="365"/>
      <c r="AO32" s="365"/>
      <c r="AP32" s="365"/>
      <c r="AQ32" s="111" t="s">
        <v>578</v>
      </c>
      <c r="AR32" s="112"/>
      <c r="AS32" s="112"/>
      <c r="AT32" s="113"/>
      <c r="AU32" s="365" t="s">
        <v>578</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23</v>
      </c>
      <c r="AF33" s="365"/>
      <c r="AG33" s="365"/>
      <c r="AH33" s="365"/>
      <c r="AI33" s="364">
        <v>25</v>
      </c>
      <c r="AJ33" s="365"/>
      <c r="AK33" s="365"/>
      <c r="AL33" s="365"/>
      <c r="AM33" s="364">
        <v>22</v>
      </c>
      <c r="AN33" s="365"/>
      <c r="AO33" s="365"/>
      <c r="AP33" s="365"/>
      <c r="AQ33" s="111">
        <v>20</v>
      </c>
      <c r="AR33" s="112"/>
      <c r="AS33" s="112"/>
      <c r="AT33" s="113"/>
      <c r="AU33" s="365" t="s">
        <v>578</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108.69565217391303</v>
      </c>
      <c r="AF34" s="365"/>
      <c r="AG34" s="365"/>
      <c r="AH34" s="365"/>
      <c r="AI34" s="364">
        <f>AI32/AI33*100</f>
        <v>88</v>
      </c>
      <c r="AJ34" s="365"/>
      <c r="AK34" s="365"/>
      <c r="AL34" s="365"/>
      <c r="AM34" s="364">
        <f>AM32/AM33*100</f>
        <v>81.818181818181827</v>
      </c>
      <c r="AN34" s="365"/>
      <c r="AO34" s="365"/>
      <c r="AP34" s="365"/>
      <c r="AQ34" s="111" t="s">
        <v>578</v>
      </c>
      <c r="AR34" s="112"/>
      <c r="AS34" s="112"/>
      <c r="AT34" s="113"/>
      <c r="AU34" s="365" t="s">
        <v>578</v>
      </c>
      <c r="AV34" s="365"/>
      <c r="AW34" s="365"/>
      <c r="AX34" s="367"/>
    </row>
    <row r="35" spans="1:50" ht="30.5" customHeight="1" x14ac:dyDescent="0.2">
      <c r="A35" s="897" t="s">
        <v>506</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0.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33</v>
      </c>
      <c r="AR38" s="136"/>
      <c r="AS38" s="137" t="s">
        <v>355</v>
      </c>
      <c r="AT38" s="172"/>
      <c r="AU38" s="271">
        <v>36</v>
      </c>
      <c r="AV38" s="271"/>
      <c r="AW38" s="379" t="s">
        <v>300</v>
      </c>
      <c r="AX38" s="380"/>
    </row>
    <row r="39" spans="1:50" ht="23.25" customHeight="1" x14ac:dyDescent="0.2">
      <c r="A39" s="515"/>
      <c r="B39" s="513"/>
      <c r="C39" s="513"/>
      <c r="D39" s="513"/>
      <c r="E39" s="513"/>
      <c r="F39" s="514"/>
      <c r="G39" s="540" t="s">
        <v>588</v>
      </c>
      <c r="H39" s="541"/>
      <c r="I39" s="541"/>
      <c r="J39" s="541"/>
      <c r="K39" s="541"/>
      <c r="L39" s="541"/>
      <c r="M39" s="541"/>
      <c r="N39" s="541"/>
      <c r="O39" s="542"/>
      <c r="P39" s="161" t="s">
        <v>589</v>
      </c>
      <c r="Q39" s="161"/>
      <c r="R39" s="161"/>
      <c r="S39" s="161"/>
      <c r="T39" s="161"/>
      <c r="U39" s="161"/>
      <c r="V39" s="161"/>
      <c r="W39" s="161"/>
      <c r="X39" s="231"/>
      <c r="Y39" s="338" t="s">
        <v>12</v>
      </c>
      <c r="Z39" s="549"/>
      <c r="AA39" s="550"/>
      <c r="AB39" s="551" t="s">
        <v>590</v>
      </c>
      <c r="AC39" s="551"/>
      <c r="AD39" s="551"/>
      <c r="AE39" s="364">
        <v>3.7</v>
      </c>
      <c r="AF39" s="365"/>
      <c r="AG39" s="365"/>
      <c r="AH39" s="365"/>
      <c r="AI39" s="364">
        <v>2</v>
      </c>
      <c r="AJ39" s="365"/>
      <c r="AK39" s="365"/>
      <c r="AL39" s="365"/>
      <c r="AM39" s="364">
        <v>4</v>
      </c>
      <c r="AN39" s="365"/>
      <c r="AO39" s="365"/>
      <c r="AP39" s="365"/>
      <c r="AQ39" s="111" t="s">
        <v>578</v>
      </c>
      <c r="AR39" s="112"/>
      <c r="AS39" s="112"/>
      <c r="AT39" s="113"/>
      <c r="AU39" s="365" t="s">
        <v>578</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4">
        <v>3.1</v>
      </c>
      <c r="AF40" s="365"/>
      <c r="AG40" s="365"/>
      <c r="AH40" s="365"/>
      <c r="AI40" s="364">
        <v>3.1</v>
      </c>
      <c r="AJ40" s="365"/>
      <c r="AK40" s="365"/>
      <c r="AL40" s="365"/>
      <c r="AM40" s="364">
        <v>3.1</v>
      </c>
      <c r="AN40" s="365"/>
      <c r="AO40" s="365"/>
      <c r="AP40" s="365"/>
      <c r="AQ40" s="111">
        <v>3.1</v>
      </c>
      <c r="AR40" s="112"/>
      <c r="AS40" s="112"/>
      <c r="AT40" s="113"/>
      <c r="AU40" s="365">
        <v>3.1</v>
      </c>
      <c r="AV40" s="365"/>
      <c r="AW40" s="365"/>
      <c r="AX40" s="367"/>
    </row>
    <row r="41" spans="1:50" ht="23.2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f>AE39/AE40*100</f>
        <v>119.35483870967742</v>
      </c>
      <c r="AF41" s="365"/>
      <c r="AG41" s="365"/>
      <c r="AH41" s="365"/>
      <c r="AI41" s="364">
        <f>AI39/AI40*100</f>
        <v>64.516129032258064</v>
      </c>
      <c r="AJ41" s="365"/>
      <c r="AK41" s="365"/>
      <c r="AL41" s="365"/>
      <c r="AM41" s="364">
        <f>AM39/AM40*100</f>
        <v>129.03225806451613</v>
      </c>
      <c r="AN41" s="365"/>
      <c r="AO41" s="365"/>
      <c r="AP41" s="365"/>
      <c r="AQ41" s="111" t="s">
        <v>592</v>
      </c>
      <c r="AR41" s="112"/>
      <c r="AS41" s="112"/>
      <c r="AT41" s="113"/>
      <c r="AU41" s="365" t="s">
        <v>578</v>
      </c>
      <c r="AV41" s="365"/>
      <c r="AW41" s="365"/>
      <c r="AX41" s="367"/>
    </row>
    <row r="42" spans="1:50" ht="23.25" customHeight="1" x14ac:dyDescent="0.2">
      <c r="A42" s="897" t="s">
        <v>506</v>
      </c>
      <c r="B42" s="898"/>
      <c r="C42" s="898"/>
      <c r="D42" s="898"/>
      <c r="E42" s="898"/>
      <c r="F42" s="899"/>
      <c r="G42" s="903" t="s">
        <v>597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33</v>
      </c>
      <c r="AR45" s="136"/>
      <c r="AS45" s="137" t="s">
        <v>355</v>
      </c>
      <c r="AT45" s="172"/>
      <c r="AU45" s="271">
        <v>36</v>
      </c>
      <c r="AV45" s="271"/>
      <c r="AW45" s="379" t="s">
        <v>300</v>
      </c>
      <c r="AX45" s="380"/>
    </row>
    <row r="46" spans="1:50" ht="23.25" customHeight="1" x14ac:dyDescent="0.2">
      <c r="A46" s="515"/>
      <c r="B46" s="513"/>
      <c r="C46" s="513"/>
      <c r="D46" s="513"/>
      <c r="E46" s="513"/>
      <c r="F46" s="514"/>
      <c r="G46" s="540" t="s">
        <v>593</v>
      </c>
      <c r="H46" s="541"/>
      <c r="I46" s="541"/>
      <c r="J46" s="541"/>
      <c r="K46" s="541"/>
      <c r="L46" s="541"/>
      <c r="M46" s="541"/>
      <c r="N46" s="541"/>
      <c r="O46" s="542"/>
      <c r="P46" s="161" t="s">
        <v>594</v>
      </c>
      <c r="Q46" s="161"/>
      <c r="R46" s="161"/>
      <c r="S46" s="161"/>
      <c r="T46" s="161"/>
      <c r="U46" s="161"/>
      <c r="V46" s="161"/>
      <c r="W46" s="161"/>
      <c r="X46" s="231"/>
      <c r="Y46" s="338" t="s">
        <v>12</v>
      </c>
      <c r="Z46" s="549"/>
      <c r="AA46" s="550"/>
      <c r="AB46" s="551" t="s">
        <v>595</v>
      </c>
      <c r="AC46" s="551"/>
      <c r="AD46" s="551"/>
      <c r="AE46" s="364">
        <v>0</v>
      </c>
      <c r="AF46" s="365"/>
      <c r="AG46" s="365"/>
      <c r="AH46" s="365"/>
      <c r="AI46" s="364">
        <v>0</v>
      </c>
      <c r="AJ46" s="365"/>
      <c r="AK46" s="365"/>
      <c r="AL46" s="365"/>
      <c r="AM46" s="364">
        <v>0</v>
      </c>
      <c r="AN46" s="365"/>
      <c r="AO46" s="365"/>
      <c r="AP46" s="365"/>
      <c r="AQ46" s="111" t="s">
        <v>596</v>
      </c>
      <c r="AR46" s="112"/>
      <c r="AS46" s="112"/>
      <c r="AT46" s="113"/>
      <c r="AU46" s="365" t="s">
        <v>578</v>
      </c>
      <c r="AV46" s="365"/>
      <c r="AW46" s="365"/>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595</v>
      </c>
      <c r="AC47" s="522"/>
      <c r="AD47" s="522"/>
      <c r="AE47" s="364">
        <v>3.1</v>
      </c>
      <c r="AF47" s="365"/>
      <c r="AG47" s="365"/>
      <c r="AH47" s="365"/>
      <c r="AI47" s="364">
        <v>3.1</v>
      </c>
      <c r="AJ47" s="365"/>
      <c r="AK47" s="365"/>
      <c r="AL47" s="365"/>
      <c r="AM47" s="364">
        <v>3.1</v>
      </c>
      <c r="AN47" s="365"/>
      <c r="AO47" s="365"/>
      <c r="AP47" s="365"/>
      <c r="AQ47" s="111">
        <v>3.1</v>
      </c>
      <c r="AR47" s="112"/>
      <c r="AS47" s="112"/>
      <c r="AT47" s="113"/>
      <c r="AU47" s="365">
        <v>3.1</v>
      </c>
      <c r="AV47" s="365"/>
      <c r="AW47" s="365"/>
      <c r="AX47" s="367"/>
    </row>
    <row r="48" spans="1:50" ht="23.25"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0</v>
      </c>
      <c r="AF48" s="365"/>
      <c r="AG48" s="365"/>
      <c r="AH48" s="365"/>
      <c r="AI48" s="364">
        <v>0</v>
      </c>
      <c r="AJ48" s="365"/>
      <c r="AK48" s="365"/>
      <c r="AL48" s="365"/>
      <c r="AM48" s="364">
        <v>0</v>
      </c>
      <c r="AN48" s="365"/>
      <c r="AO48" s="365"/>
      <c r="AP48" s="365"/>
      <c r="AQ48" s="111" t="s">
        <v>581</v>
      </c>
      <c r="AR48" s="112"/>
      <c r="AS48" s="112"/>
      <c r="AT48" s="113"/>
      <c r="AU48" s="365" t="s">
        <v>578</v>
      </c>
      <c r="AV48" s="365"/>
      <c r="AW48" s="365"/>
      <c r="AX48" s="367"/>
    </row>
    <row r="49" spans="1:50" ht="23.25" customHeight="1" x14ac:dyDescent="0.2">
      <c r="A49" s="897" t="s">
        <v>506</v>
      </c>
      <c r="B49" s="898"/>
      <c r="C49" s="898"/>
      <c r="D49" s="898"/>
      <c r="E49" s="898"/>
      <c r="F49" s="899"/>
      <c r="G49" s="903" t="s">
        <v>597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604</v>
      </c>
      <c r="AR66" s="271"/>
      <c r="AS66" s="865" t="s">
        <v>355</v>
      </c>
      <c r="AT66" s="866"/>
      <c r="AU66" s="271" t="s">
        <v>578</v>
      </c>
      <c r="AV66" s="271"/>
      <c r="AW66" s="865" t="s">
        <v>472</v>
      </c>
      <c r="AX66" s="978"/>
    </row>
    <row r="67" spans="1:50" ht="53.5" customHeight="1" x14ac:dyDescent="0.2">
      <c r="A67" s="851"/>
      <c r="B67" s="852"/>
      <c r="C67" s="852"/>
      <c r="D67" s="852"/>
      <c r="E67" s="852"/>
      <c r="F67" s="853"/>
      <c r="G67" s="979" t="s">
        <v>356</v>
      </c>
      <c r="H67" s="962" t="s">
        <v>598</v>
      </c>
      <c r="I67" s="963"/>
      <c r="J67" s="963"/>
      <c r="K67" s="963"/>
      <c r="L67" s="963"/>
      <c r="M67" s="963"/>
      <c r="N67" s="963"/>
      <c r="O67" s="964"/>
      <c r="P67" s="962" t="s">
        <v>578</v>
      </c>
      <c r="Q67" s="963"/>
      <c r="R67" s="963"/>
      <c r="S67" s="963"/>
      <c r="T67" s="963"/>
      <c r="U67" s="963"/>
      <c r="V67" s="964"/>
      <c r="W67" s="968"/>
      <c r="X67" s="969"/>
      <c r="Y67" s="949" t="s">
        <v>12</v>
      </c>
      <c r="Z67" s="949"/>
      <c r="AA67" s="950"/>
      <c r="AB67" s="951" t="s">
        <v>496</v>
      </c>
      <c r="AC67" s="951"/>
      <c r="AD67" s="951"/>
      <c r="AE67" s="364" t="s">
        <v>599</v>
      </c>
      <c r="AF67" s="365"/>
      <c r="AG67" s="365"/>
      <c r="AH67" s="365"/>
      <c r="AI67" s="364" t="s">
        <v>578</v>
      </c>
      <c r="AJ67" s="365"/>
      <c r="AK67" s="365"/>
      <c r="AL67" s="365"/>
      <c r="AM67" s="364" t="s">
        <v>578</v>
      </c>
      <c r="AN67" s="365"/>
      <c r="AO67" s="365"/>
      <c r="AP67" s="365"/>
      <c r="AQ67" s="364" t="s">
        <v>602</v>
      </c>
      <c r="AR67" s="365"/>
      <c r="AS67" s="365"/>
      <c r="AT67" s="366"/>
      <c r="AU67" s="365" t="s">
        <v>581</v>
      </c>
      <c r="AV67" s="365"/>
      <c r="AW67" s="365"/>
      <c r="AX67" s="367"/>
    </row>
    <row r="68" spans="1:50" ht="53.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t="s">
        <v>578</v>
      </c>
      <c r="AF68" s="365"/>
      <c r="AG68" s="365"/>
      <c r="AH68" s="365"/>
      <c r="AI68" s="364" t="s">
        <v>578</v>
      </c>
      <c r="AJ68" s="365"/>
      <c r="AK68" s="365"/>
      <c r="AL68" s="365"/>
      <c r="AM68" s="364" t="s">
        <v>581</v>
      </c>
      <c r="AN68" s="365"/>
      <c r="AO68" s="365"/>
      <c r="AP68" s="365"/>
      <c r="AQ68" s="364" t="s">
        <v>578</v>
      </c>
      <c r="AR68" s="365"/>
      <c r="AS68" s="365"/>
      <c r="AT68" s="366"/>
      <c r="AU68" s="365" t="s">
        <v>578</v>
      </c>
      <c r="AV68" s="365"/>
      <c r="AW68" s="365"/>
      <c r="AX68" s="367"/>
    </row>
    <row r="69" spans="1:50" ht="53.5"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t="s">
        <v>581</v>
      </c>
      <c r="AF69" s="815"/>
      <c r="AG69" s="815"/>
      <c r="AH69" s="815"/>
      <c r="AI69" s="814" t="s">
        <v>600</v>
      </c>
      <c r="AJ69" s="815"/>
      <c r="AK69" s="815"/>
      <c r="AL69" s="815"/>
      <c r="AM69" s="814" t="s">
        <v>578</v>
      </c>
      <c r="AN69" s="815"/>
      <c r="AO69" s="815"/>
      <c r="AP69" s="815"/>
      <c r="AQ69" s="364" t="s">
        <v>581</v>
      </c>
      <c r="AR69" s="365"/>
      <c r="AS69" s="365"/>
      <c r="AT69" s="366"/>
      <c r="AU69" s="365" t="s">
        <v>603</v>
      </c>
      <c r="AV69" s="365"/>
      <c r="AW69" s="365"/>
      <c r="AX69" s="367"/>
    </row>
    <row r="70" spans="1:50" ht="23.25" customHeight="1" x14ac:dyDescent="0.2">
      <c r="A70" s="851" t="s">
        <v>479</v>
      </c>
      <c r="B70" s="852"/>
      <c r="C70" s="852"/>
      <c r="D70" s="852"/>
      <c r="E70" s="852"/>
      <c r="F70" s="853"/>
      <c r="G70" s="939" t="s">
        <v>357</v>
      </c>
      <c r="H70" s="940" t="s">
        <v>578</v>
      </c>
      <c r="I70" s="940"/>
      <c r="J70" s="940"/>
      <c r="K70" s="940"/>
      <c r="L70" s="940"/>
      <c r="M70" s="940"/>
      <c r="N70" s="940"/>
      <c r="O70" s="940"/>
      <c r="P70" s="940" t="s">
        <v>578</v>
      </c>
      <c r="Q70" s="940"/>
      <c r="R70" s="940"/>
      <c r="S70" s="940"/>
      <c r="T70" s="940"/>
      <c r="U70" s="940"/>
      <c r="V70" s="940"/>
      <c r="W70" s="943" t="s">
        <v>495</v>
      </c>
      <c r="X70" s="944"/>
      <c r="Y70" s="949" t="s">
        <v>12</v>
      </c>
      <c r="Z70" s="949"/>
      <c r="AA70" s="950"/>
      <c r="AB70" s="951" t="s">
        <v>496</v>
      </c>
      <c r="AC70" s="951"/>
      <c r="AD70" s="951"/>
      <c r="AE70" s="364" t="s">
        <v>581</v>
      </c>
      <c r="AF70" s="365"/>
      <c r="AG70" s="365"/>
      <c r="AH70" s="365"/>
      <c r="AI70" s="364" t="s">
        <v>581</v>
      </c>
      <c r="AJ70" s="365"/>
      <c r="AK70" s="365"/>
      <c r="AL70" s="365"/>
      <c r="AM70" s="364" t="s">
        <v>578</v>
      </c>
      <c r="AN70" s="365"/>
      <c r="AO70" s="365"/>
      <c r="AP70" s="365"/>
      <c r="AQ70" s="364" t="s">
        <v>581</v>
      </c>
      <c r="AR70" s="365"/>
      <c r="AS70" s="365"/>
      <c r="AT70" s="366"/>
      <c r="AU70" s="365" t="s">
        <v>581</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t="s">
        <v>578</v>
      </c>
      <c r="AF71" s="365"/>
      <c r="AG71" s="365"/>
      <c r="AH71" s="365"/>
      <c r="AI71" s="364" t="s">
        <v>578</v>
      </c>
      <c r="AJ71" s="365"/>
      <c r="AK71" s="365"/>
      <c r="AL71" s="365"/>
      <c r="AM71" s="364" t="s">
        <v>601</v>
      </c>
      <c r="AN71" s="365"/>
      <c r="AO71" s="365"/>
      <c r="AP71" s="365"/>
      <c r="AQ71" s="364" t="s">
        <v>581</v>
      </c>
      <c r="AR71" s="365"/>
      <c r="AS71" s="365"/>
      <c r="AT71" s="366"/>
      <c r="AU71" s="365" t="s">
        <v>578</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t="s">
        <v>581</v>
      </c>
      <c r="AF72" s="365"/>
      <c r="AG72" s="365"/>
      <c r="AH72" s="365"/>
      <c r="AI72" s="364" t="s">
        <v>578</v>
      </c>
      <c r="AJ72" s="365"/>
      <c r="AK72" s="365"/>
      <c r="AL72" s="365"/>
      <c r="AM72" s="364" t="s">
        <v>581</v>
      </c>
      <c r="AN72" s="365"/>
      <c r="AO72" s="365"/>
      <c r="AP72" s="366"/>
      <c r="AQ72" s="364" t="s">
        <v>600</v>
      </c>
      <c r="AR72" s="365"/>
      <c r="AS72" s="365"/>
      <c r="AT72" s="366"/>
      <c r="AU72" s="365" t="s">
        <v>578</v>
      </c>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hidden="1" customHeight="1" x14ac:dyDescent="0.2">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customHeight="1" x14ac:dyDescent="0.2">
      <c r="A113" s="491"/>
      <c r="B113" s="492"/>
      <c r="C113" s="492"/>
      <c r="D113" s="492"/>
      <c r="E113" s="492"/>
      <c r="F113" s="493"/>
      <c r="G113" s="161" t="s">
        <v>605</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606</v>
      </c>
      <c r="AC113" s="472"/>
      <c r="AD113" s="473"/>
      <c r="AE113" s="358">
        <v>1</v>
      </c>
      <c r="AF113" s="358"/>
      <c r="AG113" s="358"/>
      <c r="AH113" s="358"/>
      <c r="AI113" s="358">
        <v>1</v>
      </c>
      <c r="AJ113" s="358"/>
      <c r="AK113" s="358"/>
      <c r="AL113" s="358"/>
      <c r="AM113" s="358">
        <v>1</v>
      </c>
      <c r="AN113" s="358"/>
      <c r="AO113" s="358"/>
      <c r="AP113" s="358"/>
      <c r="AQ113" s="364" t="s">
        <v>601</v>
      </c>
      <c r="AR113" s="365"/>
      <c r="AS113" s="365"/>
      <c r="AT113" s="366"/>
      <c r="AU113" s="364" t="s">
        <v>578</v>
      </c>
      <c r="AV113" s="365"/>
      <c r="AW113" s="365"/>
      <c r="AX113" s="366"/>
    </row>
    <row r="114" spans="1:50" ht="23.25"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607</v>
      </c>
      <c r="AC114" s="407"/>
      <c r="AD114" s="408"/>
      <c r="AE114" s="358">
        <v>1</v>
      </c>
      <c r="AF114" s="358"/>
      <c r="AG114" s="358"/>
      <c r="AH114" s="358"/>
      <c r="AI114" s="358">
        <v>1</v>
      </c>
      <c r="AJ114" s="358"/>
      <c r="AK114" s="358"/>
      <c r="AL114" s="358"/>
      <c r="AM114" s="358">
        <v>1</v>
      </c>
      <c r="AN114" s="358"/>
      <c r="AO114" s="358"/>
      <c r="AP114" s="358"/>
      <c r="AQ114" s="364">
        <v>1</v>
      </c>
      <c r="AR114" s="365"/>
      <c r="AS114" s="365"/>
      <c r="AT114" s="366"/>
      <c r="AU114" s="364">
        <v>1</v>
      </c>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608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609</v>
      </c>
      <c r="AC116" s="301"/>
      <c r="AD116" s="302"/>
      <c r="AE116" s="358">
        <v>15898</v>
      </c>
      <c r="AF116" s="358"/>
      <c r="AG116" s="358"/>
      <c r="AH116" s="358"/>
      <c r="AI116" s="358">
        <v>16171</v>
      </c>
      <c r="AJ116" s="358"/>
      <c r="AK116" s="358"/>
      <c r="AL116" s="358"/>
      <c r="AM116" s="358">
        <v>14773</v>
      </c>
      <c r="AN116" s="358"/>
      <c r="AO116" s="358"/>
      <c r="AP116" s="358"/>
      <c r="AQ116" s="364">
        <v>15000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610</v>
      </c>
      <c r="AC117" s="342"/>
      <c r="AD117" s="343"/>
      <c r="AE117" s="306" t="s">
        <v>611</v>
      </c>
      <c r="AF117" s="306"/>
      <c r="AG117" s="306"/>
      <c r="AH117" s="306"/>
      <c r="AI117" s="306" t="s">
        <v>612</v>
      </c>
      <c r="AJ117" s="306"/>
      <c r="AK117" s="306"/>
      <c r="AL117" s="306"/>
      <c r="AM117" s="306" t="s">
        <v>645</v>
      </c>
      <c r="AN117" s="306"/>
      <c r="AO117" s="306"/>
      <c r="AP117" s="306"/>
      <c r="AQ117" s="306" t="s">
        <v>646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9.5" customHeight="1" x14ac:dyDescent="0.2">
      <c r="A130" s="993" t="s">
        <v>566</v>
      </c>
      <c r="B130" s="991"/>
      <c r="C130" s="990" t="s">
        <v>358</v>
      </c>
      <c r="D130" s="991"/>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9.5" customHeight="1" x14ac:dyDescent="0.2">
      <c r="A131" s="994"/>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654</v>
      </c>
      <c r="AR133" s="271"/>
      <c r="AS133" s="137" t="s">
        <v>355</v>
      </c>
      <c r="AT133" s="172"/>
      <c r="AU133" s="136" t="s">
        <v>654</v>
      </c>
      <c r="AV133" s="136"/>
      <c r="AW133" s="137" t="s">
        <v>300</v>
      </c>
      <c r="AX133" s="138"/>
    </row>
    <row r="134" spans="1:50" ht="31" customHeight="1" x14ac:dyDescent="0.2">
      <c r="A134" s="994"/>
      <c r="B134" s="252"/>
      <c r="C134" s="251"/>
      <c r="D134" s="252"/>
      <c r="E134" s="251"/>
      <c r="F134" s="314"/>
      <c r="G134" s="230" t="s">
        <v>614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v>66</v>
      </c>
      <c r="AF134" s="112"/>
      <c r="AG134" s="112"/>
      <c r="AH134" s="112"/>
      <c r="AI134" s="266">
        <v>66</v>
      </c>
      <c r="AJ134" s="112"/>
      <c r="AK134" s="112"/>
      <c r="AL134" s="112"/>
      <c r="AM134" s="266">
        <v>68</v>
      </c>
      <c r="AN134" s="112"/>
      <c r="AO134" s="112"/>
      <c r="AP134" s="112"/>
      <c r="AQ134" s="266" t="s">
        <v>659</v>
      </c>
      <c r="AR134" s="112"/>
      <c r="AS134" s="112"/>
      <c r="AT134" s="112"/>
      <c r="AU134" s="266" t="s">
        <v>660</v>
      </c>
      <c r="AV134" s="112"/>
      <c r="AW134" s="112"/>
      <c r="AX134" s="222"/>
    </row>
    <row r="135" spans="1:50" ht="31"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617</v>
      </c>
      <c r="AC135" s="133"/>
      <c r="AD135" s="133"/>
      <c r="AE135" s="266" t="s">
        <v>654</v>
      </c>
      <c r="AF135" s="112"/>
      <c r="AG135" s="112"/>
      <c r="AH135" s="112"/>
      <c r="AI135" s="266" t="s">
        <v>654</v>
      </c>
      <c r="AJ135" s="112"/>
      <c r="AK135" s="112"/>
      <c r="AL135" s="112"/>
      <c r="AM135" s="266" t="s">
        <v>653</v>
      </c>
      <c r="AN135" s="112"/>
      <c r="AO135" s="112"/>
      <c r="AP135" s="112"/>
      <c r="AQ135" s="266" t="s">
        <v>654</v>
      </c>
      <c r="AR135" s="112"/>
      <c r="AS135" s="112"/>
      <c r="AT135" s="112"/>
      <c r="AU135" s="266" t="s">
        <v>655</v>
      </c>
      <c r="AV135" s="112"/>
      <c r="AW135" s="112"/>
      <c r="AX135" s="222"/>
    </row>
    <row r="136" spans="1:50" ht="18.75"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653</v>
      </c>
      <c r="AR137" s="271"/>
      <c r="AS137" s="137" t="s">
        <v>355</v>
      </c>
      <c r="AT137" s="172"/>
      <c r="AU137" s="136" t="s">
        <v>654</v>
      </c>
      <c r="AV137" s="136"/>
      <c r="AW137" s="137" t="s">
        <v>300</v>
      </c>
      <c r="AX137" s="138"/>
    </row>
    <row r="138" spans="1:50" ht="29.5" customHeight="1" x14ac:dyDescent="0.2">
      <c r="A138" s="994"/>
      <c r="B138" s="252"/>
      <c r="C138" s="251"/>
      <c r="D138" s="252"/>
      <c r="E138" s="251"/>
      <c r="F138" s="314"/>
      <c r="G138" s="230" t="s">
        <v>615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618</v>
      </c>
      <c r="AC138" s="221"/>
      <c r="AD138" s="221"/>
      <c r="AE138" s="266">
        <v>136</v>
      </c>
      <c r="AF138" s="112"/>
      <c r="AG138" s="112"/>
      <c r="AH138" s="112"/>
      <c r="AI138" s="266">
        <v>134</v>
      </c>
      <c r="AJ138" s="112"/>
      <c r="AK138" s="112"/>
      <c r="AL138" s="112"/>
      <c r="AM138" s="266">
        <v>161</v>
      </c>
      <c r="AN138" s="112"/>
      <c r="AO138" s="112"/>
      <c r="AP138" s="112"/>
      <c r="AQ138" s="266" t="s">
        <v>658</v>
      </c>
      <c r="AR138" s="112"/>
      <c r="AS138" s="112"/>
      <c r="AT138" s="112"/>
      <c r="AU138" s="266" t="s">
        <v>659</v>
      </c>
      <c r="AV138" s="112"/>
      <c r="AW138" s="112"/>
      <c r="AX138" s="222"/>
    </row>
    <row r="139" spans="1:50" ht="29.5"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619</v>
      </c>
      <c r="AC139" s="133"/>
      <c r="AD139" s="133"/>
      <c r="AE139" s="266" t="s">
        <v>654</v>
      </c>
      <c r="AF139" s="112"/>
      <c r="AG139" s="112"/>
      <c r="AH139" s="112"/>
      <c r="AI139" s="266" t="s">
        <v>655</v>
      </c>
      <c r="AJ139" s="112"/>
      <c r="AK139" s="112"/>
      <c r="AL139" s="112"/>
      <c r="AM139" s="266" t="s">
        <v>653</v>
      </c>
      <c r="AN139" s="112"/>
      <c r="AO139" s="112"/>
      <c r="AP139" s="112"/>
      <c r="AQ139" s="266" t="s">
        <v>654</v>
      </c>
      <c r="AR139" s="112"/>
      <c r="AS139" s="112"/>
      <c r="AT139" s="112"/>
      <c r="AU139" s="266" t="s">
        <v>653</v>
      </c>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654</v>
      </c>
      <c r="AF432" s="136"/>
      <c r="AG432" s="137" t="s">
        <v>355</v>
      </c>
      <c r="AH432" s="172"/>
      <c r="AI432" s="182"/>
      <c r="AJ432" s="182"/>
      <c r="AK432" s="182"/>
      <c r="AL432" s="177"/>
      <c r="AM432" s="182"/>
      <c r="AN432" s="182"/>
      <c r="AO432" s="182"/>
      <c r="AP432" s="177"/>
      <c r="AQ432" s="217" t="s">
        <v>654</v>
      </c>
      <c r="AR432" s="136"/>
      <c r="AS432" s="137" t="s">
        <v>355</v>
      </c>
      <c r="AT432" s="172"/>
      <c r="AU432" s="136" t="s">
        <v>654</v>
      </c>
      <c r="AV432" s="136"/>
      <c r="AW432" s="137" t="s">
        <v>300</v>
      </c>
      <c r="AX432" s="138"/>
    </row>
    <row r="433" spans="1:50" ht="19" customHeight="1" x14ac:dyDescent="0.2">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654</v>
      </c>
      <c r="AC433" s="133"/>
      <c r="AD433" s="133"/>
      <c r="AE433" s="111" t="s">
        <v>655</v>
      </c>
      <c r="AF433" s="112"/>
      <c r="AG433" s="112"/>
      <c r="AH433" s="112"/>
      <c r="AI433" s="111" t="s">
        <v>654</v>
      </c>
      <c r="AJ433" s="112"/>
      <c r="AK433" s="112"/>
      <c r="AL433" s="112"/>
      <c r="AM433" s="111" t="s">
        <v>654</v>
      </c>
      <c r="AN433" s="112"/>
      <c r="AO433" s="112"/>
      <c r="AP433" s="113"/>
      <c r="AQ433" s="111" t="s">
        <v>657</v>
      </c>
      <c r="AR433" s="112"/>
      <c r="AS433" s="112"/>
      <c r="AT433" s="113"/>
      <c r="AU433" s="112" t="s">
        <v>654</v>
      </c>
      <c r="AV433" s="112"/>
      <c r="AW433" s="112"/>
      <c r="AX433" s="222"/>
    </row>
    <row r="434" spans="1:50" ht="19"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654</v>
      </c>
      <c r="AC434" s="221"/>
      <c r="AD434" s="221"/>
      <c r="AE434" s="111" t="s">
        <v>654</v>
      </c>
      <c r="AF434" s="112"/>
      <c r="AG434" s="112"/>
      <c r="AH434" s="113"/>
      <c r="AI434" s="111" t="s">
        <v>656</v>
      </c>
      <c r="AJ434" s="112"/>
      <c r="AK434" s="112"/>
      <c r="AL434" s="112"/>
      <c r="AM434" s="111" t="s">
        <v>654</v>
      </c>
      <c r="AN434" s="112"/>
      <c r="AO434" s="112"/>
      <c r="AP434" s="113"/>
      <c r="AQ434" s="111" t="s">
        <v>654</v>
      </c>
      <c r="AR434" s="112"/>
      <c r="AS434" s="112"/>
      <c r="AT434" s="113"/>
      <c r="AU434" s="112" t="s">
        <v>655</v>
      </c>
      <c r="AV434" s="112"/>
      <c r="AW434" s="112"/>
      <c r="AX434" s="222"/>
    </row>
    <row r="435" spans="1:50" ht="19"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654</v>
      </c>
      <c r="AF435" s="112"/>
      <c r="AG435" s="112"/>
      <c r="AH435" s="113"/>
      <c r="AI435" s="111" t="s">
        <v>653</v>
      </c>
      <c r="AJ435" s="112"/>
      <c r="AK435" s="112"/>
      <c r="AL435" s="112"/>
      <c r="AM435" s="111" t="s">
        <v>654</v>
      </c>
      <c r="AN435" s="112"/>
      <c r="AO435" s="112"/>
      <c r="AP435" s="113"/>
      <c r="AQ435" s="111" t="s">
        <v>654</v>
      </c>
      <c r="AR435" s="112"/>
      <c r="AS435" s="112"/>
      <c r="AT435" s="113"/>
      <c r="AU435" s="112" t="s">
        <v>654</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654</v>
      </c>
      <c r="AR457" s="136"/>
      <c r="AS457" s="137" t="s">
        <v>355</v>
      </c>
      <c r="AT457" s="172"/>
      <c r="AU457" s="136" t="s">
        <v>657</v>
      </c>
      <c r="AV457" s="136"/>
      <c r="AW457" s="137" t="s">
        <v>300</v>
      </c>
      <c r="AX457" s="138"/>
    </row>
    <row r="458" spans="1:50" ht="21" customHeight="1" x14ac:dyDescent="0.2">
      <c r="A458" s="994"/>
      <c r="B458" s="252"/>
      <c r="C458" s="251"/>
      <c r="D458" s="252"/>
      <c r="E458" s="166"/>
      <c r="F458" s="167"/>
      <c r="G458" s="230" t="s">
        <v>654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654</v>
      </c>
      <c r="AC458" s="133"/>
      <c r="AD458" s="133"/>
      <c r="AE458" s="111" t="s">
        <v>653</v>
      </c>
      <c r="AF458" s="112"/>
      <c r="AG458" s="112"/>
      <c r="AH458" s="112"/>
      <c r="AI458" s="111" t="s">
        <v>655</v>
      </c>
      <c r="AJ458" s="112"/>
      <c r="AK458" s="112"/>
      <c r="AL458" s="112"/>
      <c r="AM458" s="111" t="s">
        <v>654</v>
      </c>
      <c r="AN458" s="112"/>
      <c r="AO458" s="112"/>
      <c r="AP458" s="113"/>
      <c r="AQ458" s="111" t="s">
        <v>654</v>
      </c>
      <c r="AR458" s="112"/>
      <c r="AS458" s="112"/>
      <c r="AT458" s="113"/>
      <c r="AU458" s="112" t="s">
        <v>654</v>
      </c>
      <c r="AV458" s="112"/>
      <c r="AW458" s="112"/>
      <c r="AX458" s="222"/>
    </row>
    <row r="459" spans="1:50" ht="21"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654</v>
      </c>
      <c r="AC459" s="221"/>
      <c r="AD459" s="221"/>
      <c r="AE459" s="111" t="s">
        <v>654</v>
      </c>
      <c r="AF459" s="112"/>
      <c r="AG459" s="112"/>
      <c r="AH459" s="113"/>
      <c r="AI459" s="111" t="s">
        <v>654</v>
      </c>
      <c r="AJ459" s="112"/>
      <c r="AK459" s="112"/>
      <c r="AL459" s="112"/>
      <c r="AM459" s="111" t="s">
        <v>654</v>
      </c>
      <c r="AN459" s="112"/>
      <c r="AO459" s="112"/>
      <c r="AP459" s="113"/>
      <c r="AQ459" s="111" t="s">
        <v>655</v>
      </c>
      <c r="AR459" s="112"/>
      <c r="AS459" s="112"/>
      <c r="AT459" s="113"/>
      <c r="AU459" s="112" t="s">
        <v>654</v>
      </c>
      <c r="AV459" s="112"/>
      <c r="AW459" s="112"/>
      <c r="AX459" s="222"/>
    </row>
    <row r="460" spans="1:50" ht="21"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654</v>
      </c>
      <c r="AF460" s="112"/>
      <c r="AG460" s="112"/>
      <c r="AH460" s="113"/>
      <c r="AI460" s="111" t="s">
        <v>653</v>
      </c>
      <c r="AJ460" s="112"/>
      <c r="AK460" s="112"/>
      <c r="AL460" s="112"/>
      <c r="AM460" s="111" t="s">
        <v>654</v>
      </c>
      <c r="AN460" s="112"/>
      <c r="AO460" s="112"/>
      <c r="AP460" s="113"/>
      <c r="AQ460" s="111" t="s">
        <v>655</v>
      </c>
      <c r="AR460" s="112"/>
      <c r="AS460" s="112"/>
      <c r="AT460" s="113"/>
      <c r="AU460" s="112" t="s">
        <v>655</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621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624</v>
      </c>
      <c r="AE705" s="733"/>
      <c r="AF705" s="733"/>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627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629</v>
      </c>
      <c r="AH714" s="690"/>
      <c r="AI714" s="690"/>
      <c r="AJ714" s="690"/>
      <c r="AK714" s="690"/>
      <c r="AL714" s="690"/>
      <c r="AM714" s="690"/>
      <c r="AN714" s="690"/>
      <c r="AO714" s="690"/>
      <c r="AP714" s="690"/>
      <c r="AQ714" s="690"/>
      <c r="AR714" s="690"/>
      <c r="AS714" s="690"/>
      <c r="AT714" s="690"/>
      <c r="AU714" s="690"/>
      <c r="AV714" s="690"/>
      <c r="AW714" s="690"/>
      <c r="AX714" s="691"/>
    </row>
    <row r="715" spans="1:50" ht="79"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630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631</v>
      </c>
      <c r="AE717" s="155"/>
      <c r="AF717" s="155"/>
      <c r="AG717" s="664" t="s">
        <v>632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636</v>
      </c>
      <c r="F737" s="122"/>
      <c r="G737" s="122"/>
      <c r="H737" s="122"/>
      <c r="I737" s="122"/>
      <c r="J737" s="122"/>
      <c r="K737" s="122"/>
      <c r="L737" s="122"/>
      <c r="M737" s="122"/>
      <c r="N737" s="101" t="s">
        <v>543</v>
      </c>
      <c r="O737" s="101"/>
      <c r="P737" s="101"/>
      <c r="Q737" s="101"/>
      <c r="R737" s="122" t="s">
        <v>637</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2">
      <c r="A738" s="123" t="s">
        <v>540</v>
      </c>
      <c r="B738" s="124"/>
      <c r="C738" s="124"/>
      <c r="D738" s="125"/>
      <c r="E738" s="122" t="s">
        <v>640</v>
      </c>
      <c r="F738" s="122"/>
      <c r="G738" s="122"/>
      <c r="H738" s="122"/>
      <c r="I738" s="122"/>
      <c r="J738" s="122"/>
      <c r="K738" s="122"/>
      <c r="L738" s="122"/>
      <c r="M738" s="122"/>
      <c r="N738" s="101" t="s">
        <v>539</v>
      </c>
      <c r="O738" s="101"/>
      <c r="P738" s="101"/>
      <c r="Q738" s="101"/>
      <c r="R738" s="122" t="s">
        <v>641</v>
      </c>
      <c r="S738" s="122"/>
      <c r="T738" s="122"/>
      <c r="U738" s="122"/>
      <c r="V738" s="122"/>
      <c r="W738" s="122"/>
      <c r="X738" s="122"/>
      <c r="Y738" s="122"/>
      <c r="Z738" s="122"/>
      <c r="AA738" s="101" t="s">
        <v>538</v>
      </c>
      <c r="AB738" s="101"/>
      <c r="AC738" s="101"/>
      <c r="AD738" s="101"/>
      <c r="AE738" s="122" t="s">
        <v>642</v>
      </c>
      <c r="AF738" s="122"/>
      <c r="AG738" s="122"/>
      <c r="AH738" s="122"/>
      <c r="AI738" s="122"/>
      <c r="AJ738" s="122"/>
      <c r="AK738" s="122"/>
      <c r="AL738" s="122"/>
      <c r="AM738" s="122"/>
      <c r="AN738" s="101" t="s">
        <v>534</v>
      </c>
      <c r="AO738" s="101"/>
      <c r="AP738" s="101"/>
      <c r="AQ738" s="101"/>
      <c r="AR738" s="102" t="s">
        <v>643</v>
      </c>
      <c r="AS738" s="103"/>
      <c r="AT738" s="103"/>
      <c r="AU738" s="103"/>
      <c r="AV738" s="103"/>
      <c r="AW738" s="103"/>
      <c r="AX738" s="104"/>
    </row>
    <row r="739" spans="1:52" ht="24.75" customHeight="1" thickBot="1" x14ac:dyDescent="0.25">
      <c r="A739" s="126" t="s">
        <v>530</v>
      </c>
      <c r="B739" s="127"/>
      <c r="C739" s="127"/>
      <c r="D739" s="128"/>
      <c r="E739" s="129" t="s">
        <v>644</v>
      </c>
      <c r="F739" s="117"/>
      <c r="G739" s="117"/>
      <c r="H739" s="93" t="str">
        <f>IF(E739="", "", "(")</f>
        <v>(</v>
      </c>
      <c r="I739" s="117"/>
      <c r="J739" s="117"/>
      <c r="K739" s="93" t="str">
        <f>IF(OR(I739="　", I739=""), "", "-")</f>
        <v/>
      </c>
      <c r="L739" s="118">
        <v>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hidden="1"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hidden="1"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thickBot="1" x14ac:dyDescent="0.2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648</v>
      </c>
      <c r="H781" s="450"/>
      <c r="I781" s="450"/>
      <c r="J781" s="450"/>
      <c r="K781" s="451"/>
      <c r="L781" s="452" t="s">
        <v>647</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02" customHeight="1" x14ac:dyDescent="0.2">
      <c r="A837" s="404">
        <v>1</v>
      </c>
      <c r="B837" s="404">
        <v>1</v>
      </c>
      <c r="C837" s="424" t="s">
        <v>650</v>
      </c>
      <c r="D837" s="418"/>
      <c r="E837" s="418"/>
      <c r="F837" s="418"/>
      <c r="G837" s="418"/>
      <c r="H837" s="418"/>
      <c r="I837" s="418"/>
      <c r="J837" s="419" t="s">
        <v>581</v>
      </c>
      <c r="K837" s="420"/>
      <c r="L837" s="420"/>
      <c r="M837" s="420"/>
      <c r="N837" s="420"/>
      <c r="O837" s="420"/>
      <c r="P837" s="425" t="s">
        <v>651</v>
      </c>
      <c r="Q837" s="317"/>
      <c r="R837" s="317"/>
      <c r="S837" s="317"/>
      <c r="T837" s="317"/>
      <c r="U837" s="317"/>
      <c r="V837" s="317"/>
      <c r="W837" s="317"/>
      <c r="X837" s="317"/>
      <c r="Y837" s="318">
        <v>17</v>
      </c>
      <c r="Z837" s="319"/>
      <c r="AA837" s="319"/>
      <c r="AB837" s="320"/>
      <c r="AC837" s="328" t="s">
        <v>196</v>
      </c>
      <c r="AD837" s="423"/>
      <c r="AE837" s="423"/>
      <c r="AF837" s="423"/>
      <c r="AG837" s="423"/>
      <c r="AH837" s="421" t="s">
        <v>581</v>
      </c>
      <c r="AI837" s="422"/>
      <c r="AJ837" s="422"/>
      <c r="AK837" s="422"/>
      <c r="AL837" s="325" t="s">
        <v>652</v>
      </c>
      <c r="AM837" s="326"/>
      <c r="AN837" s="326"/>
      <c r="AO837" s="327"/>
      <c r="AP837" s="321" t="s">
        <v>578</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5:P27">
    <cfRule type="expression" dxfId="2033" priority="2297">
      <formula>IF(RIGHT(TEXT(P25,"0.#"),1)=".",FALSE,TRUE)</formula>
    </cfRule>
    <cfRule type="expression" dxfId="2032" priority="2298">
      <formula>IF(RIGHT(TEXT(P25,"0.#"),1)=".",TRUE,FALSE)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480" max="49" man="1"/>
  </rowBreaks>
  <colBreaks count="1" manualBreakCount="1">
    <brk id="6" max="113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4" zoomScale="115" zoomScaleNormal="115" workbookViewId="0">
      <selection activeCell="B17" sqref="B17"/>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羽賀 秋彦</cp:lastModifiedBy>
  <cp:lastPrinted>2019-06-21T08:44:36Z</cp:lastPrinted>
  <dcterms:created xsi:type="dcterms:W3CDTF">2012-03-13T00:50:25Z</dcterms:created>
  <dcterms:modified xsi:type="dcterms:W3CDTF">2019-06-24T04:58:19Z</dcterms:modified>
</cp:coreProperties>
</file>