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研究調査室・適応室\"/>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41" i="3" l="1"/>
  <c r="P29" i="3"/>
  <c r="AM116" i="3" l="1"/>
  <c r="AI41" i="3" l="1"/>
  <c r="AE41"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<sst xmlns="http://schemas.openxmlformats.org/spreadsheetml/2006/main" count="2944" uniqueCount="665">
  <si>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</si>
  <si>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</si>
  <si>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</si>
  <si>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</si>
  <si>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</si>
  <si>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</si>
  <si>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</si>
  <si>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</si>
  <si>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</si>
  <si>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</si>
  <si>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</si>
  <si>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</si>
  <si>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</si>
  <si>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</si>
  <si>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</si>
  <si>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</si>
  <si>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</si>
  <si>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</si>
  <si>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</si>
  <si>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</si>
  <si>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</si>
  <si>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</si>
  <si>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</si>
  <si>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</si>
  <si>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</si>
  <si>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</si>
  <si>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</si>
  <si>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</si>
  <si>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</si>
  <si>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</si>
  <si>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</si>
  <si>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</si>
  <si>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</si>
  <si>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</si>
  <si>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</si>
  <si>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</si>
  <si>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</si>
  <si>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</si>
  <si>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</si>
  <si>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</si>
  <si>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</si>
  <si>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</si>
  <si>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</si>
  <si>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</si>
  <si>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</si>
  <si>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</si>
  <si>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</si>
  <si>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</si>
  <si>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</si>
  <si>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</si>
  <si>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</si>
  <si>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</si>
  <si>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</si>
  <si>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</si>
  <si>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</si>
  <si>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</si>
  <si>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</si>
  <si>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</si>
  <si>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</si>
  <si>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</si>
  <si>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</si>
  <si>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</si>
  <si>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</si>
  <si>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</si>
  <si>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</si>
  <si>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</si>
  <si>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</si>
  <si>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</si>
  <si>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</si>
  <si>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</si>
  <si>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</si>
  <si>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</si>
  <si>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</si>
  <si>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</si>
  <si>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</si>
  <si>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</si>
  <si>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</si>
  <si>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</si>
  <si>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</si>
  <si>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</si>
  <si>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</si>
  <si>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</si>
  <si>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</si>
  <si>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</si>
  <si>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</si>
  <si>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</si>
  <si>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</si>
  <si>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</si>
  <si>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</si>
  <si>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</si>
  <si>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</si>
  <si>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</si>
  <si>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</si>
  <si>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</si>
  <si>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</si>
  <si>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</si>
  <si>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</si>
  <si>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</si>
  <si>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</si>
  <si>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</si>
  <si>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</si>
  <si>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</si>
  <si>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</si>
  <si>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</si>
  <si>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</si>
  <si>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</si>
  <si>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</si>
  <si>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</si>
  <si>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</si>
  <si>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</si>
  <si>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</si>
  <si>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</si>
  <si>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</si>
  <si>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</si>
  <si>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</si>
  <si>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</si>
  <si>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</si>
  <si>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</si>
  <si>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</si>
  <si>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</si>
  <si>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</si>
  <si>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</si>
  <si>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</si>
  <si>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</si>
  <si>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</si>
  <si>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</si>
  <si>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</si>
  <si>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</si>
  <si>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</si>
  <si>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</si>
  <si>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</si>
  <si>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</si>
  <si>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</si>
  <si>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</si>
  <si>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</si>
  <si>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</si>
  <si>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</si>
  <si>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</si>
  <si>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</si>
  <si>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</si>
  <si>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</si>
  <si>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</si>
  <si>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</si>
  <si>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</si>
  <si>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</si>
  <si>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</si>
  <si>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</si>
  <si>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</si>
  <si>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</si>
  <si>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</si>
  <si>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</si>
  <si>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</si>
  <si>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</si>
  <si>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</si>
  <si>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</si>
  <si>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</si>
  <si>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</si>
  <si>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</si>
  <si>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</si>
  <si>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</si>
  <si>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</si>
  <si>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</si>
  <si>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</si>
  <si>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</si>
  <si>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</si>
  <si>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</si>
  <si>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</si>
  <si>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</si>
  <si>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</si>
  <si>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</si>
  <si>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</si>
  <si>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</si>
  <si>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</si>
  <si>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</si>
  <si>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</si>
  <si>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</si>
  <si>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</si>
  <si>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</si>
  <si>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</si>
  <si>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</si>
  <si>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</si>
  <si>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</si>
  <si>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</si>
  <si>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</si>
  <si>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</si>
  <si>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</si>
  <si>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</si>
  <si>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</si>
  <si>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</si>
  <si>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</si>
  <si>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</si>
  <si>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</si>
  <si>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</si>
  <si>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</si>
  <si>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</si>
  <si>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</si>
  <si>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</si>
  <si>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</si>
  <si>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</si>
  <si>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</si>
  <si>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</si>
  <si>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</si>
  <si>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</si>
  <si>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</si>
  <si>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</si>
  <si>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</si>
  <si>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</si>
  <si>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</si>
  <si>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</si>
  <si>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</si>
  <si>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</si>
  <si>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</si>
  <si>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</si>
  <si>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</si>
  <si>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</si>
  <si>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</si>
  <si>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</si>
  <si>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</si>
  <si>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</si>
  <si>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</si>
  <si>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</si>
  <si>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</si>
  <si>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</si>
  <si>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</si>
  <si>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</si>
  <si>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</si>
  <si>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</si>
  <si>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</si>
  <si>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</si>
  <si>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</si>
  <si>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</si>
  <si>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</si>
  <si>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</si>
  <si>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</si>
  <si>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</si>
  <si>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</si>
  <si>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</si>
  <si>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</si>
  <si>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</si>
  <si>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</si>
  <si>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</si>
  <si>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</si>
  <si>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</si>
  <si>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</si>
  <si>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</si>
  <si>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</si>
  <si>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</si>
  <si>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</si>
  <si>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</si>
  <si>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</si>
  <si>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</si>
  <si>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</si>
  <si>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</si>
  <si>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</si>
  <si>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</si>
  <si>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</si>
  <si>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</si>
  <si>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</si>
  <si>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</si>
  <si>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</si>
  <si>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</si>
  <si>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</si>
  <si>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</si>
  <si>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</si>
  <si>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</si>
  <si>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</si>
  <si>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</si>
  <si>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</si>
  <si>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</si>
  <si>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</si>
  <si>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</si>
  <si>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</si>
  <si>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</si>
  <si>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</si>
  <si>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</si>
  <si>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</si>
  <si>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</si>
  <si>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</si>
  <si>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</si>
  <si>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</si>
  <si>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</si>
  <si>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</si>
  <si>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</si>
  <si>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</si>
  <si>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</si>
  <si>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</si>
  <si>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</si>
  <si>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</si>
  <si>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</si>
  <si>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</si>
  <si>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</si>
  <si>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</si>
  <si>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</si>
  <si>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</si>
  <si>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</si>
  <si>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</si>
  <si>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</si>
  <si>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</si>
  <si>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</si>
  <si>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</si>
  <si>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</si>
  <si>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</si>
  <si>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</si>
  <si>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</si>
  <si>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</si>
  <si>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</si>
  <si>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</si>
  <si>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</si>
  <si>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</si>
  <si>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</si>
  <si>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</si>
  <si>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</si>
  <si>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</si>
  <si>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</si>
  <si>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</si>
  <si>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</si>
  <si>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</si>
  <si>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</si>
  <si>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</si>
  <si>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</si>
  <si>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</si>
  <si>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</si>
  <si>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</si>
  <si>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</si>
  <si>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</si>
  <si>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</si>
  <si>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</si>
  <si>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</si>
  <si>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</si>
  <si>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</si>
  <si>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</si>
  <si>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</si>
  <si>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</si>
  <si>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</si>
  <si>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</si>
  <si>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</si>
  <si>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</si>
  <si>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</si>
  <si>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</si>
  <si>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</si>
  <si>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</si>
  <si>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</si>
  <si>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</si>
  <si>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</si>
  <si>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</si>
  <si>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</si>
  <si>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</si>
  <si>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</si>
  <si>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</si>
  <si>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</si>
  <si>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</si>
  <si>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</si>
  <si>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</si>
  <si>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</si>
  <si>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</si>
  <si>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</si>
  <si>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</si>
  <si>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</si>
  <si>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</si>
  <si>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</si>
  <si>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</si>
  <si>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</si>
  <si>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</si>
  <si>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</si>
  <si>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</si>
  <si>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</si>
  <si>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</si>
  <si>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</si>
  <si>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</si>
  <si>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</si>
  <si>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</si>
  <si>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</si>
  <si>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</si>
  <si>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</si>
  <si>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</si>
  <si>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</si>
  <si>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</si>
  <si>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</si>
  <si>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</si>
  <si>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</si>
  <si>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</si>
  <si>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</si>
  <si>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</si>
  <si>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</si>
  <si>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</si>
  <si>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</si>
  <si>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</si>
  <si>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</si>
  <si>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</si>
  <si>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</si>
  <si>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</si>
  <si>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</si>
  <si>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</si>
  <si>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</si>
  <si>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</si>
  <si>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</si>
  <si>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</si>
  <si>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</si>
  <si>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</si>
  <si>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</si>
  <si>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</si>
  <si>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</si>
  <si>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</si>
  <si>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</si>
  <si>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</si>
  <si>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</si>
  <si>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</si>
  <si>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</si>
  <si>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</si>
  <si>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</si>
  <si>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</si>
  <si>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</si>
  <si>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</si>
  <si>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</si>
  <si>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</si>
  <si>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</si>
  <si>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</si>
  <si>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</si>
  <si>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</si>
  <si>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</si>
  <si>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</si>
  <si>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</si>
  <si>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</si>
  <si>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</si>
  <si>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</si>
  <si>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</si>
  <si>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</si>
  <si>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</si>
  <si>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</si>
  <si>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</si>
  <si>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</si>
  <si>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</si>
  <si>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</si>
  <si>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</si>
  <si>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</si>
  <si>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</si>
  <si>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</si>
  <si>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</si>
  <si>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</si>
  <si>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</si>
  <si>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</si>
  <si>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</si>
  <si>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</si>
  <si>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</si>
  <si>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</si>
  <si>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</si>
  <si>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</si>
  <si>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</si>
  <si>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</si>
  <si>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</si>
  <si>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</si>
  <si>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</si>
  <si>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</si>
  <si>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</si>
  <si>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</si>
  <si>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</si>
  <si>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</si>
  <si>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</si>
  <si>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</si>
  <si>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</si>
  <si>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</si>
  <si>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</si>
  <si>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</si>
  <si>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</si>
  <si>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</si>
  <si>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</si>
  <si>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</si>
  <si>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</si>
  <si>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</si>
  <si>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</si>
  <si>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</si>
  <si>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</si>
  <si>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</si>
  <si>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</si>
  <si>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</si>
  <si>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</si>
  <si>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</si>
  <si>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</si>
  <si>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</si>
  <si>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</si>
  <si>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</si>
  <si>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</si>
  <si>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</si>
  <si>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</si>
  <si>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</si>
  <si>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</si>
  <si>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</si>
  <si>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</si>
  <si>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</si>
  <si>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</si>
  <si>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</si>
  <si>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</si>
  <si>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</si>
  <si>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</si>
  <si>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</si>
  <si>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</si>
  <si>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</si>
  <si>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</si>
  <si>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</si>
  <si>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</si>
  <si>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</si>
  <si>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</si>
  <si>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</si>
  <si>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</si>
  <si>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</si>
  <si>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</si>
  <si>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</si>
  <si>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</si>
  <si>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</si>
  <si>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</si>
  <si>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</si>
  <si>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</si>
  <si>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</si>
  <si>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</si>
  <si>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</si>
  <si>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</si>
  <si>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</si>
  <si>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</si>
  <si>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</si>
  <si>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</si>
  <si>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</si>
  <si>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</si>
  <si>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</si>
  <si>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</si>
  <si>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</si>
  <si>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</si>
  <si>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</si>
  <si>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</si>
  <si>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</si>
  <si>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</si>
  <si>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</si>
  <si>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</si>
  <si>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</si>
  <si>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</si>
  <si>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</si>
  <si>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</si>
  <si>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</si>
  <si>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</si>
  <si>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</si>
  <si>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</si>
  <si>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</si>
  <si>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</si>
  <si>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</si>
  <si>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</si>
  <si>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</si>
  <si>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</si>
  <si>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</si>
  <si>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</si>
  <si>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</si>
  <si>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</si>
  <si>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</si>
  <si>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</si>
  <si>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</si>
  <si>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</si>
  <si>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</si>
  <si>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</si>
  <si>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</si>
  <si>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</si>
  <si>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</si>
  <si>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</si>
  <si>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</si>
  <si>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</si>
  <si>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</si>
  <si>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</si>
  <si>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</si>
  <si>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</si>
  <si>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</si>
  <si>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</si>
  <si>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</si>
  <si>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</si>
  <si>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</si>
  <si>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</si>
  <si>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</si>
  <si>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</si>
  <si>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</si>
  <si>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</si>
  <si>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</si>
  <si>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</si>
  <si>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</si>
  <si>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</si>
  <si>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</si>
  <si>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</si>
  <si>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</si>
  <si>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</si>
  <si>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</si>
  <si>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ｰ</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</si>
  <si>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</si>
  <si>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</si>
  <si>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</si>
  <si>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排出・吸収量世界標準算定方式確立事業拠出金等</t>
    <rPh sb="0" eb="2">
      <t>ハイシュツ</t>
    </rPh>
    <rPh sb="3" eb="6">
      <t>キュウシュウリョウ</t>
    </rPh>
    <rPh sb="6" eb="8">
      <t>セカイ</t>
    </rPh>
    <rPh sb="8" eb="10">
      <t>ヒョウジュン</t>
    </rPh>
    <rPh sb="10" eb="12">
      <t>サンテイ</t>
    </rPh>
    <rPh sb="12" eb="14">
      <t>ホウシキ</t>
    </rPh>
    <rPh sb="14" eb="16">
      <t>カクリツ</t>
    </rPh>
    <rPh sb="16" eb="18">
      <t>ジギョウ</t>
    </rPh>
    <rPh sb="18" eb="21">
      <t>キョシュツキン</t>
    </rPh>
    <rPh sb="21" eb="22">
      <t>トウ</t>
    </rPh>
    <phoneticPr fontId="5"/>
  </si>
  <si>
    <t>地球温暖化対策計画（平成28年5月閣議決定）
気候変動適応計画(平成30年11月閣議決定)　</t>
    <phoneticPr fontId="5"/>
  </si>
  <si>
    <t>・気候変動対策に係る各種施策の基盤となる科学的知見の拡充のため、気候変動に関する政府間パネル（IPCC)の活動を支援する。
・インベントリタスクフォース（TFI）の共同議長を輩出した我が国の責務として、IPCCインベントリタスクフォース（TFI）の活動を支援する。</t>
    <rPh sb="1" eb="3">
      <t>キコウ</t>
    </rPh>
    <rPh sb="3" eb="5">
      <t>ヘンドウ</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</si>
  <si>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</si>
  <si>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IPCCが公表する報告書（評価報告書（AR）、特別報告書（SR）、技術報告書（TR）など）への執筆、査読編集のプロセスに我が国の研究成果や知見が適切にインプットされ、第6次評価サイクルにおける報告書としてH34までに8件程度公表される。</t>
    <rPh sb="83" eb="84">
      <t>ダイ</t>
    </rPh>
    <rPh sb="85" eb="88">
      <t>ジヒョウカ</t>
    </rPh>
    <rPh sb="96" eb="99">
      <t>ホウコクショ</t>
    </rPh>
    <rPh sb="109" eb="110">
      <t>ケン</t>
    </rPh>
    <rPh sb="110" eb="112">
      <t>テイド</t>
    </rPh>
    <rPh sb="112" eb="114">
      <t>コウヒョウ</t>
    </rPh>
    <phoneticPr fontId="5"/>
  </si>
  <si>
    <t>件</t>
    <rPh sb="0" eb="1">
      <t>ケン</t>
    </rPh>
    <phoneticPr fontId="5"/>
  </si>
  <si>
    <t>-</t>
    <phoneticPr fontId="5"/>
  </si>
  <si>
    <t>-</t>
    <phoneticPr fontId="5"/>
  </si>
  <si>
    <t>-</t>
    <phoneticPr fontId="5"/>
  </si>
  <si>
    <t>-</t>
    <phoneticPr fontId="5"/>
  </si>
  <si>
    <t>回</t>
    <rPh sb="0" eb="1">
      <t>カイ</t>
    </rPh>
    <phoneticPr fontId="5"/>
  </si>
  <si>
    <t>-</t>
    <phoneticPr fontId="5"/>
  </si>
  <si>
    <t>気候変動に関する政府間パネル（IPCC）ウェブサイト（Calender）</t>
    <phoneticPr fontId="5"/>
  </si>
  <si>
    <t>IPCC報告書の執筆者会合など、IPCC関連会合への日本人執筆者の参加支援数</t>
  </si>
  <si>
    <t>執行額／日本人執筆者の参加支援数　　　　　　　　　　　　　　　　　　　　　　　　　　　　　　　　　　　　　　　　　　　　　　　　　　　　　　　　　　　　　　　　　　　　　　　　　　　　　　　　　　　　　　　　　　　　　※IPCC事務局活動経費も含まれ、執行額が単純に切り分けられないことから、日本人執筆者の参加支援数を母数とする。　　</t>
  </si>
  <si>
    <t>百万円</t>
    <rPh sb="0" eb="1">
      <t>ヒャク</t>
    </rPh>
    <rPh sb="1" eb="3">
      <t>マンエン</t>
    </rPh>
    <phoneticPr fontId="5"/>
  </si>
  <si>
    <t>百万円/人</t>
    <rPh sb="0" eb="1">
      <t>ヒャク</t>
    </rPh>
    <rPh sb="1" eb="3">
      <t>マンエン</t>
    </rPh>
    <rPh sb="4" eb="5">
      <t>ニン</t>
    </rPh>
    <phoneticPr fontId="5"/>
  </si>
  <si>
    <t>159/13</t>
  </si>
  <si>
    <t>168/19</t>
  </si>
  <si>
    <t>-</t>
    <phoneticPr fontId="5"/>
  </si>
  <si>
    <t>１．地球温暖化対策の推進
２．地球環境の保全</t>
    <rPh sb="2" eb="4">
      <t>チキュウ</t>
    </rPh>
    <rPh sb="4" eb="7">
      <t>オンダンカ</t>
    </rPh>
    <rPh sb="7" eb="9">
      <t>タイサク</t>
    </rPh>
    <rPh sb="10" eb="12">
      <t>スイシン</t>
    </rPh>
    <rPh sb="15" eb="17">
      <t>チキュウ</t>
    </rPh>
    <rPh sb="17" eb="19">
      <t>カンキョウ</t>
    </rPh>
    <rPh sb="20" eb="22">
      <t>ホゼン</t>
    </rPh>
    <phoneticPr fontId="5"/>
  </si>
  <si>
    <t>-</t>
    <phoneticPr fontId="5"/>
  </si>
  <si>
    <t>IPCCへの貢献</t>
  </si>
  <si>
    <t>第6次評価報告書の作成</t>
  </si>
  <si>
    <t>・我が国からのIPCCやインベントリタスクフォースへの拠出により、それらがとりまとめた最新の科学的知見がUNFCCCにおける国際交渉で活用された。
・IPCCは世界195カ国が参加する政府間組織であり、IPCCへの拠出は我が国の地球温暖化に関する国際協力のひとつとして非常に重要。</t>
  </si>
  <si>
    <t>IPCCの科学的知見やインベントリ（温室効果ガスの排出目録）は温暖化対策に係る各種施策や国際交渉の基盤となるものであり、社会的ニーズは高い。</t>
  </si>
  <si>
    <t>IPCCの科学的知見やインベントリ（温室効果ガスの排出目録）は温暖化対策に係る各種施策や国際交渉の基盤となるものであり、国が実施すべき事業である。</t>
  </si>
  <si>
    <t>IPCCの科学的知見やインベントリ（温室効果ガスの排出目録）は温暖化対策に係る各種施策や国際交渉の基盤となるものであり、優先度の高い事業である。</t>
  </si>
  <si>
    <t>‐</t>
  </si>
  <si>
    <t>無</t>
  </si>
  <si>
    <t>我が国が拠出金を負担することによって、報告書作成プロセスに積極的に関与し、日本の研究成果や知見がIPCC報告書に適切なインプットが可能となる。IPCCの科学的知見やインベントリ（温室効果ガスの排出目録）は温暖化対策に係る各種施策や国際交渉の基盤となるものであることから、コスト等の水準は妥当である。</t>
  </si>
  <si>
    <t>本拠出金は、IPCCの報告書作成に必要な経費、及びIPCCインベントリタスクフォースのテクニカルサポートユニットの運営等を支援するものであるから、その使途は真に必要なものに限定されている。</t>
  </si>
  <si>
    <t>本拠出金は、IPCCの報告書作成に必要な経費、及び地球環境戦略研究機関（IGES）内のIPCCインベントリタスクフォースのテクニカルサポートユニットの運営等を支援するものであり、第三者による監査を行うなど、資金の効率化を行っている。</t>
  </si>
  <si>
    <t>インベントリガイドラインの作成を通じ、より精緻な吸排出量の報告に向けた体制構築に貢献している。また、本活動を通じ、我が国の気候変動問題解決に向けた積極的な姿勢を国際社会に示している。</t>
  </si>
  <si>
    <t>第三者による監査等も行い、資金に関して効率的に実施できるよう努めている。</t>
  </si>
  <si>
    <t>各国の気候変動政策やUNFCCCをはじめとする国際交渉の場に対するIPCCの重要性は増している。我が国の拠出金及びインベントリタスクフォース支援は、他国の支援とあいまって1999年以降継続して行っている。現在はIPCC第6次評価サイクル（2022年まで）にあり、　WGⅠ～WGⅢの活動（第6次評価報告書4種、特別報告書3種の作成等）及びインベントリタスクフォースの活動（2019年IPCC温室効果ガス方法論ガイドライン改良の作成等）に貢献している。IPCCの国際的重要性が高まる中、我が国からも積極的に関与すべく、拠出金によるIPCC活動に対し支援を充実させていく必要がある。</t>
    <rPh sb="89" eb="92">
      <t>ネンイコウ</t>
    </rPh>
    <rPh sb="92" eb="94">
      <t>ケイゾク</t>
    </rPh>
    <rPh sb="96" eb="97">
      <t>オコナ</t>
    </rPh>
    <rPh sb="102" eb="104">
      <t>ゲンザイ</t>
    </rPh>
    <rPh sb="109" eb="110">
      <t>ダイ</t>
    </rPh>
    <rPh sb="111" eb="114">
      <t>ジヒョウカ</t>
    </rPh>
    <rPh sb="123" eb="124">
      <t>ネン</t>
    </rPh>
    <rPh sb="143" eb="144">
      <t>ダイ</t>
    </rPh>
    <rPh sb="145" eb="146">
      <t>ジ</t>
    </rPh>
    <rPh sb="146" eb="148">
      <t>ヒョウカ</t>
    </rPh>
    <rPh sb="148" eb="151">
      <t>ホウコクショ</t>
    </rPh>
    <rPh sb="152" eb="153">
      <t>シュ</t>
    </rPh>
    <rPh sb="154" eb="156">
      <t>トクベツ</t>
    </rPh>
    <rPh sb="156" eb="159">
      <t>ホウコクショ</t>
    </rPh>
    <rPh sb="160" eb="161">
      <t>シュ</t>
    </rPh>
    <rPh sb="162" eb="164">
      <t>サクセイ</t>
    </rPh>
    <rPh sb="164" eb="165">
      <t>トウ</t>
    </rPh>
    <rPh sb="189" eb="190">
      <t>ネン</t>
    </rPh>
    <rPh sb="194" eb="196">
      <t>オンシツ</t>
    </rPh>
    <rPh sb="196" eb="198">
      <t>コウカ</t>
    </rPh>
    <rPh sb="200" eb="203">
      <t>ホウホウロン</t>
    </rPh>
    <rPh sb="209" eb="211">
      <t>カイリョウ</t>
    </rPh>
    <rPh sb="212" eb="214">
      <t>サクセイ</t>
    </rPh>
    <phoneticPr fontId="5"/>
  </si>
  <si>
    <t>引き続き拠出先における業務内容の精査など、拠出金が適切に用いられていることを確認するとともに、効果的、かつ必要最低限の拠出となるよう検討を進める。</t>
    <rPh sb="47" eb="50">
      <t>コウカテキ</t>
    </rPh>
    <phoneticPr fontId="5"/>
  </si>
  <si>
    <t>017</t>
    <phoneticPr fontId="5"/>
  </si>
  <si>
    <t>014</t>
    <phoneticPr fontId="5"/>
  </si>
  <si>
    <t>014</t>
    <phoneticPr fontId="5"/>
  </si>
  <si>
    <t>068</t>
    <phoneticPr fontId="5"/>
  </si>
  <si>
    <t>073</t>
    <phoneticPr fontId="5"/>
  </si>
  <si>
    <t>083</t>
    <phoneticPr fontId="5"/>
  </si>
  <si>
    <t>081</t>
    <phoneticPr fontId="5"/>
  </si>
  <si>
    <t>097</t>
    <phoneticPr fontId="5"/>
  </si>
  <si>
    <t>A.気候変動に関する政府間パネル（IPCC）</t>
    <rPh sb="2" eb="4">
      <t>キコウ</t>
    </rPh>
    <rPh sb="4" eb="6">
      <t>ヘンドウ</t>
    </rPh>
    <rPh sb="7" eb="8">
      <t>カン</t>
    </rPh>
    <rPh sb="10" eb="13">
      <t>セイフカン</t>
    </rPh>
    <phoneticPr fontId="5"/>
  </si>
  <si>
    <t>B.気候変動に関する政府間パネル（IPCC）インベントリタスクフォース</t>
    <rPh sb="2" eb="4">
      <t>キコウ</t>
    </rPh>
    <rPh sb="4" eb="6">
      <t>ヘンドウ</t>
    </rPh>
    <rPh sb="7" eb="8">
      <t>カン</t>
    </rPh>
    <rPh sb="10" eb="13">
      <t>セイフカン</t>
    </rPh>
    <phoneticPr fontId="5"/>
  </si>
  <si>
    <t>拠出金</t>
    <rPh sb="0" eb="3">
      <t>キョシュツキン</t>
    </rPh>
    <phoneticPr fontId="5"/>
  </si>
  <si>
    <t>気候変動に関する政府間パネル（IPCC）拠出金</t>
    <rPh sb="0" eb="4">
      <t>キコウヘンドウ</t>
    </rPh>
    <rPh sb="5" eb="6">
      <t>カン</t>
    </rPh>
    <rPh sb="8" eb="11">
      <t>セイフカン</t>
    </rPh>
    <rPh sb="20" eb="23">
      <t>キョシュツキン</t>
    </rPh>
    <phoneticPr fontId="5"/>
  </si>
  <si>
    <t>排出・吸収量世界標準算定方式確立事業拠出金</t>
    <rPh sb="0" eb="2">
      <t>ハイシュツ</t>
    </rPh>
    <rPh sb="3" eb="21">
      <t>キュウシュウリョウセカイヒョウジュンサンテイホウシキカクリツジギョウキョシュツキン</t>
    </rPh>
    <phoneticPr fontId="5"/>
  </si>
  <si>
    <t>・気候変動に関する報告書、特別報告書の作成
・会合、ワークショップ等の開催</t>
    <rPh sb="1" eb="3">
      <t>キコウ</t>
    </rPh>
    <rPh sb="3" eb="5">
      <t>ヘンドウ</t>
    </rPh>
    <rPh sb="6" eb="7">
      <t>カン</t>
    </rPh>
    <rPh sb="9" eb="12">
      <t>ホウコクショ</t>
    </rPh>
    <rPh sb="13" eb="15">
      <t>トクベツ</t>
    </rPh>
    <rPh sb="15" eb="18">
      <t>ホウコクショ</t>
    </rPh>
    <rPh sb="19" eb="21">
      <t>サクセイ</t>
    </rPh>
    <rPh sb="23" eb="25">
      <t>カイゴウ</t>
    </rPh>
    <rPh sb="33" eb="34">
      <t>トウ</t>
    </rPh>
    <rPh sb="35" eb="37">
      <t>カイサイ</t>
    </rPh>
    <phoneticPr fontId="5"/>
  </si>
  <si>
    <t>気候変動に関する政府間パネル（IPCC）</t>
    <rPh sb="0" eb="4">
      <t>キコウヘンドウ</t>
    </rPh>
    <rPh sb="5" eb="6">
      <t>カン</t>
    </rPh>
    <rPh sb="8" eb="11">
      <t>セイフカン</t>
    </rPh>
    <phoneticPr fontId="5"/>
  </si>
  <si>
    <r>
      <t>気候変動に関する政府間パネル（I</t>
    </r>
    <r>
      <rPr>
        <sz val="11"/>
        <rFont val="ＭＳ Ｐゴシック"/>
        <family val="3"/>
        <charset val="128"/>
      </rPr>
      <t>PCC)インベントリタスクフォース</t>
    </r>
    <rPh sb="0" eb="2">
      <t>キコウ</t>
    </rPh>
    <rPh sb="2" eb="4">
      <t>ヘンドウ</t>
    </rPh>
    <rPh sb="5" eb="6">
      <t>カン</t>
    </rPh>
    <rPh sb="8" eb="11">
      <t>セイフカン</t>
    </rPh>
    <phoneticPr fontId="5"/>
  </si>
  <si>
    <t>・インベントリータスクフォースビューロー運営
・インベントリーに関する各種改善、開発</t>
    <rPh sb="20" eb="22">
      <t>ウンエイ</t>
    </rPh>
    <rPh sb="32" eb="33">
      <t>カン</t>
    </rPh>
    <rPh sb="35" eb="37">
      <t>カクシュ</t>
    </rPh>
    <rPh sb="37" eb="39">
      <t>カイゼン</t>
    </rPh>
    <rPh sb="40" eb="42">
      <t>カイハツ</t>
    </rPh>
    <phoneticPr fontId="5"/>
  </si>
  <si>
    <t>-</t>
    <phoneticPr fontId="5"/>
  </si>
  <si>
    <t>気候変動に関する政府間パネル（IPCC）ウェブサイト（各種報告書進捗状況、執筆者リスト等）</t>
    <phoneticPr fontId="5"/>
  </si>
  <si>
    <t>IPCCが公表する報告書の発表数（累計）
※平成25～26年に、第５次評価報告書を公表。　　　　　　　　　　　　　　　　　　　　　　　　　　　　　　　　　　　　　　　　　　　　　　　　　　　　　　　　　　　　　　　　　　　　　　　　　　　　　　　　　　　　　　　５～７年ごとにARをとりまとめており、第６次は平成33～34年に公表予定。</t>
    <rPh sb="17" eb="19">
      <t>ルイケイ</t>
    </rPh>
    <phoneticPr fontId="5"/>
  </si>
  <si>
    <t>IPCCが公表する報告書の作成に必要な執筆者会合、専門家会合、総会や議長団によるビューロー会合、執行委員会等が適切に開催される。</t>
    <rPh sb="5" eb="7">
      <t>コウヒョウ</t>
    </rPh>
    <rPh sb="9" eb="12">
      <t>ホウコクショ</t>
    </rPh>
    <rPh sb="13" eb="15">
      <t>サクセイ</t>
    </rPh>
    <rPh sb="16" eb="18">
      <t>ヒツヨウ</t>
    </rPh>
    <rPh sb="19" eb="22">
      <t>シッピツシャ</t>
    </rPh>
    <rPh sb="22" eb="24">
      <t>カイゴウ</t>
    </rPh>
    <rPh sb="25" eb="28">
      <t>センモンカ</t>
    </rPh>
    <rPh sb="28" eb="30">
      <t>カイゴウ</t>
    </rPh>
    <rPh sb="31" eb="33">
      <t>ソウカイ</t>
    </rPh>
    <rPh sb="34" eb="36">
      <t>ギチョウ</t>
    </rPh>
    <rPh sb="36" eb="37">
      <t>ダン</t>
    </rPh>
    <rPh sb="45" eb="47">
      <t>カイゴウ</t>
    </rPh>
    <rPh sb="48" eb="50">
      <t>シッコウ</t>
    </rPh>
    <rPh sb="50" eb="53">
      <t>イインカイ</t>
    </rPh>
    <rPh sb="53" eb="54">
      <t>トウ</t>
    </rPh>
    <rPh sb="55" eb="57">
      <t>テキセツ</t>
    </rPh>
    <rPh sb="58" eb="60">
      <t>カイサイ</t>
    </rPh>
    <phoneticPr fontId="5"/>
  </si>
  <si>
    <t>177/27</t>
    <phoneticPr fontId="5"/>
  </si>
  <si>
    <t>■気候変動に関する政府間パネル（IPCC)拠出金　（平成９年度～）
・IPCCの科学的知見が気候変動対策の国際的枠組みの構築の基盤となっていることを踏まえ、IPCCの活動や各種報告書作成に貢献するべく、IPCCに対し拠出金により支援する。
■排出・吸収量世界標準算定方式確立事業拠出金　（平成11年度～）
・IPCC第14回総会（平成11年）において、国別の温室効果ガスの吸収・排出量目録（インベントリ）に関する方法論の改訂、確立に向けた作業を実施するための組織であるインベントリタスクフォース（TFI）が設立されて以来、我が国はその共同議長を輩出し、技術支援ユニット（TSU）の運営を引き受けてきた。平成27年10月、第６次評価サイクル（2016年～2022年）のIPCC議長団メンバーを決める選挙が実施され、共同議長に日本人が選出されたことから、引き続き、TFI共同議長国（先進国側）として、TFIやTFI TSUの活動を拠出金により支援する。</t>
    <rPh sb="46" eb="48">
      <t>キコウ</t>
    </rPh>
    <rPh sb="48" eb="50">
      <t>ヘンドウ</t>
    </rPh>
    <rPh sb="50" eb="52">
      <t>タイサク</t>
    </rPh>
    <rPh sb="262" eb="263">
      <t>ワ</t>
    </rPh>
    <rPh sb="264" eb="265">
      <t>クニ</t>
    </rPh>
    <phoneticPr fontId="5"/>
  </si>
  <si>
    <t>-</t>
    <phoneticPr fontId="5"/>
  </si>
  <si>
    <t>-</t>
    <phoneticPr fontId="5"/>
  </si>
  <si>
    <t>-</t>
    <phoneticPr fontId="5"/>
  </si>
  <si>
    <t xml:space="preserve">                                                                                       -</t>
    <phoneticPr fontId="5"/>
  </si>
  <si>
    <t>執行額／日本人執筆者の参加支援数　
(当該年度内に完了している会合への派遣件数）　　　　　　　　　　　　　　　　　　　　　　　　　　　　　　　　　　　　　　　　　　　　　　　　　　　　　　　　　　　　　　　　　　　　　　　　　　　　　　　　　　　　　　　　　　　　　</t>
    <rPh sb="19" eb="21">
      <t>トウガイ</t>
    </rPh>
    <rPh sb="21" eb="23">
      <t>ネンド</t>
    </rPh>
    <rPh sb="23" eb="24">
      <t>ナイ</t>
    </rPh>
    <rPh sb="25" eb="27">
      <t>カンリョウ</t>
    </rPh>
    <rPh sb="31" eb="33">
      <t>カイゴウ</t>
    </rPh>
    <rPh sb="35" eb="37">
      <t>ハケン</t>
    </rPh>
    <rPh sb="37" eb="39">
      <t>ケンスウ</t>
    </rPh>
    <phoneticPr fontId="5"/>
  </si>
  <si>
    <t>百万円/件</t>
    <rPh sb="0" eb="1">
      <t>ヒャク</t>
    </rPh>
    <rPh sb="1" eb="3">
      <t>マンエン</t>
    </rPh>
    <rPh sb="4" eb="5">
      <t>ケン</t>
    </rPh>
    <phoneticPr fontId="5"/>
  </si>
  <si>
    <t>177/23</t>
    <phoneticPr fontId="5"/>
  </si>
  <si>
    <t>我が国が拠出金を負担することによって、報告書作成プロセスに積極的に関与し、日本の研究成果や知見がIPCC報告書に適切なインプットが可能となり、受益と負担の関係は妥当である。
なお、気候変動に関する政府間パネル（IPCC）拠出金では、当該機関の日本人職員は０であるが、我が国の拠出率（約２%）から鑑みると妥当である。</t>
    <phoneticPr fontId="5"/>
  </si>
  <si>
    <t>-</t>
    <phoneticPr fontId="5"/>
  </si>
  <si>
    <t>IPCCによる執筆者会合、専門家会合、総会、ビューロー会合、執筆者会合等の開催回数</t>
    <rPh sb="7" eb="10">
      <t>シッピツシャ</t>
    </rPh>
    <rPh sb="10" eb="12">
      <t>カイゴウ</t>
    </rPh>
    <rPh sb="13" eb="16">
      <t>センモンカ</t>
    </rPh>
    <rPh sb="16" eb="18">
      <t>カイゴウ</t>
    </rPh>
    <rPh sb="19" eb="21">
      <t>ソウカイ</t>
    </rPh>
    <rPh sb="27" eb="29">
      <t>カイゴウ</t>
    </rPh>
    <rPh sb="30" eb="33">
      <t>シッピツシャ</t>
    </rPh>
    <rPh sb="33" eb="35">
      <t>カイゴウ</t>
    </rPh>
    <rPh sb="35" eb="36">
      <t>トウ</t>
    </rPh>
    <rPh sb="37" eb="39">
      <t>カイサイ</t>
    </rPh>
    <rPh sb="39" eb="41">
      <t>カイスウ</t>
    </rPh>
    <phoneticPr fontId="5"/>
  </si>
  <si>
    <t>室長　大井　通博</t>
    <rPh sb="0" eb="2">
      <t>シツチョウ</t>
    </rPh>
    <rPh sb="3" eb="5">
      <t>オオイ</t>
    </rPh>
    <rPh sb="6" eb="8">
      <t>ミチヒロ</t>
    </rPh>
    <phoneticPr fontId="5"/>
  </si>
  <si>
    <t>多国間協力案件数</t>
    <rPh sb="0" eb="3">
      <t>タコクカン</t>
    </rPh>
    <rPh sb="3" eb="5">
      <t>キョウリョク</t>
    </rPh>
    <rPh sb="5" eb="7">
      <t>アンケン</t>
    </rPh>
    <rPh sb="7" eb="8">
      <t>スウ</t>
    </rPh>
    <phoneticPr fontId="5"/>
  </si>
  <si>
    <t>二国間協力案件数</t>
    <rPh sb="0" eb="1">
      <t>ニ</t>
    </rPh>
    <rPh sb="1" eb="3">
      <t>コクカン</t>
    </rPh>
    <rPh sb="3" eb="5">
      <t>キョウリョク</t>
    </rPh>
    <rPh sb="5" eb="7">
      <t>アンケン</t>
    </rPh>
    <rPh sb="7" eb="8">
      <t>スウ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</si>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</sst>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47</xdr:col>
      <xdr:colOff>53300</xdr:colOff>
      <xdr:row>757</xdr:row>
      <xdr:rowOff>104977</xdr:rowOff>
    </xdr:to>
    <xdr:grpSp>
      <xdr:nvGrpSpPr>
        <xdr:cNvPr id="3" name="グループ化 2"/>
        <xdr:cNvGrpSpPr/>
      </xdr:nvGrpSpPr>
      <xdr:grpSpPr>
        <a:xfrm>
          <a:off x="1524000" y="53560133"/>
          <a:ext cx="6487967" cy="5266267"/>
          <a:chOff x="1800225" y="35747325"/>
          <a:chExt cx="7534275" cy="5935133"/>
        </a:xfrm>
      </xdr:grpSpPr>
      <xdr:sp macro="" textlink="">
        <xdr:nvSpPr>
          <xdr:cNvPr id="4" name="正方形/長方形 3"/>
          <xdr:cNvSpPr/>
        </xdr:nvSpPr>
        <xdr:spPr>
          <a:xfrm>
            <a:off x="2000251" y="35752617"/>
            <a:ext cx="2743199"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27</a:t>
            </a:r>
            <a:r>
              <a:rPr kumimoji="1" lang="ja-JP" altLang="en-US" sz="1100">
                <a:latin typeface="+mn-ea"/>
                <a:ea typeface="+mn-ea"/>
              </a:rPr>
              <a:t>百万円</a:t>
            </a:r>
          </a:p>
        </xdr:txBody>
      </xdr:sp>
      <xdr:sp macro="" textlink="">
        <xdr:nvSpPr>
          <xdr:cNvPr id="5" name="大かっこ 4"/>
          <xdr:cNvSpPr/>
        </xdr:nvSpPr>
        <xdr:spPr>
          <a:xfrm>
            <a:off x="1828800" y="36783433"/>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30</a:t>
            </a:r>
            <a:r>
              <a:rPr kumimoji="1" lang="en-US" altLang="ja-JP" sz="1100" baseline="0">
                <a:latin typeface="+mn-ea"/>
                <a:ea typeface="+mn-ea"/>
              </a:rPr>
              <a:t> </a:t>
            </a:r>
            <a:r>
              <a:rPr kumimoji="1" lang="ja-JP" altLang="en-US" sz="1100">
                <a:latin typeface="+mn-ea"/>
                <a:ea typeface="+mn-ea"/>
              </a:rPr>
              <a:t>年度気候変動に関する政府間パネル（</a:t>
            </a:r>
            <a:r>
              <a:rPr kumimoji="1" lang="en-US" altLang="ja-JP" sz="1100">
                <a:latin typeface="+mn-ea"/>
                <a:ea typeface="+mn-ea"/>
              </a:rPr>
              <a:t>IPCC</a:t>
            </a:r>
            <a:r>
              <a:rPr kumimoji="1" lang="ja-JP" altLang="en-US" sz="1100">
                <a:latin typeface="+mn-ea"/>
                <a:ea typeface="+mn-ea"/>
              </a:rPr>
              <a:t>）拠出金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の活動を支援。</a:t>
            </a:r>
            <a:endParaRPr kumimoji="1" lang="en-US" altLang="ja-JP" sz="1100">
              <a:latin typeface="+mn-ea"/>
              <a:ea typeface="+mn-ea"/>
            </a:endParaRPr>
          </a:p>
        </xdr:txBody>
      </xdr:sp>
      <xdr:sp macro="" textlink="">
        <xdr:nvSpPr>
          <xdr:cNvPr id="6" name="正方形/長方形 5"/>
          <xdr:cNvSpPr/>
        </xdr:nvSpPr>
        <xdr:spPr>
          <a:xfrm>
            <a:off x="1981200" y="39158333"/>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latin typeface="+mn-ea"/>
              <a:ea typeface="+mn-ea"/>
            </a:endParaRPr>
          </a:p>
          <a:p>
            <a:pPr algn="ctr"/>
            <a:r>
              <a:rPr kumimoji="1" lang="en-US" altLang="ja-JP" sz="1100">
                <a:latin typeface="+mn-ea"/>
                <a:ea typeface="+mn-ea"/>
              </a:rPr>
              <a:t>27</a:t>
            </a:r>
            <a:r>
              <a:rPr kumimoji="1" lang="ja-JP" altLang="en-US" sz="1100">
                <a:latin typeface="+mn-ea"/>
                <a:ea typeface="+mn-ea"/>
              </a:rPr>
              <a:t>百万円</a:t>
            </a:r>
          </a:p>
        </xdr:txBody>
      </xdr:sp>
      <xdr:sp macro="" textlink="">
        <xdr:nvSpPr>
          <xdr:cNvPr id="7" name="大かっこ 6"/>
          <xdr:cNvSpPr/>
        </xdr:nvSpPr>
        <xdr:spPr>
          <a:xfrm>
            <a:off x="1800225" y="40225133"/>
            <a:ext cx="3232850" cy="1457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a:t>
            </a:r>
            <a:r>
              <a:rPr kumimoji="1" lang="en-US" altLang="ja-JP" sz="1100"/>
              <a:t>IPCC</a:t>
            </a:r>
            <a:r>
              <a:rPr kumimoji="1" lang="ja-JP" altLang="en-US" sz="1100"/>
              <a:t>ビューローや総会の運営</a:t>
            </a:r>
            <a:endParaRPr kumimoji="1" lang="en-US" altLang="ja-JP" sz="1100"/>
          </a:p>
          <a:p>
            <a:pPr algn="l"/>
            <a:r>
              <a:rPr kumimoji="1" lang="ja-JP" altLang="en-US" sz="1100"/>
              <a:t>・気候変動に関する最新の知見をとりまとめた報告書（評価報告書、特別報告書等）の作成</a:t>
            </a:r>
            <a:endParaRPr kumimoji="1" lang="en-US" altLang="ja-JP" sz="1100"/>
          </a:p>
          <a:p>
            <a:pPr algn="l"/>
            <a:r>
              <a:rPr kumimoji="1" lang="ja-JP" altLang="en-US" sz="1100"/>
              <a:t>・専門家会合、ワークショップ等の開催</a:t>
            </a:r>
            <a:endParaRPr kumimoji="1" lang="en-US" altLang="ja-JP" sz="1100"/>
          </a:p>
          <a:p>
            <a:pPr algn="l"/>
            <a:r>
              <a:rPr kumimoji="1" lang="ja-JP" altLang="en-US" sz="1100"/>
              <a:t>・報告書の普及啓発</a:t>
            </a:r>
          </a:p>
        </xdr:txBody>
      </xdr:sp>
      <xdr:sp macro="" textlink="">
        <xdr:nvSpPr>
          <xdr:cNvPr id="8" name="正方形/長方形 7"/>
          <xdr:cNvSpPr/>
        </xdr:nvSpPr>
        <xdr:spPr>
          <a:xfrm>
            <a:off x="6392334" y="35747325"/>
            <a:ext cx="2742141"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150</a:t>
            </a:r>
            <a:r>
              <a:rPr kumimoji="1" lang="ja-JP" altLang="en-US" sz="1100">
                <a:latin typeface="+mn-ea"/>
                <a:ea typeface="+mn-ea"/>
              </a:rPr>
              <a:t>百万円</a:t>
            </a:r>
          </a:p>
        </xdr:txBody>
      </xdr:sp>
      <xdr:sp macro="" textlink="">
        <xdr:nvSpPr>
          <xdr:cNvPr id="9" name="大かっこ 8"/>
          <xdr:cNvSpPr/>
        </xdr:nvSpPr>
        <xdr:spPr>
          <a:xfrm>
            <a:off x="6219825" y="36778141"/>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30</a:t>
            </a:r>
            <a:r>
              <a:rPr kumimoji="1" lang="en-US" altLang="ja-JP" sz="1100" baseline="0">
                <a:latin typeface="+mn-ea"/>
                <a:ea typeface="+mn-ea"/>
              </a:rPr>
              <a:t> </a:t>
            </a:r>
            <a:r>
              <a:rPr kumimoji="1" lang="ja-JP" altLang="en-US" sz="1100">
                <a:latin typeface="+mn-ea"/>
                <a:ea typeface="+mn-ea"/>
              </a:rPr>
              <a:t>年度排出・吸収量世界標準算定方式確立事業拠出金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インベントリタスクフォースの活動を支援する。</a:t>
            </a:r>
            <a:endParaRPr kumimoji="1" lang="en-US" altLang="ja-JP" sz="1100">
              <a:latin typeface="+mn-ea"/>
              <a:ea typeface="+mn-ea"/>
            </a:endParaRPr>
          </a:p>
        </xdr:txBody>
      </xdr:sp>
      <xdr:sp macro="" textlink="">
        <xdr:nvSpPr>
          <xdr:cNvPr id="10" name="正方形/長方形 9"/>
          <xdr:cNvSpPr/>
        </xdr:nvSpPr>
        <xdr:spPr>
          <a:xfrm>
            <a:off x="6372225" y="39153041"/>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en-US" altLang="ja-JP" sz="1100">
                <a:latin typeface="+mn-ea"/>
                <a:ea typeface="+mn-ea"/>
              </a:rPr>
              <a:t>B.</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endParaRPr kumimoji="1"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インベントリタスクフォース</a:t>
            </a:r>
            <a:endParaRPr lang="ja-JP" altLang="ja-JP">
              <a:effectLst/>
              <a:latin typeface="+mn-ea"/>
              <a:ea typeface="+mn-ea"/>
            </a:endParaRPr>
          </a:p>
          <a:p>
            <a:pPr algn="ctr"/>
            <a:r>
              <a:rPr kumimoji="1" lang="en-US" altLang="ja-JP" sz="1100">
                <a:latin typeface="+mn-ea"/>
                <a:ea typeface="+mn-ea"/>
              </a:rPr>
              <a:t>150</a:t>
            </a:r>
            <a:r>
              <a:rPr kumimoji="1" lang="ja-JP" altLang="en-US" sz="1100">
                <a:latin typeface="+mn-ea"/>
                <a:ea typeface="+mn-ea"/>
              </a:rPr>
              <a:t>万円</a:t>
            </a:r>
          </a:p>
        </xdr:txBody>
      </xdr:sp>
      <xdr:sp macro="" textlink="">
        <xdr:nvSpPr>
          <xdr:cNvPr id="11" name="大かっこ 10"/>
          <xdr:cNvSpPr/>
        </xdr:nvSpPr>
        <xdr:spPr>
          <a:xfrm>
            <a:off x="6192308" y="40219841"/>
            <a:ext cx="3113617" cy="1457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・インベントリタスクフォースビューロー運営</a:t>
            </a:r>
            <a:endParaRPr kumimoji="1" lang="en-US" altLang="ja-JP" sz="1100"/>
          </a:p>
          <a:p>
            <a:pPr algn="l"/>
            <a:r>
              <a:rPr kumimoji="1" lang="ja-JP" altLang="en-US" sz="1100"/>
              <a:t>・インベントリガイドラインに関する各種改善、開発</a:t>
            </a:r>
            <a:endParaRPr kumimoji="1" lang="en-US" altLang="ja-JP" sz="1100"/>
          </a:p>
          <a:p>
            <a:pPr algn="l"/>
            <a:r>
              <a:rPr kumimoji="1" lang="ja-JP" altLang="en-US" sz="1100"/>
              <a:t>・インベントリガイドラインの普及啓発</a:t>
            </a:r>
            <a:endParaRPr kumimoji="1" lang="en-US" altLang="ja-JP" sz="1100"/>
          </a:p>
        </xdr:txBody>
      </xdr:sp>
    </xdr:grpSp>
    <xdr:clientData/>
  </xdr:twoCellAnchor>
  <xdr:twoCellAnchor>
    <xdr:from>
      <xdr:col>17</xdr:col>
      <xdr:colOff>148166</xdr:colOff>
      <xdr:row>748</xdr:row>
      <xdr:rowOff>179916</xdr:rowOff>
    </xdr:from>
    <xdr:to>
      <xdr:col>25</xdr:col>
      <xdr:colOff>31750</xdr:colOff>
      <xdr:row>751</xdr:row>
      <xdr:rowOff>63500</xdr:rowOff>
    </xdr:to>
    <xdr:sp macro="" textlink="">
      <xdr:nvSpPr>
        <xdr:cNvPr id="12" name="テキスト ボックス 11"/>
        <xdr:cNvSpPr txBox="1"/>
      </xdr:nvSpPr>
      <xdr:spPr>
        <a:xfrm>
          <a:off x="3026833" y="56208083"/>
          <a:ext cx="1238250" cy="243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41</xdr:col>
      <xdr:colOff>99482</xdr:colOff>
      <xdr:row>748</xdr:row>
      <xdr:rowOff>194733</xdr:rowOff>
    </xdr:from>
    <xdr:to>
      <xdr:col>48</xdr:col>
      <xdr:colOff>152399</xdr:colOff>
      <xdr:row>751</xdr:row>
      <xdr:rowOff>78317</xdr:rowOff>
    </xdr:to>
    <xdr:sp macro="" textlink="">
      <xdr:nvSpPr>
        <xdr:cNvPr id="13" name="テキスト ボックス 12"/>
        <xdr:cNvSpPr txBox="1"/>
      </xdr:nvSpPr>
      <xdr:spPr>
        <a:xfrm>
          <a:off x="7042149" y="56222900"/>
          <a:ext cx="1238250" cy="243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39</xdr:col>
      <xdr:colOff>31754</xdr:colOff>
      <xdr:row>747</xdr:row>
      <xdr:rowOff>205317</xdr:rowOff>
    </xdr:from>
    <xdr:to>
      <xdr:col>39</xdr:col>
      <xdr:colOff>35988</xdr:colOff>
      <xdr:row>748</xdr:row>
      <xdr:rowOff>349250</xdr:rowOff>
    </xdr:to>
    <xdr:cxnSp macro="">
      <xdr:nvCxnSpPr>
        <xdr:cNvPr id="17" name="直線矢印コネクタ 16"/>
        <xdr:cNvCxnSpPr/>
      </xdr:nvCxnSpPr>
      <xdr:spPr>
        <a:xfrm flipH="1">
          <a:off x="6635754" y="55873650"/>
          <a:ext cx="4234" cy="503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137584</xdr:colOff>
      <xdr:row>747</xdr:row>
      <xdr:rowOff>211668</xdr:rowOff>
    </xdr:from>
    <xdr:to>
      <xdr:col>16</xdr:col>
      <xdr:colOff>141818</xdr:colOff>
      <xdr:row>748</xdr:row>
      <xdr:rowOff>355601</xdr:rowOff>
    </xdr:to>
    <xdr:cxnSp macro="">
      <xdr:nvCxnSpPr>
        <xdr:cNvPr id="25" name="直線矢印コネクタ 24"/>
        <xdr:cNvCxnSpPr/>
      </xdr:nvCxnSpPr>
      <xdr:spPr>
        <a:xfrm flipH="1">
          <a:off x="2846917" y="55880001"/>
          <a:ext cx="4234" cy="503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58" zoomScale="75" zoomScaleNormal="75" zoomScaleSheetLayoutView="75" zoomScalePageLayoutView="85" workbookViewId="0">
      <selection activeCell="BF136" sqref="BF136"/>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v>
      </c>
      <c r="AT2" s="220"/>
      <c r="AU2" s="220"/>
      <c r="AV2" s="52" t="str">
        <f>IF(AW2="", "", "-")</f>
        <v/>
      </c>
      <c r="AW2" s="397"/>
      <c r="AX2" s="397"/>
    </row>
    <row r="3" spans="1:50" ht="21" customHeight="1" thickBot="1" x14ac:dyDescent="0.25">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589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659</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657</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590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591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9.5" customHeight="1" x14ac:dyDescent="0.2">
      <c r="A10" s="739" t="s">
        <v>30</v>
      </c>
      <c r="B10" s="740"/>
      <c r="C10" s="740"/>
      <c r="D10" s="740"/>
      <c r="E10" s="740"/>
      <c r="F10" s="740"/>
      <c r="G10" s="672" t="s">
        <v>648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159</v>
      </c>
      <c r="Q13" s="109"/>
      <c r="R13" s="109"/>
      <c r="S13" s="109"/>
      <c r="T13" s="109"/>
      <c r="U13" s="109"/>
      <c r="V13" s="110"/>
      <c r="W13" s="108">
        <v>168</v>
      </c>
      <c r="X13" s="109"/>
      <c r="Y13" s="109"/>
      <c r="Z13" s="109"/>
      <c r="AA13" s="109"/>
      <c r="AB13" s="109"/>
      <c r="AC13" s="110"/>
      <c r="AD13" s="108">
        <v>177</v>
      </c>
      <c r="AE13" s="109"/>
      <c r="AF13" s="109"/>
      <c r="AG13" s="109"/>
      <c r="AH13" s="109"/>
      <c r="AI13" s="109"/>
      <c r="AJ13" s="110"/>
      <c r="AK13" s="108">
        <v>177</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577</v>
      </c>
      <c r="AE15" s="109"/>
      <c r="AF15" s="109"/>
      <c r="AG15" s="109"/>
      <c r="AH15" s="109"/>
      <c r="AI15" s="109"/>
      <c r="AJ15" s="110"/>
      <c r="AK15" s="108" t="s">
        <v>574</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574</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159</v>
      </c>
      <c r="Q18" s="115"/>
      <c r="R18" s="115"/>
      <c r="S18" s="115"/>
      <c r="T18" s="115"/>
      <c r="U18" s="115"/>
      <c r="V18" s="116"/>
      <c r="W18" s="114">
        <f>SUM(W13:AC17)</f>
        <v>168</v>
      </c>
      <c r="X18" s="115"/>
      <c r="Y18" s="115"/>
      <c r="Z18" s="115"/>
      <c r="AA18" s="115"/>
      <c r="AB18" s="115"/>
      <c r="AC18" s="116"/>
      <c r="AD18" s="114">
        <f>SUM(AD13:AJ17)</f>
        <v>177</v>
      </c>
      <c r="AE18" s="115"/>
      <c r="AF18" s="115"/>
      <c r="AG18" s="115"/>
      <c r="AH18" s="115"/>
      <c r="AI18" s="115"/>
      <c r="AJ18" s="116"/>
      <c r="AK18" s="114">
        <f>SUM(AK13:AQ17)</f>
        <v>177</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159</v>
      </c>
      <c r="Q19" s="109"/>
      <c r="R19" s="109"/>
      <c r="S19" s="109"/>
      <c r="T19" s="109"/>
      <c r="U19" s="109"/>
      <c r="V19" s="110"/>
      <c r="W19" s="108">
        <v>168</v>
      </c>
      <c r="X19" s="109"/>
      <c r="Y19" s="109"/>
      <c r="Z19" s="109"/>
      <c r="AA19" s="109"/>
      <c r="AB19" s="109"/>
      <c r="AC19" s="110"/>
      <c r="AD19" s="108">
        <v>177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592</v>
      </c>
      <c r="H23" s="187"/>
      <c r="I23" s="187"/>
      <c r="J23" s="187"/>
      <c r="K23" s="187"/>
      <c r="L23" s="187"/>
      <c r="M23" s="187"/>
      <c r="N23" s="187"/>
      <c r="O23" s="188"/>
      <c r="P23" s="105">
        <v>177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f>AK13</f>
        <v>177</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34</v>
      </c>
      <c r="AV31" s="271"/>
      <c r="AW31" s="379" t="s">
        <v>300</v>
      </c>
      <c r="AX31" s="380"/>
    </row>
    <row r="32" spans="1:50" ht="45" customHeight="1" x14ac:dyDescent="0.2">
      <c r="A32" s="515"/>
      <c r="B32" s="513"/>
      <c r="C32" s="513"/>
      <c r="D32" s="513"/>
      <c r="E32" s="513"/>
      <c r="F32" s="514"/>
      <c r="G32" s="540" t="s">
        <v>593</v>
      </c>
      <c r="H32" s="541"/>
      <c r="I32" s="541"/>
      <c r="J32" s="541"/>
      <c r="K32" s="541"/>
      <c r="L32" s="541"/>
      <c r="M32" s="541"/>
      <c r="N32" s="541"/>
      <c r="O32" s="542"/>
      <c r="P32" s="161" t="s">
        <v>645</v>
      </c>
      <c r="Q32" s="161"/>
      <c r="R32" s="161"/>
      <c r="S32" s="161"/>
      <c r="T32" s="161"/>
      <c r="U32" s="161"/>
      <c r="V32" s="161"/>
      <c r="W32" s="161"/>
      <c r="X32" s="231"/>
      <c r="Y32" s="338" t="s">
        <v>12</v>
      </c>
      <c r="Z32" s="549"/>
      <c r="AA32" s="550"/>
      <c r="AB32" s="551" t="s">
        <v>594</v>
      </c>
      <c r="AC32" s="551"/>
      <c r="AD32" s="551"/>
      <c r="AE32" s="364">
        <v>0</v>
      </c>
      <c r="AF32" s="365"/>
      <c r="AG32" s="365"/>
      <c r="AH32" s="365"/>
      <c r="AI32" s="364">
        <v>0</v>
      </c>
      <c r="AJ32" s="365"/>
      <c r="AK32" s="365"/>
      <c r="AL32" s="365"/>
      <c r="AM32" s="364">
        <v>1</v>
      </c>
      <c r="AN32" s="365"/>
      <c r="AO32" s="365"/>
      <c r="AP32" s="365"/>
      <c r="AQ32" s="111" t="s">
        <v>598</v>
      </c>
      <c r="AR32" s="112"/>
      <c r="AS32" s="112"/>
      <c r="AT32" s="113"/>
      <c r="AU32" s="365" t="s">
        <v>597</v>
      </c>
      <c r="AV32" s="365"/>
      <c r="AW32" s="365"/>
      <c r="AX32" s="367"/>
    </row>
    <row r="33" spans="1:50" ht="47"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4">
        <v>0</v>
      </c>
      <c r="AF33" s="365"/>
      <c r="AG33" s="365"/>
      <c r="AH33" s="365"/>
      <c r="AI33" s="364">
        <v>0</v>
      </c>
      <c r="AJ33" s="365"/>
      <c r="AK33" s="365"/>
      <c r="AL33" s="365"/>
      <c r="AM33" s="364">
        <v>1</v>
      </c>
      <c r="AN33" s="365"/>
      <c r="AO33" s="365"/>
      <c r="AP33" s="365"/>
      <c r="AQ33" s="111">
        <v>4</v>
      </c>
      <c r="AR33" s="112"/>
      <c r="AS33" s="112"/>
      <c r="AT33" s="113"/>
      <c r="AU33" s="365">
        <v>8</v>
      </c>
      <c r="AV33" s="365"/>
      <c r="AW33" s="365"/>
      <c r="AX33" s="367"/>
    </row>
    <row r="34" spans="1:50" ht="49.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595</v>
      </c>
      <c r="AF34" s="365"/>
      <c r="AG34" s="365"/>
      <c r="AH34" s="365"/>
      <c r="AI34" s="364" t="s">
        <v>596</v>
      </c>
      <c r="AJ34" s="365"/>
      <c r="AK34" s="365"/>
      <c r="AL34" s="365"/>
      <c r="AM34" s="364">
        <v>100</v>
      </c>
      <c r="AN34" s="365"/>
      <c r="AO34" s="365"/>
      <c r="AP34" s="365"/>
      <c r="AQ34" s="111" t="s">
        <v>597</v>
      </c>
      <c r="AR34" s="112"/>
      <c r="AS34" s="112"/>
      <c r="AT34" s="113"/>
      <c r="AU34" s="365" t="s">
        <v>597</v>
      </c>
      <c r="AV34" s="365"/>
      <c r="AW34" s="365"/>
      <c r="AX34" s="367"/>
    </row>
    <row r="35" spans="1:50" ht="23.25" customHeight="1" x14ac:dyDescent="0.2">
      <c r="A35" s="897" t="s">
        <v>505</v>
      </c>
      <c r="B35" s="898"/>
      <c r="C35" s="898"/>
      <c r="D35" s="898"/>
      <c r="E35" s="898"/>
      <c r="F35" s="899"/>
      <c r="G35" s="903" t="s">
        <v>644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7"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v>34</v>
      </c>
      <c r="AV38" s="271"/>
      <c r="AW38" s="379" t="s">
        <v>300</v>
      </c>
      <c r="AX38" s="380"/>
    </row>
    <row r="39" spans="1:50" ht="31.5" customHeight="1" x14ac:dyDescent="0.2">
      <c r="A39" s="515"/>
      <c r="B39" s="513"/>
      <c r="C39" s="513"/>
      <c r="D39" s="513"/>
      <c r="E39" s="513"/>
      <c r="F39" s="514"/>
      <c r="G39" s="540" t="s">
        <v>646</v>
      </c>
      <c r="H39" s="541"/>
      <c r="I39" s="541"/>
      <c r="J39" s="541"/>
      <c r="K39" s="541"/>
      <c r="L39" s="541"/>
      <c r="M39" s="541"/>
      <c r="N39" s="541"/>
      <c r="O39" s="542"/>
      <c r="P39" s="161" t="s">
        <v>658</v>
      </c>
      <c r="Q39" s="161"/>
      <c r="R39" s="161"/>
      <c r="S39" s="161"/>
      <c r="T39" s="161"/>
      <c r="U39" s="161"/>
      <c r="V39" s="161"/>
      <c r="W39" s="161"/>
      <c r="X39" s="231"/>
      <c r="Y39" s="338" t="s">
        <v>12</v>
      </c>
      <c r="Z39" s="549"/>
      <c r="AA39" s="550"/>
      <c r="AB39" s="551" t="s">
        <v>599</v>
      </c>
      <c r="AC39" s="551"/>
      <c r="AD39" s="551"/>
      <c r="AE39" s="364">
        <v>25</v>
      </c>
      <c r="AF39" s="365"/>
      <c r="AG39" s="365"/>
      <c r="AH39" s="365"/>
      <c r="AI39" s="364">
        <v>24</v>
      </c>
      <c r="AJ39" s="365"/>
      <c r="AK39" s="365"/>
      <c r="AL39" s="365"/>
      <c r="AM39" s="364">
        <v>16</v>
      </c>
      <c r="AN39" s="365"/>
      <c r="AO39" s="365"/>
      <c r="AP39" s="365"/>
      <c r="AQ39" s="111" t="s">
        <v>597</v>
      </c>
      <c r="AR39" s="112"/>
      <c r="AS39" s="112"/>
      <c r="AT39" s="113"/>
      <c r="AU39" s="365" t="s">
        <v>597</v>
      </c>
      <c r="AV39" s="365"/>
      <c r="AW39" s="365"/>
      <c r="AX39" s="367"/>
    </row>
    <row r="40" spans="1:50" ht="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599</v>
      </c>
      <c r="AC40" s="522"/>
      <c r="AD40" s="522"/>
      <c r="AE40" s="364">
        <v>20</v>
      </c>
      <c r="AF40" s="365"/>
      <c r="AG40" s="365"/>
      <c r="AH40" s="365"/>
      <c r="AI40" s="364">
        <v>20</v>
      </c>
      <c r="AJ40" s="365"/>
      <c r="AK40" s="365"/>
      <c r="AL40" s="365"/>
      <c r="AM40" s="364">
        <v>19</v>
      </c>
      <c r="AN40" s="365"/>
      <c r="AO40" s="365"/>
      <c r="AP40" s="365"/>
      <c r="AQ40" s="111">
        <v>22</v>
      </c>
      <c r="AR40" s="112"/>
      <c r="AS40" s="112"/>
      <c r="AT40" s="113"/>
      <c r="AU40" s="365">
        <v>20</v>
      </c>
      <c r="AV40" s="365"/>
      <c r="AW40" s="365"/>
      <c r="AX40" s="367"/>
    </row>
    <row r="41" spans="1:50" ht="31.5"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f>AE39/20*100</f>
        <v>125</v>
      </c>
      <c r="AF41" s="365"/>
      <c r="AG41" s="365"/>
      <c r="AH41" s="365"/>
      <c r="AI41" s="364">
        <f>AI39/20*100</f>
        <v>120</v>
      </c>
      <c r="AJ41" s="365"/>
      <c r="AK41" s="365"/>
      <c r="AL41" s="365"/>
      <c r="AM41" s="364">
        <f>ROUND(AM39/19*100,0)</f>
        <v>84</v>
      </c>
      <c r="AN41" s="365"/>
      <c r="AO41" s="365"/>
      <c r="AP41" s="365"/>
      <c r="AQ41" s="111" t="s">
        <v>600</v>
      </c>
      <c r="AR41" s="112"/>
      <c r="AS41" s="112"/>
      <c r="AT41" s="113"/>
      <c r="AU41" s="365" t="s">
        <v>597</v>
      </c>
      <c r="AV41" s="365"/>
      <c r="AW41" s="365"/>
      <c r="AX41" s="367"/>
    </row>
    <row r="42" spans="1:50" ht="23.25" customHeight="1" x14ac:dyDescent="0.2">
      <c r="A42" s="897" t="s">
        <v>505</v>
      </c>
      <c r="B42" s="898"/>
      <c r="C42" s="898"/>
      <c r="D42" s="898"/>
      <c r="E42" s="898"/>
      <c r="F42" s="899"/>
      <c r="G42" s="903" t="s">
        <v>601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583</v>
      </c>
      <c r="AR66" s="271"/>
      <c r="AS66" s="865" t="s">
        <v>355</v>
      </c>
      <c r="AT66" s="866"/>
      <c r="AU66" s="271" t="s">
        <v>574</v>
      </c>
      <c r="AV66" s="271"/>
      <c r="AW66" s="865" t="s">
        <v>472</v>
      </c>
      <c r="AX66" s="978"/>
    </row>
    <row r="67" spans="1:50" ht="50.5" customHeight="1" x14ac:dyDescent="0.2">
      <c r="A67" s="851"/>
      <c r="B67" s="852"/>
      <c r="C67" s="852"/>
      <c r="D67" s="852"/>
      <c r="E67" s="852"/>
      <c r="F67" s="853"/>
      <c r="G67" s="979" t="s">
        <v>356</v>
      </c>
      <c r="H67" s="962" t="s">
        <v>587</v>
      </c>
      <c r="I67" s="963"/>
      <c r="J67" s="963"/>
      <c r="K67" s="963"/>
      <c r="L67" s="963"/>
      <c r="M67" s="963"/>
      <c r="N67" s="963"/>
      <c r="O67" s="964"/>
      <c r="P67" s="962" t="s">
        <v>585</v>
      </c>
      <c r="Q67" s="963"/>
      <c r="R67" s="963"/>
      <c r="S67" s="963"/>
      <c r="T67" s="963"/>
      <c r="U67" s="963"/>
      <c r="V67" s="964"/>
      <c r="W67" s="968"/>
      <c r="X67" s="969"/>
      <c r="Y67" s="949" t="s">
        <v>12</v>
      </c>
      <c r="Z67" s="949"/>
      <c r="AA67" s="950"/>
      <c r="AB67" s="951" t="s">
        <v>495</v>
      </c>
      <c r="AC67" s="951"/>
      <c r="AD67" s="951"/>
      <c r="AE67" s="364" t="s">
        <v>574</v>
      </c>
      <c r="AF67" s="365"/>
      <c r="AG67" s="365"/>
      <c r="AH67" s="365"/>
      <c r="AI67" s="364" t="s">
        <v>574</v>
      </c>
      <c r="AJ67" s="365"/>
      <c r="AK67" s="365"/>
      <c r="AL67" s="365"/>
      <c r="AM67" s="364" t="s">
        <v>575</v>
      </c>
      <c r="AN67" s="365"/>
      <c r="AO67" s="365"/>
      <c r="AP67" s="365"/>
      <c r="AQ67" s="364" t="s">
        <v>574</v>
      </c>
      <c r="AR67" s="365"/>
      <c r="AS67" s="365"/>
      <c r="AT67" s="366"/>
      <c r="AU67" s="365" t="s">
        <v>575</v>
      </c>
      <c r="AV67" s="365"/>
      <c r="AW67" s="365"/>
      <c r="AX67" s="367"/>
    </row>
    <row r="68" spans="1:50" ht="50.5"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t="s">
        <v>575</v>
      </c>
      <c r="AF68" s="365"/>
      <c r="AG68" s="365"/>
      <c r="AH68" s="365"/>
      <c r="AI68" s="364" t="s">
        <v>574</v>
      </c>
      <c r="AJ68" s="365"/>
      <c r="AK68" s="365"/>
      <c r="AL68" s="365"/>
      <c r="AM68" s="364" t="s">
        <v>578</v>
      </c>
      <c r="AN68" s="365"/>
      <c r="AO68" s="365"/>
      <c r="AP68" s="365"/>
      <c r="AQ68" s="364" t="s">
        <v>575</v>
      </c>
      <c r="AR68" s="365"/>
      <c r="AS68" s="365"/>
      <c r="AT68" s="366"/>
      <c r="AU68" s="365" t="s">
        <v>575</v>
      </c>
      <c r="AV68" s="365"/>
      <c r="AW68" s="365"/>
      <c r="AX68" s="367"/>
    </row>
    <row r="69" spans="1:50" ht="49"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t="s">
        <v>574</v>
      </c>
      <c r="AF69" s="815"/>
      <c r="AG69" s="815"/>
      <c r="AH69" s="815"/>
      <c r="AI69" s="814" t="s">
        <v>578</v>
      </c>
      <c r="AJ69" s="815"/>
      <c r="AK69" s="815"/>
      <c r="AL69" s="815"/>
      <c r="AM69" s="814" t="s">
        <v>574</v>
      </c>
      <c r="AN69" s="815"/>
      <c r="AO69" s="815"/>
      <c r="AP69" s="815"/>
      <c r="AQ69" s="364" t="s">
        <v>579</v>
      </c>
      <c r="AR69" s="365"/>
      <c r="AS69" s="365"/>
      <c r="AT69" s="366"/>
      <c r="AU69" s="365" t="s">
        <v>574</v>
      </c>
      <c r="AV69" s="365"/>
      <c r="AW69" s="365"/>
      <c r="AX69" s="367"/>
    </row>
    <row r="70" spans="1:50" ht="23.25" customHeight="1" x14ac:dyDescent="0.2">
      <c r="A70" s="851" t="s">
        <v>479</v>
      </c>
      <c r="B70" s="852"/>
      <c r="C70" s="852"/>
      <c r="D70" s="852"/>
      <c r="E70" s="852"/>
      <c r="F70" s="853"/>
      <c r="G70" s="939" t="s">
        <v>357</v>
      </c>
      <c r="H70" s="940" t="s">
        <v>574</v>
      </c>
      <c r="I70" s="940"/>
      <c r="J70" s="940"/>
      <c r="K70" s="940"/>
      <c r="L70" s="940"/>
      <c r="M70" s="940"/>
      <c r="N70" s="940"/>
      <c r="O70" s="940"/>
      <c r="P70" s="940" t="s">
        <v>586</v>
      </c>
      <c r="Q70" s="940"/>
      <c r="R70" s="940"/>
      <c r="S70" s="940"/>
      <c r="T70" s="940"/>
      <c r="U70" s="940"/>
      <c r="V70" s="940"/>
      <c r="W70" s="943" t="s">
        <v>494</v>
      </c>
      <c r="X70" s="944"/>
      <c r="Y70" s="949" t="s">
        <v>12</v>
      </c>
      <c r="Z70" s="949"/>
      <c r="AA70" s="950"/>
      <c r="AB70" s="951" t="s">
        <v>495</v>
      </c>
      <c r="AC70" s="951"/>
      <c r="AD70" s="951"/>
      <c r="AE70" s="364" t="s">
        <v>575</v>
      </c>
      <c r="AF70" s="365"/>
      <c r="AG70" s="365"/>
      <c r="AH70" s="365"/>
      <c r="AI70" s="364" t="s">
        <v>575</v>
      </c>
      <c r="AJ70" s="365"/>
      <c r="AK70" s="365"/>
      <c r="AL70" s="365"/>
      <c r="AM70" s="364" t="s">
        <v>575</v>
      </c>
      <c r="AN70" s="365"/>
      <c r="AO70" s="365"/>
      <c r="AP70" s="365"/>
      <c r="AQ70" s="364" t="s">
        <v>579</v>
      </c>
      <c r="AR70" s="365"/>
      <c r="AS70" s="365"/>
      <c r="AT70" s="366"/>
      <c r="AU70" s="365" t="s">
        <v>579</v>
      </c>
      <c r="AV70" s="365"/>
      <c r="AW70" s="365"/>
      <c r="AX70" s="367"/>
    </row>
    <row r="71" spans="1:50" ht="23.25"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t="s">
        <v>580</v>
      </c>
      <c r="AF71" s="365"/>
      <c r="AG71" s="365"/>
      <c r="AH71" s="365"/>
      <c r="AI71" s="364" t="s">
        <v>574</v>
      </c>
      <c r="AJ71" s="365"/>
      <c r="AK71" s="365"/>
      <c r="AL71" s="365"/>
      <c r="AM71" s="364" t="s">
        <v>582</v>
      </c>
      <c r="AN71" s="365"/>
      <c r="AO71" s="365"/>
      <c r="AP71" s="365"/>
      <c r="AQ71" s="364" t="s">
        <v>579</v>
      </c>
      <c r="AR71" s="365"/>
      <c r="AS71" s="365"/>
      <c r="AT71" s="366"/>
      <c r="AU71" s="365" t="s">
        <v>575</v>
      </c>
      <c r="AV71" s="365"/>
      <c r="AW71" s="365"/>
      <c r="AX71" s="367"/>
    </row>
    <row r="72" spans="1:50" ht="23.25"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t="s">
        <v>581</v>
      </c>
      <c r="AF72" s="365"/>
      <c r="AG72" s="365"/>
      <c r="AH72" s="365"/>
      <c r="AI72" s="364" t="s">
        <v>574</v>
      </c>
      <c r="AJ72" s="365"/>
      <c r="AK72" s="365"/>
      <c r="AL72" s="365"/>
      <c r="AM72" s="364" t="s">
        <v>574</v>
      </c>
      <c r="AN72" s="365"/>
      <c r="AO72" s="365"/>
      <c r="AP72" s="366"/>
      <c r="AQ72" s="364" t="s">
        <v>584</v>
      </c>
      <c r="AR72" s="365"/>
      <c r="AS72" s="365"/>
      <c r="AT72" s="366"/>
      <c r="AU72" s="365" t="s">
        <v>579</v>
      </c>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2">
      <c r="A101" s="491"/>
      <c r="B101" s="492"/>
      <c r="C101" s="492"/>
      <c r="D101" s="492"/>
      <c r="E101" s="492"/>
      <c r="F101" s="493"/>
      <c r="G101" s="161" t="s">
        <v>602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594</v>
      </c>
      <c r="AC101" s="551"/>
      <c r="AD101" s="551"/>
      <c r="AE101" s="364">
        <v>13</v>
      </c>
      <c r="AF101" s="365"/>
      <c r="AG101" s="365"/>
      <c r="AH101" s="366"/>
      <c r="AI101" s="364">
        <v>19</v>
      </c>
      <c r="AJ101" s="365"/>
      <c r="AK101" s="365"/>
      <c r="AL101" s="366"/>
      <c r="AM101" s="364">
        <v>23</v>
      </c>
      <c r="AN101" s="365"/>
      <c r="AO101" s="365"/>
      <c r="AP101" s="366"/>
      <c r="AQ101" s="364" t="s">
        <v>597</v>
      </c>
      <c r="AR101" s="365"/>
      <c r="AS101" s="365"/>
      <c r="AT101" s="366"/>
      <c r="AU101" s="364" t="s">
        <v>597</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594</v>
      </c>
      <c r="AC102" s="551"/>
      <c r="AD102" s="551"/>
      <c r="AE102" s="358">
        <v>10</v>
      </c>
      <c r="AF102" s="358"/>
      <c r="AG102" s="358"/>
      <c r="AH102" s="358"/>
      <c r="AI102" s="358">
        <v>26</v>
      </c>
      <c r="AJ102" s="358"/>
      <c r="AK102" s="358"/>
      <c r="AL102" s="358"/>
      <c r="AM102" s="358">
        <v>23</v>
      </c>
      <c r="AN102" s="358"/>
      <c r="AO102" s="358"/>
      <c r="AP102" s="358"/>
      <c r="AQ102" s="814">
        <v>27</v>
      </c>
      <c r="AR102" s="815"/>
      <c r="AS102" s="815"/>
      <c r="AT102" s="816"/>
      <c r="AU102" s="814">
        <v>23</v>
      </c>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2">
      <c r="A104" s="491"/>
      <c r="B104" s="492"/>
      <c r="C104" s="492"/>
      <c r="D104" s="492"/>
      <c r="E104" s="492"/>
      <c r="F104" s="493"/>
      <c r="G104" s="161" t="s">
        <v>603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604</v>
      </c>
      <c r="AC104" s="472"/>
      <c r="AD104" s="473"/>
      <c r="AE104" s="364">
        <v>12.2</v>
      </c>
      <c r="AF104" s="365"/>
      <c r="AG104" s="365"/>
      <c r="AH104" s="366"/>
      <c r="AI104" s="364">
        <v>8.8000000000000007</v>
      </c>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605</v>
      </c>
      <c r="AC105" s="407"/>
      <c r="AD105" s="408"/>
      <c r="AE105" s="358" t="s">
        <v>606</v>
      </c>
      <c r="AF105" s="358"/>
      <c r="AG105" s="358"/>
      <c r="AH105" s="358"/>
      <c r="AI105" s="358" t="s">
        <v>607</v>
      </c>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2">
      <c r="A116" s="292"/>
      <c r="B116" s="293"/>
      <c r="C116" s="293"/>
      <c r="D116" s="293"/>
      <c r="E116" s="293"/>
      <c r="F116" s="294"/>
      <c r="G116" s="351" t="s">
        <v>653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604</v>
      </c>
      <c r="AC116" s="301"/>
      <c r="AD116" s="302"/>
      <c r="AE116" s="358">
        <v>12.2</v>
      </c>
      <c r="AF116" s="358"/>
      <c r="AG116" s="358"/>
      <c r="AH116" s="358"/>
      <c r="AI116" s="358">
        <v>8.8000000000000007</v>
      </c>
      <c r="AJ116" s="358"/>
      <c r="AK116" s="358"/>
      <c r="AL116" s="358"/>
      <c r="AM116" s="358">
        <f>177/23</f>
        <v>7.6956521739130439</v>
      </c>
      <c r="AN116" s="358"/>
      <c r="AO116" s="358"/>
      <c r="AP116" s="358"/>
      <c r="AQ116" s="364">
        <v>6.6</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654</v>
      </c>
      <c r="AC117" s="342"/>
      <c r="AD117" s="343"/>
      <c r="AE117" s="306" t="s">
        <v>606</v>
      </c>
      <c r="AF117" s="306"/>
      <c r="AG117" s="306"/>
      <c r="AH117" s="306"/>
      <c r="AI117" s="306" t="s">
        <v>607</v>
      </c>
      <c r="AJ117" s="306"/>
      <c r="AK117" s="306"/>
      <c r="AL117" s="306"/>
      <c r="AM117" s="306" t="s">
        <v>655</v>
      </c>
      <c r="AN117" s="306"/>
      <c r="AO117" s="306"/>
      <c r="AP117" s="306"/>
      <c r="AQ117" s="306" t="s">
        <v>647</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565</v>
      </c>
      <c r="B130" s="991"/>
      <c r="C130" s="990" t="s">
        <v>358</v>
      </c>
      <c r="D130" s="991"/>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597</v>
      </c>
      <c r="AR133" s="271"/>
      <c r="AS133" s="137" t="s">
        <v>355</v>
      </c>
      <c r="AT133" s="172"/>
      <c r="AU133" s="136" t="s">
        <v>597</v>
      </c>
      <c r="AV133" s="136"/>
      <c r="AW133" s="137" t="s">
        <v>300</v>
      </c>
      <c r="AX133" s="138"/>
    </row>
    <row r="134" spans="1:50" ht="39.75" customHeight="1" x14ac:dyDescent="0.2">
      <c r="A134" s="994"/>
      <c r="B134" s="252"/>
      <c r="C134" s="251"/>
      <c r="D134" s="252"/>
      <c r="E134" s="251"/>
      <c r="F134" s="314"/>
      <c r="G134" s="230" t="s">
        <v>660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v>66</v>
      </c>
      <c r="AF134" s="112"/>
      <c r="AG134" s="112"/>
      <c r="AH134" s="112"/>
      <c r="AI134" s="266">
        <v>66</v>
      </c>
      <c r="AJ134" s="112"/>
      <c r="AK134" s="112"/>
      <c r="AL134" s="112"/>
      <c r="AM134" s="266">
        <v>68</v>
      </c>
      <c r="AN134" s="112"/>
      <c r="AO134" s="112"/>
      <c r="AP134" s="112"/>
      <c r="AQ134" s="266" t="s">
        <v>597</v>
      </c>
      <c r="AR134" s="112"/>
      <c r="AS134" s="112"/>
      <c r="AT134" s="112"/>
      <c r="AU134" s="266" t="s">
        <v>597</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597</v>
      </c>
      <c r="AF135" s="112"/>
      <c r="AG135" s="112"/>
      <c r="AH135" s="112"/>
      <c r="AI135" s="266" t="s">
        <v>595</v>
      </c>
      <c r="AJ135" s="112"/>
      <c r="AK135" s="112"/>
      <c r="AL135" s="112"/>
      <c r="AM135" s="266" t="s">
        <v>597</v>
      </c>
      <c r="AN135" s="112"/>
      <c r="AO135" s="112"/>
      <c r="AP135" s="112"/>
      <c r="AQ135" s="266" t="s">
        <v>610</v>
      </c>
      <c r="AR135" s="112"/>
      <c r="AS135" s="112"/>
      <c r="AT135" s="112"/>
      <c r="AU135" s="266" t="s">
        <v>597</v>
      </c>
      <c r="AV135" s="112"/>
      <c r="AW135" s="112"/>
      <c r="AX135" s="222"/>
    </row>
    <row r="136" spans="1:50" ht="18.75"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662</v>
      </c>
      <c r="AR137" s="271"/>
      <c r="AS137" s="137" t="s">
        <v>355</v>
      </c>
      <c r="AT137" s="172"/>
      <c r="AU137" s="136" t="s">
        <v>663</v>
      </c>
      <c r="AV137" s="136"/>
      <c r="AW137" s="137" t="s">
        <v>300</v>
      </c>
      <c r="AX137" s="138"/>
    </row>
    <row r="138" spans="1:50" ht="39.75" customHeight="1" x14ac:dyDescent="0.2">
      <c r="A138" s="994"/>
      <c r="B138" s="252"/>
      <c r="C138" s="251"/>
      <c r="D138" s="252"/>
      <c r="E138" s="251"/>
      <c r="F138" s="314"/>
      <c r="G138" s="230" t="s">
        <v>661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594</v>
      </c>
      <c r="AC138" s="221"/>
      <c r="AD138" s="221"/>
      <c r="AE138" s="266">
        <v>136</v>
      </c>
      <c r="AF138" s="112"/>
      <c r="AG138" s="112"/>
      <c r="AH138" s="112"/>
      <c r="AI138" s="266">
        <v>134</v>
      </c>
      <c r="AJ138" s="112"/>
      <c r="AK138" s="112"/>
      <c r="AL138" s="112"/>
      <c r="AM138" s="266">
        <v>161</v>
      </c>
      <c r="AN138" s="112"/>
      <c r="AO138" s="112"/>
      <c r="AP138" s="112"/>
      <c r="AQ138" s="266" t="s">
        <v>662</v>
      </c>
      <c r="AR138" s="112"/>
      <c r="AS138" s="112"/>
      <c r="AT138" s="112"/>
      <c r="AU138" s="266" t="s">
        <v>662</v>
      </c>
      <c r="AV138" s="112"/>
      <c r="AW138" s="112"/>
      <c r="AX138" s="222"/>
    </row>
    <row r="139" spans="1:50" ht="39.75"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594</v>
      </c>
      <c r="AC139" s="133"/>
      <c r="AD139" s="133"/>
      <c r="AE139" s="266" t="s">
        <v>662</v>
      </c>
      <c r="AF139" s="112"/>
      <c r="AG139" s="112"/>
      <c r="AH139" s="112"/>
      <c r="AI139" s="266" t="s">
        <v>662</v>
      </c>
      <c r="AJ139" s="112"/>
      <c r="AK139" s="112"/>
      <c r="AL139" s="112"/>
      <c r="AM139" s="266" t="s">
        <v>662</v>
      </c>
      <c r="AN139" s="112"/>
      <c r="AO139" s="112"/>
      <c r="AP139" s="112"/>
      <c r="AQ139" s="266" t="s">
        <v>664</v>
      </c>
      <c r="AR139" s="112"/>
      <c r="AS139" s="112"/>
      <c r="AT139" s="112"/>
      <c r="AU139" s="266" t="s">
        <v>662</v>
      </c>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611</v>
      </c>
      <c r="H154" s="161"/>
      <c r="I154" s="161"/>
      <c r="J154" s="161"/>
      <c r="K154" s="161"/>
      <c r="L154" s="161"/>
      <c r="M154" s="161"/>
      <c r="N154" s="161"/>
      <c r="O154" s="161"/>
      <c r="P154" s="231"/>
      <c r="Q154" s="160" t="s">
        <v>612</v>
      </c>
      <c r="R154" s="161"/>
      <c r="S154" s="161"/>
      <c r="T154" s="161"/>
      <c r="U154" s="161"/>
      <c r="V154" s="161"/>
      <c r="W154" s="161"/>
      <c r="X154" s="161"/>
      <c r="Y154" s="161"/>
      <c r="Z154" s="161"/>
      <c r="AA154" s="923"/>
      <c r="AB154" s="255" t="s">
        <v>649</v>
      </c>
      <c r="AC154" s="256"/>
      <c r="AD154" s="256"/>
      <c r="AE154" s="261" t="s">
        <v>649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650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994"/>
      <c r="B248" s="252"/>
      <c r="C248" s="251"/>
      <c r="D248" s="252"/>
      <c r="E248" s="160" t="s">
        <v>613</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561</v>
      </c>
      <c r="D430" s="250"/>
      <c r="E430" s="238" t="s">
        <v>545</v>
      </c>
      <c r="F430" s="448"/>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575</v>
      </c>
      <c r="AR432" s="136"/>
      <c r="AS432" s="137" t="s">
        <v>355</v>
      </c>
      <c r="AT432" s="172"/>
      <c r="AU432" s="136" t="s">
        <v>579</v>
      </c>
      <c r="AV432" s="136"/>
      <c r="AW432" s="137" t="s">
        <v>300</v>
      </c>
      <c r="AX432" s="138"/>
    </row>
    <row r="433" spans="1:50" ht="23.25" customHeight="1" x14ac:dyDescent="0.2">
      <c r="A433" s="994"/>
      <c r="B433" s="252"/>
      <c r="C433" s="251"/>
      <c r="D433" s="252"/>
      <c r="E433" s="166"/>
      <c r="F433" s="167"/>
      <c r="G433" s="230" t="s">
        <v>586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651</v>
      </c>
      <c r="AC433" s="133"/>
      <c r="AD433" s="133"/>
      <c r="AE433" s="111" t="s">
        <v>574</v>
      </c>
      <c r="AF433" s="112"/>
      <c r="AG433" s="112"/>
      <c r="AH433" s="112"/>
      <c r="AI433" s="111" t="s">
        <v>574</v>
      </c>
      <c r="AJ433" s="112"/>
      <c r="AK433" s="112"/>
      <c r="AL433" s="112"/>
      <c r="AM433" s="111" t="s">
        <v>574</v>
      </c>
      <c r="AN433" s="112"/>
      <c r="AO433" s="112"/>
      <c r="AP433" s="113"/>
      <c r="AQ433" s="111" t="s">
        <v>588</v>
      </c>
      <c r="AR433" s="112"/>
      <c r="AS433" s="112"/>
      <c r="AT433" s="113"/>
      <c r="AU433" s="112" t="s">
        <v>574</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649</v>
      </c>
      <c r="AC434" s="221"/>
      <c r="AD434" s="221"/>
      <c r="AE434" s="111" t="s">
        <v>574</v>
      </c>
      <c r="AF434" s="112"/>
      <c r="AG434" s="112"/>
      <c r="AH434" s="113"/>
      <c r="AI434" s="111" t="s">
        <v>576</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574</v>
      </c>
      <c r="AN435" s="112"/>
      <c r="AO435" s="112"/>
      <c r="AP435" s="113"/>
      <c r="AQ435" s="111" t="s">
        <v>579</v>
      </c>
      <c r="AR435" s="112"/>
      <c r="AS435" s="112"/>
      <c r="AT435" s="113"/>
      <c r="AU435" s="112" t="s">
        <v>574</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customHeight="1" x14ac:dyDescent="0.2">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649</v>
      </c>
      <c r="AC458" s="133"/>
      <c r="AD458" s="133"/>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575</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649</v>
      </c>
      <c r="AC459" s="221"/>
      <c r="AD459" s="221"/>
      <c r="AE459" s="111" t="s">
        <v>575</v>
      </c>
      <c r="AF459" s="112"/>
      <c r="AG459" s="112"/>
      <c r="AH459" s="113"/>
      <c r="AI459" s="111" t="s">
        <v>574</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574</v>
      </c>
      <c r="AN460" s="112"/>
      <c r="AO460" s="112"/>
      <c r="AP460" s="113"/>
      <c r="AQ460" s="111" t="s">
        <v>575</v>
      </c>
      <c r="AR460" s="112"/>
      <c r="AS460" s="112"/>
      <c r="AT460" s="113"/>
      <c r="AU460" s="112" t="s">
        <v>574</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652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5.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58"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4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617</v>
      </c>
      <c r="AE705" s="733"/>
      <c r="AF705" s="733"/>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102"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656</v>
      </c>
      <c r="AH708" s="527"/>
      <c r="AI708" s="527"/>
      <c r="AJ708" s="527"/>
      <c r="AK708" s="527"/>
      <c r="AL708" s="527"/>
      <c r="AM708" s="527"/>
      <c r="AN708" s="527"/>
      <c r="AO708" s="527"/>
      <c r="AP708" s="527"/>
      <c r="AQ708" s="527"/>
      <c r="AR708" s="527"/>
      <c r="AS708" s="527"/>
      <c r="AT708" s="527"/>
      <c r="AU708" s="527"/>
      <c r="AV708" s="527"/>
      <c r="AW708" s="527"/>
      <c r="AX708" s="528"/>
    </row>
    <row r="709" spans="1:50" ht="90"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619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617</v>
      </c>
      <c r="AE710" s="155"/>
      <c r="AF710" s="155"/>
      <c r="AG710" s="664" t="s">
        <v>573</v>
      </c>
      <c r="AH710" s="665"/>
      <c r="AI710" s="665"/>
      <c r="AJ710" s="665"/>
      <c r="AK710" s="665"/>
      <c r="AL710" s="665"/>
      <c r="AM710" s="665"/>
      <c r="AN710" s="665"/>
      <c r="AO710" s="665"/>
      <c r="AP710" s="665"/>
      <c r="AQ710" s="665"/>
      <c r="AR710" s="665"/>
      <c r="AS710" s="665"/>
      <c r="AT710" s="665"/>
      <c r="AU710" s="665"/>
      <c r="AV710" s="665"/>
      <c r="AW710" s="665"/>
      <c r="AX710" s="666"/>
    </row>
    <row r="711" spans="1:50" ht="57"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620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617</v>
      </c>
      <c r="AE712" s="586"/>
      <c r="AF712" s="586"/>
      <c r="AG712" s="594" t="s">
        <v>573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4" t="s">
        <v>573</v>
      </c>
      <c r="AH713" s="665"/>
      <c r="AI713" s="665"/>
      <c r="AJ713" s="665"/>
      <c r="AK713" s="665"/>
      <c r="AL713" s="665"/>
      <c r="AM713" s="665"/>
      <c r="AN713" s="665"/>
      <c r="AO713" s="665"/>
      <c r="AP713" s="665"/>
      <c r="AQ713" s="665"/>
      <c r="AR713" s="665"/>
      <c r="AS713" s="665"/>
      <c r="AT713" s="665"/>
      <c r="AU713" s="665"/>
      <c r="AV713" s="665"/>
      <c r="AW713" s="665"/>
      <c r="AX713" s="666"/>
    </row>
    <row r="714" spans="1:50" ht="76"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59"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622</v>
      </c>
      <c r="AH715" s="527"/>
      <c r="AI715" s="527"/>
      <c r="AJ715" s="527"/>
      <c r="AK715" s="527"/>
      <c r="AL715" s="527"/>
      <c r="AM715" s="527"/>
      <c r="AN715" s="527"/>
      <c r="AO715" s="527"/>
      <c r="AP715" s="527"/>
      <c r="AQ715" s="527"/>
      <c r="AR715" s="527"/>
      <c r="AS715" s="527"/>
      <c r="AT715" s="527"/>
      <c r="AU715" s="527"/>
      <c r="AV715" s="527"/>
      <c r="AW715" s="527"/>
      <c r="AX715" s="528"/>
    </row>
    <row r="716" spans="1:50" ht="43"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623</v>
      </c>
      <c r="AH716" s="665"/>
      <c r="AI716" s="665"/>
      <c r="AJ716" s="665"/>
      <c r="AK716" s="665"/>
      <c r="AL716" s="665"/>
      <c r="AM716" s="665"/>
      <c r="AN716" s="665"/>
      <c r="AO716" s="665"/>
      <c r="AP716" s="665"/>
      <c r="AQ716" s="665"/>
      <c r="AR716" s="665"/>
      <c r="AS716" s="665"/>
      <c r="AT716" s="665"/>
      <c r="AU716" s="665"/>
      <c r="AV716" s="665"/>
      <c r="AW716" s="665"/>
      <c r="AX716" s="666"/>
    </row>
    <row r="717" spans="1:50" ht="54.5"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622</v>
      </c>
      <c r="AH717" s="665"/>
      <c r="AI717" s="665"/>
      <c r="AJ717" s="665"/>
      <c r="AK717" s="665"/>
      <c r="AL717" s="665"/>
      <c r="AM717" s="665"/>
      <c r="AN717" s="665"/>
      <c r="AO717" s="665"/>
      <c r="AP717" s="665"/>
      <c r="AQ717" s="665"/>
      <c r="AR717" s="665"/>
      <c r="AS717" s="665"/>
      <c r="AT717" s="665"/>
      <c r="AU717" s="665"/>
      <c r="AV717" s="665"/>
      <c r="AW717" s="665"/>
      <c r="AX717" s="666"/>
    </row>
    <row r="718" spans="1:50" ht="6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617</v>
      </c>
      <c r="AE719" s="668"/>
      <c r="AF719" s="668"/>
      <c r="AG719" s="160" t="s">
        <v>597</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1.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4.5"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4"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549</v>
      </c>
      <c r="B737" s="124"/>
      <c r="C737" s="124"/>
      <c r="D737" s="125"/>
      <c r="E737" s="122" t="s">
        <v>626</v>
      </c>
      <c r="F737" s="122"/>
      <c r="G737" s="122"/>
      <c r="H737" s="122"/>
      <c r="I737" s="122"/>
      <c r="J737" s="122"/>
      <c r="K737" s="122"/>
      <c r="L737" s="122"/>
      <c r="M737" s="122"/>
      <c r="N737" s="101" t="s">
        <v>542</v>
      </c>
      <c r="O737" s="101"/>
      <c r="P737" s="101"/>
      <c r="Q737" s="101"/>
      <c r="R737" s="122" t="s">
        <v>627</v>
      </c>
      <c r="S737" s="122"/>
      <c r="T737" s="122"/>
      <c r="U737" s="122"/>
      <c r="V737" s="122"/>
      <c r="W737" s="122"/>
      <c r="X737" s="122"/>
      <c r="Y737" s="122"/>
      <c r="Z737" s="122"/>
      <c r="AA737" s="101" t="s">
        <v>541</v>
      </c>
      <c r="AB737" s="101"/>
      <c r="AC737" s="101"/>
      <c r="AD737" s="101"/>
      <c r="AE737" s="122" t="s">
        <v>628</v>
      </c>
      <c r="AF737" s="122"/>
      <c r="AG737" s="122"/>
      <c r="AH737" s="122"/>
      <c r="AI737" s="122"/>
      <c r="AJ737" s="122"/>
      <c r="AK737" s="122"/>
      <c r="AL737" s="122"/>
      <c r="AM737" s="122"/>
      <c r="AN737" s="101" t="s">
        <v>540</v>
      </c>
      <c r="AO737" s="101"/>
      <c r="AP737" s="101"/>
      <c r="AQ737" s="101"/>
      <c r="AR737" s="102" t="s">
        <v>629</v>
      </c>
      <c r="AS737" s="103"/>
      <c r="AT737" s="103"/>
      <c r="AU737" s="103"/>
      <c r="AV737" s="103"/>
      <c r="AW737" s="103"/>
      <c r="AX737" s="104"/>
      <c r="AY737" s="89"/>
      <c r="AZ737" s="89"/>
    </row>
    <row r="738" spans="1:52" ht="24.75" customHeight="1" x14ac:dyDescent="0.2">
      <c r="A738" s="123" t="s">
        <v>539</v>
      </c>
      <c r="B738" s="124"/>
      <c r="C738" s="124"/>
      <c r="D738" s="125"/>
      <c r="E738" s="122" t="s">
        <v>630</v>
      </c>
      <c r="F738" s="122"/>
      <c r="G738" s="122"/>
      <c r="H738" s="122"/>
      <c r="I738" s="122"/>
      <c r="J738" s="122"/>
      <c r="K738" s="122"/>
      <c r="L738" s="122"/>
      <c r="M738" s="122"/>
      <c r="N738" s="101" t="s">
        <v>538</v>
      </c>
      <c r="O738" s="101"/>
      <c r="P738" s="101"/>
      <c r="Q738" s="101"/>
      <c r="R738" s="122" t="s">
        <v>631</v>
      </c>
      <c r="S738" s="122"/>
      <c r="T738" s="122"/>
      <c r="U738" s="122"/>
      <c r="V738" s="122"/>
      <c r="W738" s="122"/>
      <c r="X738" s="122"/>
      <c r="Y738" s="122"/>
      <c r="Z738" s="122"/>
      <c r="AA738" s="101" t="s">
        <v>537</v>
      </c>
      <c r="AB738" s="101"/>
      <c r="AC738" s="101"/>
      <c r="AD738" s="101"/>
      <c r="AE738" s="122" t="s">
        <v>632</v>
      </c>
      <c r="AF738" s="122"/>
      <c r="AG738" s="122"/>
      <c r="AH738" s="122"/>
      <c r="AI738" s="122"/>
      <c r="AJ738" s="122"/>
      <c r="AK738" s="122"/>
      <c r="AL738" s="122"/>
      <c r="AM738" s="122"/>
      <c r="AN738" s="101" t="s">
        <v>533</v>
      </c>
      <c r="AO738" s="101"/>
      <c r="AP738" s="101"/>
      <c r="AQ738" s="101"/>
      <c r="AR738" s="102" t="s">
        <v>633</v>
      </c>
      <c r="AS738" s="103"/>
      <c r="AT738" s="103"/>
      <c r="AU738" s="103"/>
      <c r="AV738" s="103"/>
      <c r="AW738" s="103"/>
      <c r="AX738" s="104"/>
    </row>
    <row r="739" spans="1:52" ht="24.75" customHeight="1" thickBot="1" x14ac:dyDescent="0.25">
      <c r="A739" s="126" t="s">
        <v>529</v>
      </c>
      <c r="B739" s="127"/>
      <c r="C739" s="127"/>
      <c r="D739" s="128"/>
      <c r="E739" s="129" t="s">
        <v>569</v>
      </c>
      <c r="F739" s="117"/>
      <c r="G739" s="117"/>
      <c r="H739" s="93" t="str">
        <f>IF(E739="", "", "(")</f>
        <v>(</v>
      </c>
      <c r="I739" s="117"/>
      <c r="J739" s="117"/>
      <c r="K739" s="93" t="str">
        <f>IF(OR(I739="　", I739=""), "", "-")</f>
        <v/>
      </c>
      <c r="L739" s="118">
        <v>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hidden="1"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hidden="1"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5" customHeight="1" x14ac:dyDescent="0.2">
      <c r="A779" s="760" t="s">
        <v>511</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636</v>
      </c>
      <c r="H781" s="450"/>
      <c r="I781" s="450"/>
      <c r="J781" s="450"/>
      <c r="K781" s="451"/>
      <c r="L781" s="452" t="s">
        <v>637</v>
      </c>
      <c r="M781" s="453"/>
      <c r="N781" s="453"/>
      <c r="O781" s="453"/>
      <c r="P781" s="453"/>
      <c r="Q781" s="453"/>
      <c r="R781" s="453"/>
      <c r="S781" s="453"/>
      <c r="T781" s="453"/>
      <c r="U781" s="453"/>
      <c r="V781" s="453"/>
      <c r="W781" s="453"/>
      <c r="X781" s="454"/>
      <c r="Y781" s="455">
        <v>27</v>
      </c>
      <c r="Z781" s="456"/>
      <c r="AA781" s="456"/>
      <c r="AB781" s="557"/>
      <c r="AC781" s="449" t="s">
        <v>636</v>
      </c>
      <c r="AD781" s="450"/>
      <c r="AE781" s="450"/>
      <c r="AF781" s="450"/>
      <c r="AG781" s="451"/>
      <c r="AH781" s="452" t="s">
        <v>638</v>
      </c>
      <c r="AI781" s="453"/>
      <c r="AJ781" s="453"/>
      <c r="AK781" s="453"/>
      <c r="AL781" s="453"/>
      <c r="AM781" s="453"/>
      <c r="AN781" s="453"/>
      <c r="AO781" s="453"/>
      <c r="AP781" s="453"/>
      <c r="AQ781" s="453"/>
      <c r="AR781" s="453"/>
      <c r="AS781" s="453"/>
      <c r="AT781" s="454"/>
      <c r="AU781" s="455">
        <v>150</v>
      </c>
      <c r="AV781" s="456"/>
      <c r="AW781" s="456"/>
      <c r="AX781" s="457"/>
    </row>
    <row r="782" spans="1:50" ht="24.75"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52.5" customHeight="1" x14ac:dyDescent="0.2">
      <c r="A837" s="404">
        <v>1</v>
      </c>
      <c r="B837" s="404">
        <v>1</v>
      </c>
      <c r="C837" s="424" t="s">
        <v>640</v>
      </c>
      <c r="D837" s="418"/>
      <c r="E837" s="418"/>
      <c r="F837" s="418"/>
      <c r="G837" s="418"/>
      <c r="H837" s="418"/>
      <c r="I837" s="418"/>
      <c r="J837" s="419" t="s">
        <v>597</v>
      </c>
      <c r="K837" s="420"/>
      <c r="L837" s="420"/>
      <c r="M837" s="420"/>
      <c r="N837" s="420"/>
      <c r="O837" s="420"/>
      <c r="P837" s="317" t="s">
        <v>639</v>
      </c>
      <c r="Q837" s="317"/>
      <c r="R837" s="317"/>
      <c r="S837" s="317"/>
      <c r="T837" s="317"/>
      <c r="U837" s="317"/>
      <c r="V837" s="317"/>
      <c r="W837" s="317"/>
      <c r="X837" s="317"/>
      <c r="Y837" s="318">
        <v>27</v>
      </c>
      <c r="Z837" s="319"/>
      <c r="AA837" s="319"/>
      <c r="AB837" s="320"/>
      <c r="AC837" s="328" t="s">
        <v>196</v>
      </c>
      <c r="AD837" s="423"/>
      <c r="AE837" s="423"/>
      <c r="AF837" s="423"/>
      <c r="AG837" s="423"/>
      <c r="AH837" s="421" t="s">
        <v>595</v>
      </c>
      <c r="AI837" s="422"/>
      <c r="AJ837" s="422"/>
      <c r="AK837" s="422"/>
      <c r="AL837" s="325" t="s">
        <v>596</v>
      </c>
      <c r="AM837" s="326"/>
      <c r="AN837" s="326"/>
      <c r="AO837" s="327"/>
      <c r="AP837" s="321" t="s">
        <v>597</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59" customHeight="1" x14ac:dyDescent="0.2">
      <c r="A870" s="404">
        <v>1</v>
      </c>
      <c r="B870" s="404">
        <v>1</v>
      </c>
      <c r="C870" s="418" t="s">
        <v>641</v>
      </c>
      <c r="D870" s="418"/>
      <c r="E870" s="418"/>
      <c r="F870" s="418"/>
      <c r="G870" s="418"/>
      <c r="H870" s="418"/>
      <c r="I870" s="418"/>
      <c r="J870" s="419" t="s">
        <v>597</v>
      </c>
      <c r="K870" s="420"/>
      <c r="L870" s="420"/>
      <c r="M870" s="420"/>
      <c r="N870" s="420"/>
      <c r="O870" s="420"/>
      <c r="P870" s="317" t="s">
        <v>642</v>
      </c>
      <c r="Q870" s="317"/>
      <c r="R870" s="317"/>
      <c r="S870" s="317"/>
      <c r="T870" s="317"/>
      <c r="U870" s="317"/>
      <c r="V870" s="317"/>
      <c r="W870" s="317"/>
      <c r="X870" s="317"/>
      <c r="Y870" s="318">
        <v>150</v>
      </c>
      <c r="Z870" s="319"/>
      <c r="AA870" s="319"/>
      <c r="AB870" s="320"/>
      <c r="AC870" s="328" t="s">
        <v>196</v>
      </c>
      <c r="AD870" s="423"/>
      <c r="AE870" s="423"/>
      <c r="AF870" s="423"/>
      <c r="AG870" s="423"/>
      <c r="AH870" s="421" t="s">
        <v>597</v>
      </c>
      <c r="AI870" s="422"/>
      <c r="AJ870" s="422"/>
      <c r="AK870" s="422"/>
      <c r="AL870" s="325" t="s">
        <v>643</v>
      </c>
      <c r="AM870" s="326"/>
      <c r="AN870" s="326"/>
      <c r="AO870" s="327"/>
      <c r="AP870" s="321" t="s">
        <v>597</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AI41 AM41">
    <cfRule type="expression" dxfId="1885" priority="1985">
      <formula>IF(RIGHT(TEXT(AE41,"0.#"),1)=".",FALSE,TRUE)</formula>
    </cfRule>
    <cfRule type="expression" dxfId="1884" priority="1986">
      <formula>IF(RIGHT(TEXT(AE41,"0.#"),1)=".",TRUE,FALSE)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10" orientation="portrait" r:id="rId1"/>
  <headerFooter differentFirst="1" alignWithMargins="0"/>
  <rowBreaks count="4" manualBreakCount="4">
    <brk id="36" max="49" man="1"/>
    <brk id="430" max="49" man="1"/>
    <brk id="718"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3" customWidth="1"/>
    <col min="34" max="37" width="3.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錦織 善隆</cp:lastModifiedBy>
  <cp:lastPrinted>2019-05-27T02:59:48Z</cp:lastPrinted>
  <dcterms:created xsi:type="dcterms:W3CDTF">2012-03-13T00:50:25Z</dcterms:created>
  <dcterms:modified xsi:type="dcterms:W3CDTF">2019-06-20T02:52:28Z</dcterms:modified>
</cp:coreProperties>
</file>