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41" i="3"/>
  <c r="P29" i="3" l="1"/>
  <c r="AM116" i="3" l="1"/>
  <c r="AI116" i="3" l="1"/>
  <c r="AE116" i="3"/>
  <c r="AM34" i="3"/>
  <c r="AI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<sst xmlns="http://schemas.openxmlformats.org/spreadsheetml/2006/main" count="2942" uniqueCount="661">
  <si>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</si>
  <si>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</si>
  <si>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</si>
  <si>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</si>
  <si>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</si>
  <si>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</si>
  <si>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</si>
  <si>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</si>
  <si>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</si>
  <si>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</si>
  <si>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</si>
  <si>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</si>
  <si>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</si>
  <si>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</si>
  <si>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</si>
  <si>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</si>
  <si>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</si>
  <si>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</si>
  <si>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</si>
  <si>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</si>
  <si>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</si>
  <si>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</si>
  <si>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</si>
  <si>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</si>
  <si>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</si>
  <si>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</si>
  <si>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</si>
  <si>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</si>
  <si>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</si>
  <si>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</si>
  <si>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</si>
  <si>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</si>
  <si>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</si>
  <si>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</si>
  <si>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</si>
  <si>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</si>
  <si>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</si>
  <si>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</si>
  <si>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</si>
  <si>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</si>
  <si>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</si>
  <si>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</si>
  <si>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</si>
  <si>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</si>
  <si>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</si>
  <si>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</si>
  <si>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</si>
  <si>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</si>
  <si>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</si>
  <si>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</si>
  <si>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</si>
  <si>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</si>
  <si>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</si>
  <si>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</si>
  <si>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</si>
  <si>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</si>
  <si>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</si>
  <si>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</si>
  <si>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</si>
  <si>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</si>
  <si>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</si>
  <si>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</si>
  <si>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</si>
  <si>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</si>
  <si>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</si>
  <si>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</si>
  <si>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</si>
  <si>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</si>
  <si>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</si>
  <si>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</si>
  <si>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</si>
  <si>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</si>
  <si>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</si>
  <si>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</si>
  <si>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</si>
  <si>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</si>
  <si>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</si>
  <si>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</si>
  <si>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</si>
  <si>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</si>
  <si>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</si>
  <si>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</si>
  <si>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</si>
  <si>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</si>
  <si>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</si>
  <si>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</si>
  <si>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</si>
  <si>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</si>
  <si>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</si>
  <si>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</si>
  <si>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</si>
  <si>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</si>
  <si>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</si>
  <si>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</si>
  <si>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</si>
  <si>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</si>
  <si>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</si>
  <si>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</si>
  <si>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</si>
  <si>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</si>
  <si>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</si>
  <si>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</si>
  <si>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</si>
  <si>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</si>
  <si>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</si>
  <si>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</si>
  <si>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</si>
  <si>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</si>
  <si>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</si>
  <si>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</si>
  <si>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</si>
  <si>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</si>
  <si>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</si>
  <si>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</si>
  <si>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</si>
  <si>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</si>
  <si>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</si>
  <si>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</si>
  <si>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</si>
  <si>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</si>
  <si>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</si>
  <si>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</si>
  <si>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</si>
  <si>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</si>
  <si>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</si>
  <si>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</si>
  <si>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</si>
  <si>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</si>
  <si>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</si>
  <si>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</si>
  <si>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</si>
  <si>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</si>
  <si>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</si>
  <si>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</si>
  <si>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</si>
  <si>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</si>
  <si>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</si>
  <si>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</si>
  <si>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</si>
  <si>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</si>
  <si>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</si>
  <si>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</si>
  <si>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</si>
  <si>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</si>
  <si>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</si>
  <si>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</si>
  <si>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</si>
  <si>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</si>
  <si>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</si>
  <si>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</si>
  <si>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</si>
  <si>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</si>
  <si>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</si>
  <si>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</si>
  <si>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</si>
  <si>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</si>
  <si>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</si>
  <si>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</si>
  <si>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</si>
  <si>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</si>
  <si>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</si>
  <si>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</si>
  <si>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</si>
  <si>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</si>
  <si>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</si>
  <si>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</si>
  <si>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</si>
  <si>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</si>
  <si>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</si>
  <si>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</si>
  <si>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</si>
  <si>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</si>
  <si>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</si>
  <si>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</si>
  <si>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</si>
  <si>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</si>
  <si>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</si>
  <si>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</si>
  <si>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</si>
  <si>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</si>
  <si>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</si>
  <si>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</si>
  <si>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</si>
  <si>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</si>
  <si>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</si>
  <si>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</si>
  <si>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</si>
  <si>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</si>
  <si>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</si>
  <si>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</si>
  <si>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</si>
  <si>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</si>
  <si>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</si>
  <si>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</si>
  <si>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</si>
  <si>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</si>
  <si>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</si>
  <si>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</si>
  <si>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</si>
  <si>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</si>
  <si>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</si>
  <si>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</si>
  <si>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</si>
  <si>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</si>
  <si>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</si>
  <si>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</si>
  <si>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</si>
  <si>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</si>
  <si>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</si>
  <si>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</si>
  <si>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</si>
  <si>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</si>
  <si>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</si>
  <si>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</si>
  <si>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</si>
  <si>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</si>
  <si>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</si>
  <si>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</si>
  <si>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</si>
  <si>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</si>
  <si>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</si>
  <si>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</si>
  <si>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</si>
  <si>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</si>
  <si>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</si>
  <si>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</si>
  <si>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</si>
  <si>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</si>
  <si>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</si>
  <si>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</si>
  <si>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</si>
  <si>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</si>
  <si>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</si>
  <si>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</si>
  <si>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</si>
  <si>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</si>
  <si>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</si>
  <si>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</si>
  <si>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</si>
  <si>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</si>
  <si>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</si>
  <si>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</si>
  <si>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</si>
  <si>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</si>
  <si>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</si>
  <si>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</si>
  <si>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</si>
  <si>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</si>
  <si>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</si>
  <si>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</si>
  <si>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</si>
  <si>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</si>
  <si>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</si>
  <si>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</si>
  <si>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</si>
  <si>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</si>
  <si>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</si>
  <si>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</si>
  <si>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</si>
  <si>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</si>
  <si>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</si>
  <si>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</si>
  <si>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</si>
  <si>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</si>
  <si>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</si>
  <si>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</si>
  <si>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</si>
  <si>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</si>
  <si>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</si>
  <si>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</si>
  <si>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</si>
  <si>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</si>
  <si>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</si>
  <si>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</si>
  <si>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</si>
  <si>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</si>
  <si>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</si>
  <si>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</si>
  <si>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</si>
  <si>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</si>
  <si>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</si>
  <si>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</si>
  <si>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</si>
  <si>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</si>
  <si>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</si>
  <si>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</si>
  <si>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</si>
  <si>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</si>
  <si>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</si>
  <si>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</si>
  <si>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</si>
  <si>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</si>
  <si>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</si>
  <si>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</si>
  <si>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</si>
  <si>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</si>
  <si>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</si>
  <si>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</si>
  <si>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</si>
  <si>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</si>
  <si>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</si>
  <si>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</si>
  <si>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</si>
  <si>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</si>
  <si>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</si>
  <si>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</si>
  <si>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</si>
  <si>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</si>
  <si>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</si>
  <si>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</si>
  <si>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</si>
  <si>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</si>
  <si>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</si>
  <si>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</si>
  <si>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</si>
  <si>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</si>
  <si>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</si>
  <si>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</si>
  <si>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</si>
  <si>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</si>
  <si>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</si>
  <si>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</si>
  <si>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</si>
  <si>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</si>
  <si>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</si>
  <si>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</si>
  <si>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</si>
  <si>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</si>
  <si>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</si>
  <si>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</si>
  <si>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</si>
  <si>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</si>
  <si>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</si>
  <si>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</si>
  <si>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</si>
  <si>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</si>
  <si>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</si>
  <si>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</si>
  <si>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</si>
  <si>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</si>
  <si>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</si>
  <si>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</si>
  <si>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</si>
  <si>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</si>
  <si>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</si>
  <si>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</si>
  <si>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</si>
  <si>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</si>
  <si>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</si>
  <si>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</si>
  <si>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</si>
  <si>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</si>
  <si>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</si>
  <si>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</si>
  <si>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</si>
  <si>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</si>
  <si>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</si>
  <si>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</si>
  <si>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</si>
  <si>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</si>
  <si>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</si>
  <si>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</si>
  <si>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</si>
  <si>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</si>
  <si>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</si>
  <si>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</si>
  <si>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</si>
  <si>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</si>
  <si>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</si>
  <si>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</si>
  <si>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</si>
  <si>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</si>
  <si>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</si>
  <si>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</si>
  <si>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</si>
  <si>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</si>
  <si>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</si>
  <si>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</si>
  <si>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</si>
  <si>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</si>
  <si>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</si>
  <si>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</si>
  <si>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</si>
  <si>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</si>
  <si>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</si>
  <si>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</si>
  <si>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</si>
  <si>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</si>
  <si>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</si>
  <si>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</si>
  <si>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</si>
  <si>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</si>
  <si>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</si>
  <si>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</si>
  <si>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</si>
  <si>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</si>
  <si>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</si>
  <si>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</si>
  <si>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</si>
  <si>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</si>
  <si>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</si>
  <si>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</si>
  <si>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</si>
  <si>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</si>
  <si>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</si>
  <si>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</si>
  <si>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</si>
  <si>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</si>
  <si>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</si>
  <si>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</si>
  <si>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</si>
  <si>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</si>
  <si>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</si>
  <si>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</si>
  <si>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</si>
  <si>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</si>
  <si>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</si>
  <si>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</si>
  <si>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</si>
  <si>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</si>
  <si>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</si>
  <si>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</si>
  <si>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</si>
  <si>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</si>
  <si>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</si>
  <si>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</si>
  <si>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</si>
  <si>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</si>
  <si>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</si>
  <si>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</si>
  <si>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</si>
  <si>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</si>
  <si>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</si>
  <si>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</si>
  <si>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</si>
  <si>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</si>
  <si>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</si>
  <si>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</si>
  <si>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</si>
  <si>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</si>
  <si>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</si>
  <si>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</si>
  <si>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</si>
  <si>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</si>
  <si>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</si>
  <si>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</si>
  <si>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</si>
  <si>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</si>
  <si>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</si>
  <si>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</si>
  <si>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</si>
  <si>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</si>
  <si>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</si>
  <si>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</si>
  <si>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</si>
  <si>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</si>
  <si>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</si>
  <si>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</si>
  <si>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</si>
  <si>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</si>
  <si>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</si>
  <si>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</si>
  <si>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</si>
  <si>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</si>
  <si>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</si>
  <si>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</si>
  <si>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</si>
  <si>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</si>
  <si>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</si>
  <si>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</si>
  <si>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</si>
  <si>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</si>
  <si>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</si>
  <si>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</si>
  <si>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</si>
  <si>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</si>
  <si>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</si>
  <si>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</si>
  <si>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</si>
  <si>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</si>
  <si>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</si>
  <si>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</si>
  <si>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</si>
  <si>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</si>
  <si>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</si>
  <si>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</si>
  <si>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</si>
  <si>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</si>
  <si>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</si>
  <si>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</si>
  <si>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</si>
  <si>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</si>
  <si>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</si>
  <si>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</si>
  <si>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</si>
  <si>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</si>
  <si>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</si>
  <si>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</si>
  <si>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</si>
  <si>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</si>
  <si>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</si>
  <si>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</si>
  <si>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</si>
  <si>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</si>
  <si>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</si>
  <si>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</si>
  <si>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</si>
  <si>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</si>
  <si>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</si>
  <si>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</si>
  <si>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</si>
  <si>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</si>
  <si>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</si>
  <si>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</si>
  <si>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</si>
  <si>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</si>
  <si>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</si>
  <si>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</si>
  <si>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</si>
  <si>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</si>
  <si>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</si>
  <si>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</si>
  <si>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</si>
  <si>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</si>
  <si>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</si>
  <si>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</si>
  <si>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</si>
  <si>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</si>
  <si>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</si>
  <si>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</si>
  <si>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</si>
  <si>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</si>
  <si>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</si>
  <si>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</si>
  <si>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</si>
  <si>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</si>
  <si>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</si>
  <si>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</si>
  <si>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</si>
  <si>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</si>
  <si>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</si>
  <si>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</si>
  <si>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</si>
  <si>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</si>
  <si>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</si>
  <si>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</si>
  <si>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</si>
  <si>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</si>
  <si>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</si>
  <si>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</si>
  <si>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</si>
  <si>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</si>
  <si>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</si>
  <si>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</si>
  <si>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</si>
  <si>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</si>
  <si>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</si>
  <si>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</si>
  <si>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</si>
  <si>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</si>
  <si>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</si>
  <si>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</si>
  <si>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</si>
  <si>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</si>
  <si>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</si>
  <si>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</si>
  <si>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</si>
  <si>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</si>
  <si>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</si>
  <si>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</si>
  <si>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気候変動枠組条約・京都議定書拠出金</t>
    <phoneticPr fontId="5"/>
  </si>
  <si>
    <t>地球環境局</t>
    <phoneticPr fontId="5"/>
  </si>
  <si>
    <t>環境省</t>
  </si>
  <si>
    <t>国際地球温暖化対策担当参事官室
地球温暖化対策課市場メカニズム室</t>
    <phoneticPr fontId="5"/>
  </si>
  <si>
    <t>参事官　小川　眞佐子
室  長　鮎川　智一</t>
    <phoneticPr fontId="5"/>
  </si>
  <si>
    <t>平成１６年度</t>
    <phoneticPr fontId="5"/>
  </si>
  <si>
    <t>終了予定なし</t>
    <phoneticPr fontId="5"/>
  </si>
  <si>
    <t>○</t>
  </si>
  <si>
    <t>地球温暖化対策の推進に関する法律第３条第６項</t>
    <phoneticPr fontId="5"/>
  </si>
  <si>
    <t>気候変動に関する国際連合枠組条約、京都議定書</t>
    <phoneticPr fontId="5"/>
  </si>
  <si>
    <t>気候変動枠組条約及び京都議定書の締約国の一員として、条約及び議定書の実施に貢献する。</t>
    <phoneticPr fontId="5"/>
  </si>
  <si>
    <t>国際的な気候変動対策の推進に寄与すべく、気候変動枠組条約及び京都議定書の実施に係る費用のうち、環境省として重視する項目に対して拠出を行う。例えば、カンクン合意に基づいて各国が提出した削減目標・行動の着実な実施に資するMRV（測定・報告・検証）を効果的に行うための審査員トレーニングプログラムや、気候変動への適応策を効果的に進めるための仕組みに対して拠出を行っている。</t>
    <phoneticPr fontId="5"/>
  </si>
  <si>
    <t>-</t>
  </si>
  <si>
    <t>-</t>
    <phoneticPr fontId="5"/>
  </si>
  <si>
    <t>-</t>
    <phoneticPr fontId="5"/>
  </si>
  <si>
    <t>-</t>
    <phoneticPr fontId="5"/>
  </si>
  <si>
    <t>-</t>
    <phoneticPr fontId="5"/>
  </si>
  <si>
    <t>経済協力開発機構等
拠出金</t>
    <phoneticPr fontId="5"/>
  </si>
  <si>
    <t>本事業を通じ、途上国における測定、報告、検証の実施を2023年までに50か国以上で実施されることを成果目標とする。</t>
    <phoneticPr fontId="5"/>
  </si>
  <si>
    <t>国数</t>
    <phoneticPr fontId="5"/>
  </si>
  <si>
    <t>国数</t>
    <phoneticPr fontId="5"/>
  </si>
  <si>
    <t>-</t>
    <phoneticPr fontId="5"/>
  </si>
  <si>
    <t>-</t>
    <phoneticPr fontId="5"/>
  </si>
  <si>
    <t>2025年までに専門職以上の職員数に対する邦人職員数の割合を3.1%にする。</t>
    <phoneticPr fontId="5"/>
  </si>
  <si>
    <t>専門職以上の職員数に対する邦人職員数の割合</t>
    <phoneticPr fontId="5"/>
  </si>
  <si>
    <t>日本再興戦略</t>
    <rPh sb="0" eb="2">
      <t>ニホン</t>
    </rPh>
    <rPh sb="2" eb="4">
      <t>サイコウ</t>
    </rPh>
    <rPh sb="4" eb="6">
      <t>センリャク</t>
    </rPh>
    <phoneticPr fontId="5"/>
  </si>
  <si>
    <t>2025年までに全体幹部数に対する邦人幹部数の割合を3.1%にする。</t>
    <phoneticPr fontId="5"/>
  </si>
  <si>
    <t>全体幹部数に対する邦人幹部数の割合</t>
    <phoneticPr fontId="5"/>
  </si>
  <si>
    <t>-</t>
    <phoneticPr fontId="5"/>
  </si>
  <si>
    <t>日本再興戦略</t>
    <phoneticPr fontId="5"/>
  </si>
  <si>
    <t>-</t>
    <phoneticPr fontId="5"/>
  </si>
  <si>
    <t>本事業は地球温暖化対策関係予算において【D.基盤的施策など】に分類されており、直接的に温室効果ガスの削減に資するものではないため、地球温暖化対策に係る横断的指標は設定できない。</t>
    <phoneticPr fontId="5"/>
  </si>
  <si>
    <t>本事業を通じて実施された審査員トレーニングプログラム(年1回の基礎コース)の参加者数</t>
    <phoneticPr fontId="5"/>
  </si>
  <si>
    <t>途上国における測定、報告、検証（MRV)実施件数当たりのコスト　　　　　　　　　　</t>
    <phoneticPr fontId="5"/>
  </si>
  <si>
    <t>人</t>
    <rPh sb="0" eb="1">
      <t>ニン</t>
    </rPh>
    <phoneticPr fontId="5"/>
  </si>
  <si>
    <t>百万円/件</t>
    <phoneticPr fontId="5"/>
  </si>
  <si>
    <t>執行額/MRV実施件数　　</t>
    <phoneticPr fontId="5"/>
  </si>
  <si>
    <t>179/29</t>
    <phoneticPr fontId="5"/>
  </si>
  <si>
    <t>160/19</t>
    <phoneticPr fontId="5"/>
  </si>
  <si>
    <t>1. 地球温暖化対策の推進</t>
    <phoneticPr fontId="5"/>
  </si>
  <si>
    <t>万CO2換算トン</t>
    <phoneticPr fontId="5"/>
  </si>
  <si>
    <t>万CO2換算トン</t>
    <phoneticPr fontId="5"/>
  </si>
  <si>
    <t>-</t>
    <phoneticPr fontId="5"/>
  </si>
  <si>
    <t>パリ協定の実施に向けた貢献</t>
    <phoneticPr fontId="5"/>
  </si>
  <si>
    <t>令和2年度</t>
    <rPh sb="0" eb="2">
      <t>レイワ</t>
    </rPh>
    <rPh sb="3" eb="5">
      <t>ネンド</t>
    </rPh>
    <phoneticPr fontId="5"/>
  </si>
  <si>
    <t>ー</t>
    <phoneticPr fontId="5"/>
  </si>
  <si>
    <t>-</t>
    <phoneticPr fontId="5"/>
  </si>
  <si>
    <t>○</t>
    <phoneticPr fontId="5"/>
  </si>
  <si>
    <t>気候変動対策は長期的に国民生活に影響を及ぼすものであり、国民や社会のニーズが高い。</t>
    <phoneticPr fontId="5"/>
  </si>
  <si>
    <t>○</t>
    <phoneticPr fontId="5"/>
  </si>
  <si>
    <t>国際機関への拠出による貢献であり、国が一貫して対応すべきものである。</t>
    <phoneticPr fontId="5"/>
  </si>
  <si>
    <t>○</t>
    <phoneticPr fontId="5"/>
  </si>
  <si>
    <t>気候変動対策の重要分野に対し選択的に拠出することは、対策を促進する上で効果的である。</t>
    <phoneticPr fontId="5"/>
  </si>
  <si>
    <t>‐</t>
  </si>
  <si>
    <t>無</t>
  </si>
  <si>
    <t>気候変動対策を牽引する立場として、10.6％の負担割合で拠出している。拠出金という性質上、受益者との負担関係を議論するのは難しいが、我が国で積極的に関与し活用している作業に対し、プログラムごとの金額分配を指定した上で拠出を行っており、我が国としてもメリットがある。</t>
    <phoneticPr fontId="5"/>
  </si>
  <si>
    <t>単位当たりコストのみでは拠出金の効果を評価できないが、環境省が重視する分野の対策が促進されていることを踏まえ、対実績のコストは妥当である。</t>
    <phoneticPr fontId="5"/>
  </si>
  <si>
    <t>本件は支出先のプログラムを指定して任意に拠出するものであり、条約事務局に直接支払っているため合理的である。</t>
    <phoneticPr fontId="5"/>
  </si>
  <si>
    <t>環境省として、拠出することが必要かつ、拠出により効果的に実施されると判断したプログラムのみに限定して拠出を行っている。</t>
    <phoneticPr fontId="5"/>
  </si>
  <si>
    <t>-</t>
    <phoneticPr fontId="5"/>
  </si>
  <si>
    <t>概ね成果目標に見合った成果実績であり、途上国における測定、報告、検証が着実に実施されている。</t>
    <phoneticPr fontId="5"/>
  </si>
  <si>
    <t>拠出金を活用して途上国での適応委員会や排出・取引量審査のための審査員トレーニングプログラムが実施されている。</t>
    <phoneticPr fontId="5"/>
  </si>
  <si>
    <t>排出・取引量審査のための審査員トレーニングプログラムの実施等が途上国における測定、報告、検証の実施に貢献している。</t>
    <phoneticPr fontId="5"/>
  </si>
  <si>
    <t>経済産業省</t>
  </si>
  <si>
    <t>外務省</t>
  </si>
  <si>
    <t>拠出先のプログラム及び拠出額について毎年度検討を行い、環境省として、拠出することが必要かつ、拠出により効果的に実施されると判断したプログラムのみに限定して拠出を行っている。</t>
    <phoneticPr fontId="5"/>
  </si>
  <si>
    <t>拠出金の使途やプログラムの活動内容等を精査して、我が国の得る利益との関係における拠出額の妥当性を検討していく。</t>
    <phoneticPr fontId="5"/>
  </si>
  <si>
    <t>001</t>
    <phoneticPr fontId="5"/>
  </si>
  <si>
    <t>001</t>
    <phoneticPr fontId="5"/>
  </si>
  <si>
    <t>065</t>
    <phoneticPr fontId="5"/>
  </si>
  <si>
    <t>070</t>
    <phoneticPr fontId="5"/>
  </si>
  <si>
    <t>002</t>
    <phoneticPr fontId="5"/>
  </si>
  <si>
    <t>066</t>
    <phoneticPr fontId="5"/>
  </si>
  <si>
    <t>081</t>
    <phoneticPr fontId="5"/>
  </si>
  <si>
    <t>A.気候変動枠組条約事務局</t>
    <phoneticPr fontId="5"/>
  </si>
  <si>
    <t>拠出金</t>
    <phoneticPr fontId="5"/>
  </si>
  <si>
    <t>気候変動枠組条約事務局への拠出金</t>
    <phoneticPr fontId="5"/>
  </si>
  <si>
    <t>気候変動枠組条約事務局</t>
    <phoneticPr fontId="5"/>
  </si>
  <si>
    <t>気候変動枠組条約事務局への拠出金</t>
    <phoneticPr fontId="5"/>
  </si>
  <si>
    <t>気候変動枠組条約ウェブサイト：Submitted Biennial Update Reports (BURs) from Non-Annex I Parties
（http://unfccc.int/national_reports/non-annex_i_natcom/reporting_on_climate_change/items/8722.php）
気候変動枠組条約ウェブサイト：International consultation and analysis - Outcome Cycle1
（https://unfccc.int/process/transparency-and-reporting/reporting-and-review-under-the-convention/biennial-update-reports-and-international-consultation-and-analysis-non-annex-i-parties/international-consultation-and-analysis-process/international-consultation-and-analysis）
気候変動枠組条約ウェブサイト：International consultation and analysis - Outcome Cycle2
（https://unfccc.int/process/transparency-and-reporting/reporting-and-review-under-the-convention/biennial-update-reports-and-international-consultation-and-analysis-non-annex-i-parties/international-consultation-and-analysis-process/international-consultation-and-analysis-0）</t>
    <phoneticPr fontId="5"/>
  </si>
  <si>
    <t>169/37</t>
    <phoneticPr fontId="5"/>
  </si>
  <si>
    <t>条約事務局の予算は定期的に見直され、その都度支出先の再検討を行っている。</t>
    <phoneticPr fontId="5"/>
  </si>
  <si>
    <t>気候変動枠組条約（京都議定書）拠出金 （義務的拠出金）</t>
    <phoneticPr fontId="5"/>
  </si>
  <si>
    <t>気候変動枠組条約拠出金 （義務的拠出金）</t>
    <phoneticPr fontId="5"/>
  </si>
  <si>
    <t>外務省の事業では，UNFCCCおよび京都議定書のコア予算の義務的拠出金の支払いを行っている。
経済産業省の事業では，当省の事業と折半して国際取引ログ（ITL）の運営に係る拠出金の支払いを行い，日本の事業者がクリーン開発メカニズム（CDM）に参加するための国別登録簿をITLに接続している。</t>
    <rPh sb="18" eb="20">
      <t>キョウト</t>
    </rPh>
    <rPh sb="20" eb="23">
      <t>ギテイショ</t>
    </rPh>
    <phoneticPr fontId="5"/>
  </si>
  <si>
    <t>-</t>
    <phoneticPr fontId="5"/>
  </si>
  <si>
    <t>本事業を通じ、途上国において測定、報告、検証が実施された件数の和（30年度は25カ国が隔年報告書を提出し、12カ国について技術審査報告書が出された。）</t>
    <phoneticPr fontId="5"/>
  </si>
  <si>
    <t>179/19</t>
    <phoneticPr fontId="5"/>
  </si>
  <si>
    <t>パリ協定が平成28年に発効したほか、同年に行われたCOP22において、同協定の詳細ルールが2018年12月に策定された。</t>
    <phoneticPr fontId="5"/>
  </si>
  <si>
    <t>本事業を通じて、積極的に条約事務局の活動に貢献に参加した結果、2015年末には2020年以降の気候変動対策の新たな国際枠組みである「パリ協定」が採択され、2016年11月に発効した。また同協定の詳細ルールが2018年12月に採択された。本事業では、条約事務局の活動を支えるものであり、引き続きパリ協定実施の基盤として重要である。</t>
    <rPh sb="12" eb="14">
      <t>ジョウヤク</t>
    </rPh>
    <rPh sb="14" eb="17">
      <t>ジムキョク</t>
    </rPh>
    <rPh sb="18" eb="20">
      <t>カツドウ</t>
    </rPh>
    <rPh sb="21" eb="23">
      <t>コウケン</t>
    </rPh>
    <rPh sb="124" eb="126">
      <t>ジョウヤク</t>
    </rPh>
    <rPh sb="126" eb="129">
      <t>ジムキョク</t>
    </rPh>
    <rPh sb="130" eb="132">
      <t>カツドウ</t>
    </rPh>
    <rPh sb="133" eb="134">
      <t>ササ</t>
    </rPh>
    <rPh sb="142" eb="143">
      <t>ヒ</t>
    </rPh>
    <rPh sb="144" eb="145">
      <t>ツヅ</t>
    </rPh>
    <phoneticPr fontId="5"/>
  </si>
  <si>
    <t>国連気候変動枠組条約事務局拠出金(京ﾒｶ関連)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</si>
</sst>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34637</xdr:colOff>
      <xdr:row>740</xdr:row>
      <xdr:rowOff>138545</xdr:rowOff>
    </xdr:from>
    <xdr:to>
      <xdr:col>36</xdr:col>
      <xdr:colOff>47593</xdr:colOff>
      <xdr:row>752</xdr:row>
      <xdr:rowOff>271999</xdr:rowOff>
    </xdr:to>
    <xdr:grpSp>
      <xdr:nvGrpSpPr>
        <xdr:cNvPr id="3" name="グループ化 2"/>
        <xdr:cNvGrpSpPr/>
      </xdr:nvGrpSpPr>
      <xdr:grpSpPr>
        <a:xfrm>
          <a:off x="3895437" y="53846845"/>
          <a:ext cx="3467356" cy="4400654"/>
          <a:chOff x="2955059" y="48980911"/>
          <a:chExt cx="3153320" cy="4405272"/>
        </a:xfrm>
      </xdr:grpSpPr>
      <xdr:sp macro="" textlink="">
        <xdr:nvSpPr>
          <xdr:cNvPr id="4" name="大かっこ 3"/>
          <xdr:cNvSpPr/>
        </xdr:nvSpPr>
        <xdr:spPr>
          <a:xfrm>
            <a:off x="3321834" y="49719142"/>
            <a:ext cx="2426120" cy="83806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資金拠出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目的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気候変動枠組条約及び京都議定書の実施等のための取組の促進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5" name="直線矢印コネクタ 4"/>
          <xdr:cNvCxnSpPr/>
        </xdr:nvCxnSpPr>
        <xdr:spPr>
          <a:xfrm>
            <a:off x="4567926" y="50714089"/>
            <a:ext cx="5840" cy="499839"/>
          </a:xfrm>
          <a:prstGeom prst="straightConnector1">
            <a:avLst/>
          </a:prstGeom>
          <a:noFill/>
          <a:ln w="19050" cap="flat" cmpd="sng" algn="ctr">
            <a:solidFill>
              <a:sysClr val="windowText" lastClr="000000"/>
            </a:solidFill>
            <a:prstDash val="solid"/>
            <a:tailEnd type="arrow"/>
          </a:ln>
          <a:effectLst/>
        </xdr:spPr>
      </xdr:cxnSp>
      <xdr:sp macro="" textlink="">
        <xdr:nvSpPr>
          <xdr:cNvPr id="6" name="大かっこ 5"/>
          <xdr:cNvSpPr/>
        </xdr:nvSpPr>
        <xdr:spPr>
          <a:xfrm>
            <a:off x="2955059" y="52477282"/>
            <a:ext cx="3153320" cy="908901"/>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100"/>
              </a:lnSpc>
              <a:spcBef>
                <a:spcPts val="0"/>
              </a:spcBef>
              <a:spcAft>
                <a:spcPts val="0"/>
              </a:spcAft>
              <a:buClrTx/>
              <a:buSzTx/>
              <a:buFontTx/>
              <a:buNone/>
              <a:tabLst/>
              <a:defRPr/>
            </a:pPr>
            <a:r>
              <a:rPr lang="en-US" altLang="ja-JP" sz="1100">
                <a:effectLst/>
                <a:latin typeface="+mn-lt"/>
                <a:ea typeface="+mn-ea"/>
                <a:cs typeface="+mn-cs"/>
              </a:rPr>
              <a:t>MRV</a:t>
            </a:r>
            <a:r>
              <a:rPr lang="ja-JP" altLang="ja-JP" sz="1100">
                <a:effectLst/>
                <a:latin typeface="+mn-lt"/>
                <a:ea typeface="+mn-ea"/>
                <a:cs typeface="+mn-cs"/>
              </a:rPr>
              <a:t>、適応等支援</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lang="ja-JP" altLang="ja-JP" sz="1100">
                <a:effectLst/>
                <a:latin typeface="+mn-lt"/>
                <a:ea typeface="+mn-ea"/>
                <a:cs typeface="+mn-cs"/>
              </a:rPr>
              <a:t>国際データ管理システム整備・運用</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、排出・取引量審査のための審査員トレーニングプログラム等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 name="正方形/長方形 6"/>
          <xdr:cNvSpPr/>
        </xdr:nvSpPr>
        <xdr:spPr>
          <a:xfrm>
            <a:off x="3325091" y="48980911"/>
            <a:ext cx="2401454" cy="61048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169</a:t>
            </a:r>
            <a:r>
              <a:rPr kumimoji="1" lang="ja-JP" altLang="en-US" sz="1100">
                <a:solidFill>
                  <a:sysClr val="windowText" lastClr="000000"/>
                </a:solidFill>
              </a:rPr>
              <a:t>百万円</a:t>
            </a:r>
          </a:p>
        </xdr:txBody>
      </xdr:sp>
      <xdr:sp macro="" textlink="">
        <xdr:nvSpPr>
          <xdr:cNvPr id="8" name="正方形/長方形 7"/>
          <xdr:cNvSpPr/>
        </xdr:nvSpPr>
        <xdr:spPr>
          <a:xfrm>
            <a:off x="3331815" y="51771789"/>
            <a:ext cx="2401454" cy="6104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気候変動枠組条約事務局</a:t>
            </a:r>
            <a:endParaRPr kumimoji="1" lang="en-US" altLang="ja-JP" sz="1100">
              <a:solidFill>
                <a:sysClr val="windowText" lastClr="000000"/>
              </a:solidFill>
            </a:endParaRPr>
          </a:p>
          <a:p>
            <a:pPr algn="ctr"/>
            <a:r>
              <a:rPr kumimoji="1" lang="en-US" altLang="ja-JP" sz="1100">
                <a:solidFill>
                  <a:sysClr val="windowText" lastClr="000000"/>
                </a:solidFill>
              </a:rPr>
              <a:t>169</a:t>
            </a:r>
            <a:r>
              <a:rPr kumimoji="1" lang="ja-JP" altLang="en-US" sz="1100">
                <a:solidFill>
                  <a:sysClr val="windowText" lastClr="000000"/>
                </a:solidFill>
              </a:rPr>
              <a:t>百万円</a:t>
            </a:r>
          </a:p>
        </xdr:txBody>
      </xdr:sp>
      <xdr:sp macro="" textlink="">
        <xdr:nvSpPr>
          <xdr:cNvPr id="9" name="テキスト ボックス 8"/>
          <xdr:cNvSpPr txBox="1"/>
        </xdr:nvSpPr>
        <xdr:spPr>
          <a:xfrm>
            <a:off x="4153646" y="51418362"/>
            <a:ext cx="831917" cy="234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7" zoomScale="75" zoomScaleNormal="75" zoomScaleSheetLayoutView="75" zoomScalePageLayoutView="85" workbookViewId="0">
      <selection activeCell="J723" sqref="J723:K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74</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63.95" customHeight="1" x14ac:dyDescent="0.15">
      <c r="A5" s="709" t="s">
        <v>67</v>
      </c>
      <c r="B5" s="710"/>
      <c r="C5" s="710"/>
      <c r="D5" s="710"/>
      <c r="E5" s="710"/>
      <c r="F5" s="711"/>
      <c r="G5" s="558" t="s">
        <v>575</v>
      </c>
      <c r="H5" s="559"/>
      <c r="I5" s="559"/>
      <c r="J5" s="559"/>
      <c r="K5" s="559"/>
      <c r="L5" s="559"/>
      <c r="M5" s="560" t="s">
        <v>66</v>
      </c>
      <c r="N5" s="561"/>
      <c r="O5" s="561"/>
      <c r="P5" s="561"/>
      <c r="Q5" s="561"/>
      <c r="R5" s="562"/>
      <c r="S5" s="563" t="s">
        <v>576</v>
      </c>
      <c r="T5" s="559"/>
      <c r="U5" s="559"/>
      <c r="V5" s="559"/>
      <c r="W5" s="559"/>
      <c r="X5" s="564"/>
      <c r="Y5" s="715" t="s">
        <v>3</v>
      </c>
      <c r="Z5" s="716"/>
      <c r="AA5" s="716"/>
      <c r="AB5" s="716"/>
      <c r="AC5" s="716"/>
      <c r="AD5" s="717"/>
      <c r="AE5" s="718" t="s">
        <v>573</v>
      </c>
      <c r="AF5" s="718"/>
      <c r="AG5" s="718"/>
      <c r="AH5" s="718"/>
      <c r="AI5" s="718"/>
      <c r="AJ5" s="718"/>
      <c r="AK5" s="718"/>
      <c r="AL5" s="718"/>
      <c r="AM5" s="718"/>
      <c r="AN5" s="718"/>
      <c r="AO5" s="718"/>
      <c r="AP5" s="719"/>
      <c r="AQ5" s="720" t="s">
        <v>574</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5" t="s">
        <v>516</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581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その他</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179</v>
      </c>
      <c r="Q13" s="109"/>
      <c r="R13" s="109"/>
      <c r="S13" s="109"/>
      <c r="T13" s="109"/>
      <c r="U13" s="109"/>
      <c r="V13" s="110"/>
      <c r="W13" s="108">
        <v>160</v>
      </c>
      <c r="X13" s="109"/>
      <c r="Y13" s="109"/>
      <c r="Z13" s="109"/>
      <c r="AA13" s="109"/>
      <c r="AB13" s="109"/>
      <c r="AC13" s="110"/>
      <c r="AD13" s="108">
        <v>169</v>
      </c>
      <c r="AE13" s="109"/>
      <c r="AF13" s="109"/>
      <c r="AG13" s="109"/>
      <c r="AH13" s="109"/>
      <c r="AI13" s="109"/>
      <c r="AJ13" s="110"/>
      <c r="AK13" s="108">
        <v>179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30"/>
      <c r="K14" s="630"/>
      <c r="L14" s="630"/>
      <c r="M14" s="630"/>
      <c r="N14" s="630"/>
      <c r="O14" s="631"/>
      <c r="P14" s="108" t="s">
        <v>583</v>
      </c>
      <c r="Q14" s="109"/>
      <c r="R14" s="109"/>
      <c r="S14" s="109"/>
      <c r="T14" s="109"/>
      <c r="U14" s="109"/>
      <c r="V14" s="110"/>
      <c r="W14" s="108" t="s">
        <v>584</v>
      </c>
      <c r="X14" s="109"/>
      <c r="Y14" s="109"/>
      <c r="Z14" s="109"/>
      <c r="AA14" s="109"/>
      <c r="AB14" s="109"/>
      <c r="AC14" s="110"/>
      <c r="AD14" s="108" t="s">
        <v>583</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5" t="s">
        <v>51</v>
      </c>
      <c r="J15" s="576"/>
      <c r="K15" s="576"/>
      <c r="L15" s="576"/>
      <c r="M15" s="576"/>
      <c r="N15" s="576"/>
      <c r="O15" s="577"/>
      <c r="P15" s="108" t="s">
        <v>583</v>
      </c>
      <c r="Q15" s="109"/>
      <c r="R15" s="109"/>
      <c r="S15" s="109"/>
      <c r="T15" s="109"/>
      <c r="U15" s="109"/>
      <c r="V15" s="110"/>
      <c r="W15" s="108" t="s">
        <v>583</v>
      </c>
      <c r="X15" s="109"/>
      <c r="Y15" s="109"/>
      <c r="Z15" s="109"/>
      <c r="AA15" s="109"/>
      <c r="AB15" s="109"/>
      <c r="AC15" s="110"/>
      <c r="AD15" s="108" t="s">
        <v>583</v>
      </c>
      <c r="AE15" s="109"/>
      <c r="AF15" s="109"/>
      <c r="AG15" s="109"/>
      <c r="AH15" s="109"/>
      <c r="AI15" s="109"/>
      <c r="AJ15" s="110"/>
      <c r="AK15" s="108" t="s">
        <v>583</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5" t="s">
        <v>52</v>
      </c>
      <c r="J16" s="576"/>
      <c r="K16" s="576"/>
      <c r="L16" s="576"/>
      <c r="M16" s="576"/>
      <c r="N16" s="576"/>
      <c r="O16" s="577"/>
      <c r="P16" s="108" t="s">
        <v>583</v>
      </c>
      <c r="Q16" s="109"/>
      <c r="R16" s="109"/>
      <c r="S16" s="109"/>
      <c r="T16" s="109"/>
      <c r="U16" s="109"/>
      <c r="V16" s="110"/>
      <c r="W16" s="108" t="s">
        <v>585</v>
      </c>
      <c r="X16" s="109"/>
      <c r="Y16" s="109"/>
      <c r="Z16" s="109"/>
      <c r="AA16" s="109"/>
      <c r="AB16" s="109"/>
      <c r="AC16" s="110"/>
      <c r="AD16" s="108" t="s">
        <v>586</v>
      </c>
      <c r="AE16" s="109"/>
      <c r="AF16" s="109"/>
      <c r="AG16" s="109"/>
      <c r="AH16" s="109"/>
      <c r="AI16" s="109"/>
      <c r="AJ16" s="110"/>
      <c r="AK16" s="108" t="s">
        <v>583</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5" t="s">
        <v>50</v>
      </c>
      <c r="J17" s="630"/>
      <c r="K17" s="630"/>
      <c r="L17" s="630"/>
      <c r="M17" s="630"/>
      <c r="N17" s="630"/>
      <c r="O17" s="631"/>
      <c r="P17" s="108" t="s">
        <v>583</v>
      </c>
      <c r="Q17" s="109"/>
      <c r="R17" s="109"/>
      <c r="S17" s="109"/>
      <c r="T17" s="109"/>
      <c r="U17" s="109"/>
      <c r="V17" s="110"/>
      <c r="W17" s="108" t="s">
        <v>584</v>
      </c>
      <c r="X17" s="109"/>
      <c r="Y17" s="109"/>
      <c r="Z17" s="109"/>
      <c r="AA17" s="109"/>
      <c r="AB17" s="109"/>
      <c r="AC17" s="110"/>
      <c r="AD17" s="108" t="s">
        <v>585</v>
      </c>
      <c r="AE17" s="109"/>
      <c r="AF17" s="109"/>
      <c r="AG17" s="109"/>
      <c r="AH17" s="109"/>
      <c r="AI17" s="109"/>
      <c r="AJ17" s="110"/>
      <c r="AK17" s="108" t="s">
        <v>583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179</v>
      </c>
      <c r="Q18" s="115"/>
      <c r="R18" s="115"/>
      <c r="S18" s="115"/>
      <c r="T18" s="115"/>
      <c r="U18" s="115"/>
      <c r="V18" s="116"/>
      <c r="W18" s="114">
        <f>SUM(W13:AC17)</f>
        <v>160</v>
      </c>
      <c r="X18" s="115"/>
      <c r="Y18" s="115"/>
      <c r="Z18" s="115"/>
      <c r="AA18" s="115"/>
      <c r="AB18" s="115"/>
      <c r="AC18" s="116"/>
      <c r="AD18" s="114">
        <f>SUM(AD13:AJ17)</f>
        <v>169</v>
      </c>
      <c r="AE18" s="115"/>
      <c r="AF18" s="115"/>
      <c r="AG18" s="115"/>
      <c r="AH18" s="115"/>
      <c r="AI18" s="115"/>
      <c r="AJ18" s="116"/>
      <c r="AK18" s="114">
        <f>SUM(AK13:AQ17)</f>
        <v>179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179</v>
      </c>
      <c r="Q19" s="109"/>
      <c r="R19" s="109"/>
      <c r="S19" s="109"/>
      <c r="T19" s="109"/>
      <c r="U19" s="109"/>
      <c r="V19" s="110"/>
      <c r="W19" s="108">
        <v>160</v>
      </c>
      <c r="X19" s="109"/>
      <c r="Y19" s="109"/>
      <c r="Z19" s="109"/>
      <c r="AA19" s="109"/>
      <c r="AB19" s="109"/>
      <c r="AC19" s="110"/>
      <c r="AD19" s="108">
        <v>169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179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179</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600000000000001" customHeight="1" x14ac:dyDescent="0.15">
      <c r="A30" s="509" t="s">
        <v>473</v>
      </c>
      <c r="B30" s="510"/>
      <c r="C30" s="510"/>
      <c r="D30" s="510"/>
      <c r="E30" s="510"/>
      <c r="F30" s="511"/>
      <c r="G30" s="648"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9" t="s">
        <v>354</v>
      </c>
      <c r="AR30" s="640"/>
      <c r="AS30" s="640"/>
      <c r="AT30" s="641"/>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34</v>
      </c>
      <c r="AR31" s="136"/>
      <c r="AS31" s="137" t="s">
        <v>355</v>
      </c>
      <c r="AT31" s="172"/>
      <c r="AU31" s="271" t="s">
        <v>583</v>
      </c>
      <c r="AV31" s="271"/>
      <c r="AW31" s="379" t="s">
        <v>300</v>
      </c>
      <c r="AX31" s="380"/>
    </row>
    <row r="32" spans="1:50" ht="49.5" customHeight="1" x14ac:dyDescent="0.15">
      <c r="A32" s="515"/>
      <c r="B32" s="513"/>
      <c r="C32" s="513"/>
      <c r="D32" s="513"/>
      <c r="E32" s="513"/>
      <c r="F32" s="514"/>
      <c r="G32" s="540" t="s">
        <v>588</v>
      </c>
      <c r="H32" s="541"/>
      <c r="I32" s="541"/>
      <c r="J32" s="541"/>
      <c r="K32" s="541"/>
      <c r="L32" s="541"/>
      <c r="M32" s="541"/>
      <c r="N32" s="541"/>
      <c r="O32" s="542"/>
      <c r="P32" s="161" t="s">
        <v>656</v>
      </c>
      <c r="Q32" s="161"/>
      <c r="R32" s="161"/>
      <c r="S32" s="161"/>
      <c r="T32" s="161"/>
      <c r="U32" s="161"/>
      <c r="V32" s="161"/>
      <c r="W32" s="161"/>
      <c r="X32" s="231"/>
      <c r="Y32" s="338" t="s">
        <v>12</v>
      </c>
      <c r="Z32" s="549"/>
      <c r="AA32" s="550"/>
      <c r="AB32" s="581" t="s">
        <v>589</v>
      </c>
      <c r="AC32" s="581"/>
      <c r="AD32" s="581"/>
      <c r="AE32" s="364">
        <v>29</v>
      </c>
      <c r="AF32" s="365"/>
      <c r="AG32" s="365"/>
      <c r="AH32" s="365"/>
      <c r="AI32" s="364">
        <v>19</v>
      </c>
      <c r="AJ32" s="365"/>
      <c r="AK32" s="365"/>
      <c r="AL32" s="365"/>
      <c r="AM32" s="364">
        <v>37</v>
      </c>
      <c r="AN32" s="365"/>
      <c r="AO32" s="365"/>
      <c r="AP32" s="365"/>
      <c r="AQ32" s="111" t="s">
        <v>591</v>
      </c>
      <c r="AR32" s="112"/>
      <c r="AS32" s="112"/>
      <c r="AT32" s="113"/>
      <c r="AU32" s="365" t="s">
        <v>583</v>
      </c>
      <c r="AV32" s="365"/>
      <c r="AW32" s="365"/>
      <c r="AX32" s="367"/>
    </row>
    <row r="33" spans="1:50" ht="49.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590</v>
      </c>
      <c r="AC33" s="522"/>
      <c r="AD33" s="522"/>
      <c r="AE33" s="364">
        <v>27</v>
      </c>
      <c r="AF33" s="365"/>
      <c r="AG33" s="365"/>
      <c r="AH33" s="365"/>
      <c r="AI33" s="364">
        <v>27</v>
      </c>
      <c r="AJ33" s="365"/>
      <c r="AK33" s="365"/>
      <c r="AL33" s="365"/>
      <c r="AM33" s="364">
        <v>25</v>
      </c>
      <c r="AN33" s="365"/>
      <c r="AO33" s="365"/>
      <c r="AP33" s="365"/>
      <c r="AQ33" s="111">
        <v>25</v>
      </c>
      <c r="AR33" s="112"/>
      <c r="AS33" s="112"/>
      <c r="AT33" s="113"/>
      <c r="AU33" s="365" t="s">
        <v>584</v>
      </c>
      <c r="AV33" s="365"/>
      <c r="AW33" s="365"/>
      <c r="AX33" s="367"/>
    </row>
    <row r="34" spans="1:50" ht="49.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107.40740740740742</v>
      </c>
      <c r="AF34" s="365"/>
      <c r="AG34" s="365"/>
      <c r="AH34" s="365"/>
      <c r="AI34" s="364">
        <f>AI32/AI33*100</f>
        <v>70.370370370370367</v>
      </c>
      <c r="AJ34" s="365"/>
      <c r="AK34" s="365"/>
      <c r="AL34" s="365"/>
      <c r="AM34" s="364">
        <f>AM32/AM33*100</f>
        <v>148</v>
      </c>
      <c r="AN34" s="365"/>
      <c r="AO34" s="365"/>
      <c r="AP34" s="365"/>
      <c r="AQ34" s="111" t="s">
        <v>592</v>
      </c>
      <c r="AR34" s="112"/>
      <c r="AS34" s="112"/>
      <c r="AT34" s="113"/>
      <c r="AU34" s="365" t="s">
        <v>583</v>
      </c>
      <c r="AV34" s="365"/>
      <c r="AW34" s="365"/>
      <c r="AX34" s="367"/>
    </row>
    <row r="35" spans="1:50" ht="80.099999999999994" customHeight="1" x14ac:dyDescent="0.15">
      <c r="A35" s="898" t="s">
        <v>506</v>
      </c>
      <c r="B35" s="899"/>
      <c r="C35" s="899"/>
      <c r="D35" s="899"/>
      <c r="E35" s="899"/>
      <c r="F35" s="900"/>
      <c r="G35" s="904" t="s">
        <v>649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80.099999999999994"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473</v>
      </c>
      <c r="B37" s="643"/>
      <c r="C37" s="643"/>
      <c r="D37" s="643"/>
      <c r="E37" s="643"/>
      <c r="F37" s="644"/>
      <c r="G37" s="565" t="s">
        <v>265</v>
      </c>
      <c r="H37" s="381"/>
      <c r="I37" s="381"/>
      <c r="J37" s="381"/>
      <c r="K37" s="381"/>
      <c r="L37" s="381"/>
      <c r="M37" s="381"/>
      <c r="N37" s="381"/>
      <c r="O37" s="566"/>
      <c r="P37" s="632" t="s">
        <v>59</v>
      </c>
      <c r="Q37" s="381"/>
      <c r="R37" s="381"/>
      <c r="S37" s="381"/>
      <c r="T37" s="381"/>
      <c r="U37" s="381"/>
      <c r="V37" s="381"/>
      <c r="W37" s="381"/>
      <c r="X37" s="566"/>
      <c r="Y37" s="633"/>
      <c r="Z37" s="634"/>
      <c r="AA37" s="635"/>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583</v>
      </c>
      <c r="AR38" s="136"/>
      <c r="AS38" s="137" t="s">
        <v>355</v>
      </c>
      <c r="AT38" s="172"/>
      <c r="AU38" s="271">
        <v>37</v>
      </c>
      <c r="AV38" s="271"/>
      <c r="AW38" s="379" t="s">
        <v>300</v>
      </c>
      <c r="AX38" s="380"/>
    </row>
    <row r="39" spans="1:50" ht="23.25" customHeight="1" x14ac:dyDescent="0.15">
      <c r="A39" s="515"/>
      <c r="B39" s="513"/>
      <c r="C39" s="513"/>
      <c r="D39" s="513"/>
      <c r="E39" s="513"/>
      <c r="F39" s="514"/>
      <c r="G39" s="540" t="s">
        <v>593</v>
      </c>
      <c r="H39" s="541"/>
      <c r="I39" s="541"/>
      <c r="J39" s="541"/>
      <c r="K39" s="541"/>
      <c r="L39" s="541"/>
      <c r="M39" s="541"/>
      <c r="N39" s="541"/>
      <c r="O39" s="542"/>
      <c r="P39" s="161" t="s">
        <v>594</v>
      </c>
      <c r="Q39" s="161"/>
      <c r="R39" s="161"/>
      <c r="S39" s="161"/>
      <c r="T39" s="161"/>
      <c r="U39" s="161"/>
      <c r="V39" s="161"/>
      <c r="W39" s="161"/>
      <c r="X39" s="231"/>
      <c r="Y39" s="338" t="s">
        <v>12</v>
      </c>
      <c r="Z39" s="549"/>
      <c r="AA39" s="550"/>
      <c r="AB39" s="551" t="s">
        <v>14</v>
      </c>
      <c r="AC39" s="551"/>
      <c r="AD39" s="551"/>
      <c r="AE39" s="364">
        <v>3.7</v>
      </c>
      <c r="AF39" s="365"/>
      <c r="AG39" s="365"/>
      <c r="AH39" s="365"/>
      <c r="AI39" s="364">
        <v>2</v>
      </c>
      <c r="AJ39" s="365"/>
      <c r="AK39" s="365"/>
      <c r="AL39" s="365"/>
      <c r="AM39" s="364">
        <v>4</v>
      </c>
      <c r="AN39" s="365"/>
      <c r="AO39" s="365"/>
      <c r="AP39" s="365"/>
      <c r="AQ39" s="111" t="s">
        <v>583</v>
      </c>
      <c r="AR39" s="112"/>
      <c r="AS39" s="112"/>
      <c r="AT39" s="113"/>
      <c r="AU39" s="365" t="s">
        <v>583</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t="s">
        <v>14</v>
      </c>
      <c r="AC40" s="551"/>
      <c r="AD40" s="551"/>
      <c r="AE40" s="364">
        <v>3.1</v>
      </c>
      <c r="AF40" s="365"/>
      <c r="AG40" s="365"/>
      <c r="AH40" s="365"/>
      <c r="AI40" s="364">
        <v>3.1</v>
      </c>
      <c r="AJ40" s="365"/>
      <c r="AK40" s="365"/>
      <c r="AL40" s="365"/>
      <c r="AM40" s="364">
        <v>3.1</v>
      </c>
      <c r="AN40" s="365"/>
      <c r="AO40" s="365"/>
      <c r="AP40" s="365"/>
      <c r="AQ40" s="111" t="s">
        <v>583</v>
      </c>
      <c r="AR40" s="112"/>
      <c r="AS40" s="112"/>
      <c r="AT40" s="113"/>
      <c r="AU40" s="365">
        <v>3.1</v>
      </c>
      <c r="AV40" s="365"/>
      <c r="AW40" s="365"/>
      <c r="AX40" s="367"/>
    </row>
    <row r="41" spans="1:50" ht="23.25" customHeight="1" x14ac:dyDescent="0.15">
      <c r="A41" s="645"/>
      <c r="B41" s="646"/>
      <c r="C41" s="646"/>
      <c r="D41" s="646"/>
      <c r="E41" s="646"/>
      <c r="F41" s="647"/>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119.4</v>
      </c>
      <c r="AF41" s="365"/>
      <c r="AG41" s="365"/>
      <c r="AH41" s="365"/>
      <c r="AI41" s="364">
        <v>64.5</v>
      </c>
      <c r="AJ41" s="365"/>
      <c r="AK41" s="365"/>
      <c r="AL41" s="365"/>
      <c r="AM41" s="364">
        <f>AM39/AM40*100</f>
        <v>129.03225806451613</v>
      </c>
      <c r="AN41" s="365"/>
      <c r="AO41" s="365"/>
      <c r="AP41" s="365"/>
      <c r="AQ41" s="111" t="s">
        <v>583</v>
      </c>
      <c r="AR41" s="112"/>
      <c r="AS41" s="112"/>
      <c r="AT41" s="113"/>
      <c r="AU41" s="365" t="s">
        <v>583</v>
      </c>
      <c r="AV41" s="365"/>
      <c r="AW41" s="365"/>
      <c r="AX41" s="367"/>
    </row>
    <row r="42" spans="1:50" ht="23.25" customHeight="1" x14ac:dyDescent="0.15">
      <c r="A42" s="898" t="s">
        <v>506</v>
      </c>
      <c r="B42" s="899"/>
      <c r="C42" s="899"/>
      <c r="D42" s="899"/>
      <c r="E42" s="899"/>
      <c r="F42" s="900"/>
      <c r="G42" s="904" t="s">
        <v>595</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2" t="s">
        <v>473</v>
      </c>
      <c r="B44" s="643"/>
      <c r="C44" s="643"/>
      <c r="D44" s="643"/>
      <c r="E44" s="643"/>
      <c r="F44" s="644"/>
      <c r="G44" s="565" t="s">
        <v>265</v>
      </c>
      <c r="H44" s="381"/>
      <c r="I44" s="381"/>
      <c r="J44" s="381"/>
      <c r="K44" s="381"/>
      <c r="L44" s="381"/>
      <c r="M44" s="381"/>
      <c r="N44" s="381"/>
      <c r="O44" s="566"/>
      <c r="P44" s="632" t="s">
        <v>59</v>
      </c>
      <c r="Q44" s="381"/>
      <c r="R44" s="381"/>
      <c r="S44" s="381"/>
      <c r="T44" s="381"/>
      <c r="U44" s="381"/>
      <c r="V44" s="381"/>
      <c r="W44" s="381"/>
      <c r="X44" s="566"/>
      <c r="Y44" s="633"/>
      <c r="Z44" s="634"/>
      <c r="AA44" s="635"/>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584</v>
      </c>
      <c r="AR45" s="136"/>
      <c r="AS45" s="137" t="s">
        <v>355</v>
      </c>
      <c r="AT45" s="172"/>
      <c r="AU45" s="271">
        <v>37</v>
      </c>
      <c r="AV45" s="271"/>
      <c r="AW45" s="379" t="s">
        <v>300</v>
      </c>
      <c r="AX45" s="380"/>
    </row>
    <row r="46" spans="1:50" ht="23.25" customHeight="1" x14ac:dyDescent="0.15">
      <c r="A46" s="515"/>
      <c r="B46" s="513"/>
      <c r="C46" s="513"/>
      <c r="D46" s="513"/>
      <c r="E46" s="513"/>
      <c r="F46" s="514"/>
      <c r="G46" s="540" t="s">
        <v>596</v>
      </c>
      <c r="H46" s="541"/>
      <c r="I46" s="541"/>
      <c r="J46" s="541"/>
      <c r="K46" s="541"/>
      <c r="L46" s="541"/>
      <c r="M46" s="541"/>
      <c r="N46" s="541"/>
      <c r="O46" s="542"/>
      <c r="P46" s="161" t="s">
        <v>597</v>
      </c>
      <c r="Q46" s="161"/>
      <c r="R46" s="161"/>
      <c r="S46" s="161"/>
      <c r="T46" s="161"/>
      <c r="U46" s="161"/>
      <c r="V46" s="161"/>
      <c r="W46" s="161"/>
      <c r="X46" s="231"/>
      <c r="Y46" s="338" t="s">
        <v>12</v>
      </c>
      <c r="Z46" s="549"/>
      <c r="AA46" s="550"/>
      <c r="AB46" s="551" t="s">
        <v>14</v>
      </c>
      <c r="AC46" s="551"/>
      <c r="AD46" s="551"/>
      <c r="AE46" s="364">
        <v>0</v>
      </c>
      <c r="AF46" s="365"/>
      <c r="AG46" s="365"/>
      <c r="AH46" s="365"/>
      <c r="AI46" s="364">
        <v>0</v>
      </c>
      <c r="AJ46" s="365"/>
      <c r="AK46" s="365"/>
      <c r="AL46" s="365"/>
      <c r="AM46" s="364">
        <v>0</v>
      </c>
      <c r="AN46" s="365"/>
      <c r="AO46" s="365"/>
      <c r="AP46" s="365"/>
      <c r="AQ46" s="111" t="s">
        <v>584</v>
      </c>
      <c r="AR46" s="112"/>
      <c r="AS46" s="112"/>
      <c r="AT46" s="113"/>
      <c r="AU46" s="365" t="s">
        <v>583</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51" t="s">
        <v>14</v>
      </c>
      <c r="AC47" s="551"/>
      <c r="AD47" s="551"/>
      <c r="AE47" s="364">
        <v>3.1</v>
      </c>
      <c r="AF47" s="365"/>
      <c r="AG47" s="365"/>
      <c r="AH47" s="365"/>
      <c r="AI47" s="364">
        <v>3.1</v>
      </c>
      <c r="AJ47" s="365"/>
      <c r="AK47" s="365"/>
      <c r="AL47" s="365"/>
      <c r="AM47" s="364">
        <v>3.1</v>
      </c>
      <c r="AN47" s="365"/>
      <c r="AO47" s="365"/>
      <c r="AP47" s="365"/>
      <c r="AQ47" s="111" t="s">
        <v>585</v>
      </c>
      <c r="AR47" s="112"/>
      <c r="AS47" s="112"/>
      <c r="AT47" s="113"/>
      <c r="AU47" s="365">
        <v>3.1</v>
      </c>
      <c r="AV47" s="365"/>
      <c r="AW47" s="365"/>
      <c r="AX47" s="367"/>
    </row>
    <row r="48" spans="1:50" ht="23.25" customHeight="1" x14ac:dyDescent="0.15">
      <c r="A48" s="645"/>
      <c r="B48" s="646"/>
      <c r="C48" s="646"/>
      <c r="D48" s="646"/>
      <c r="E48" s="646"/>
      <c r="F48" s="647"/>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0</v>
      </c>
      <c r="AF48" s="365"/>
      <c r="AG48" s="365"/>
      <c r="AH48" s="365"/>
      <c r="AI48" s="364">
        <v>0</v>
      </c>
      <c r="AJ48" s="365"/>
      <c r="AK48" s="365"/>
      <c r="AL48" s="365"/>
      <c r="AM48" s="364">
        <v>0</v>
      </c>
      <c r="AN48" s="365"/>
      <c r="AO48" s="365"/>
      <c r="AP48" s="365"/>
      <c r="AQ48" s="111" t="s">
        <v>598</v>
      </c>
      <c r="AR48" s="112"/>
      <c r="AS48" s="112"/>
      <c r="AT48" s="113"/>
      <c r="AU48" s="365" t="s">
        <v>583</v>
      </c>
      <c r="AV48" s="365"/>
      <c r="AW48" s="365"/>
      <c r="AX48" s="367"/>
    </row>
    <row r="49" spans="1:50" ht="23.25" customHeight="1" x14ac:dyDescent="0.15">
      <c r="A49" s="898" t="s">
        <v>506</v>
      </c>
      <c r="B49" s="899"/>
      <c r="C49" s="899"/>
      <c r="D49" s="899"/>
      <c r="E49" s="899"/>
      <c r="F49" s="900"/>
      <c r="G49" s="904" t="s">
        <v>599</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2" t="s">
        <v>59</v>
      </c>
      <c r="Q51" s="381"/>
      <c r="R51" s="381"/>
      <c r="S51" s="381"/>
      <c r="T51" s="381"/>
      <c r="U51" s="381"/>
      <c r="V51" s="381"/>
      <c r="W51" s="381"/>
      <c r="X51" s="566"/>
      <c r="Y51" s="633"/>
      <c r="Z51" s="634"/>
      <c r="AA51" s="635"/>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40.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81"/>
      <c r="AC53" s="581"/>
      <c r="AD53" s="58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40.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40.5" hidden="1" customHeight="1" x14ac:dyDescent="0.15">
      <c r="A55" s="645"/>
      <c r="B55" s="646"/>
      <c r="C55" s="646"/>
      <c r="D55" s="646"/>
      <c r="E55" s="646"/>
      <c r="F55" s="647"/>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2" t="s">
        <v>59</v>
      </c>
      <c r="Q58" s="381"/>
      <c r="R58" s="381"/>
      <c r="S58" s="381"/>
      <c r="T58" s="381"/>
      <c r="U58" s="381"/>
      <c r="V58" s="381"/>
      <c r="W58" s="381"/>
      <c r="X58" s="566"/>
      <c r="Y58" s="633"/>
      <c r="Z58" s="634"/>
      <c r="AA58" s="635"/>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81"/>
      <c r="AC60" s="581"/>
      <c r="AD60" s="58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536</v>
      </c>
      <c r="AF65" s="369"/>
      <c r="AG65" s="369"/>
      <c r="AH65" s="370"/>
      <c r="AI65" s="368" t="s">
        <v>533</v>
      </c>
      <c r="AJ65" s="369"/>
      <c r="AK65" s="369"/>
      <c r="AL65" s="370"/>
      <c r="AM65" s="375" t="s">
        <v>528</v>
      </c>
      <c r="AN65" s="375"/>
      <c r="AO65" s="375"/>
      <c r="AP65" s="368"/>
      <c r="AQ65" s="868" t="s">
        <v>354</v>
      </c>
      <c r="AR65" s="864"/>
      <c r="AS65" s="864"/>
      <c r="AT65" s="865"/>
      <c r="AU65" s="977" t="s">
        <v>253</v>
      </c>
      <c r="AV65" s="977"/>
      <c r="AW65" s="977"/>
      <c r="AX65" s="978"/>
    </row>
    <row r="66" spans="1:50" ht="18.75"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t="s">
        <v>583</v>
      </c>
      <c r="AR66" s="271"/>
      <c r="AS66" s="866" t="s">
        <v>355</v>
      </c>
      <c r="AT66" s="867"/>
      <c r="AU66" s="271" t="s">
        <v>584</v>
      </c>
      <c r="AV66" s="271"/>
      <c r="AW66" s="866" t="s">
        <v>472</v>
      </c>
      <c r="AX66" s="979"/>
    </row>
    <row r="67" spans="1:50" ht="54" customHeight="1" x14ac:dyDescent="0.15">
      <c r="A67" s="852"/>
      <c r="B67" s="853"/>
      <c r="C67" s="853"/>
      <c r="D67" s="853"/>
      <c r="E67" s="853"/>
      <c r="F67" s="854"/>
      <c r="G67" s="980" t="s">
        <v>356</v>
      </c>
      <c r="H67" s="963" t="s">
        <v>601</v>
      </c>
      <c r="I67" s="964"/>
      <c r="J67" s="964"/>
      <c r="K67" s="964"/>
      <c r="L67" s="964"/>
      <c r="M67" s="964"/>
      <c r="N67" s="964"/>
      <c r="O67" s="965"/>
      <c r="P67" s="963" t="s">
        <v>583</v>
      </c>
      <c r="Q67" s="964"/>
      <c r="R67" s="964"/>
      <c r="S67" s="964"/>
      <c r="T67" s="964"/>
      <c r="U67" s="964"/>
      <c r="V67" s="965"/>
      <c r="W67" s="969"/>
      <c r="X67" s="970"/>
      <c r="Y67" s="950" t="s">
        <v>12</v>
      </c>
      <c r="Z67" s="950"/>
      <c r="AA67" s="951"/>
      <c r="AB67" s="952" t="s">
        <v>496</v>
      </c>
      <c r="AC67" s="952"/>
      <c r="AD67" s="952"/>
      <c r="AE67" s="364" t="s">
        <v>583</v>
      </c>
      <c r="AF67" s="365"/>
      <c r="AG67" s="365"/>
      <c r="AH67" s="365"/>
      <c r="AI67" s="364" t="s">
        <v>583</v>
      </c>
      <c r="AJ67" s="365"/>
      <c r="AK67" s="365"/>
      <c r="AL67" s="365"/>
      <c r="AM67" s="364" t="s">
        <v>584</v>
      </c>
      <c r="AN67" s="365"/>
      <c r="AO67" s="365"/>
      <c r="AP67" s="365"/>
      <c r="AQ67" s="364" t="s">
        <v>583</v>
      </c>
      <c r="AR67" s="365"/>
      <c r="AS67" s="365"/>
      <c r="AT67" s="366"/>
      <c r="AU67" s="365" t="s">
        <v>583</v>
      </c>
      <c r="AV67" s="365"/>
      <c r="AW67" s="365"/>
      <c r="AX67" s="367"/>
    </row>
    <row r="68" spans="1:50" ht="54"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t="s">
        <v>586</v>
      </c>
      <c r="AF68" s="365"/>
      <c r="AG68" s="365"/>
      <c r="AH68" s="365"/>
      <c r="AI68" s="364" t="s">
        <v>583</v>
      </c>
      <c r="AJ68" s="365"/>
      <c r="AK68" s="365"/>
      <c r="AL68" s="365"/>
      <c r="AM68" s="364" t="s">
        <v>583</v>
      </c>
      <c r="AN68" s="365"/>
      <c r="AO68" s="365"/>
      <c r="AP68" s="365"/>
      <c r="AQ68" s="364" t="s">
        <v>584</v>
      </c>
      <c r="AR68" s="365"/>
      <c r="AS68" s="365"/>
      <c r="AT68" s="366"/>
      <c r="AU68" s="365" t="s">
        <v>583</v>
      </c>
      <c r="AV68" s="365"/>
      <c r="AW68" s="365"/>
      <c r="AX68" s="367"/>
    </row>
    <row r="69" spans="1:50" ht="54"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t="s">
        <v>583</v>
      </c>
      <c r="AF69" s="816"/>
      <c r="AG69" s="816"/>
      <c r="AH69" s="816"/>
      <c r="AI69" s="815" t="s">
        <v>583</v>
      </c>
      <c r="AJ69" s="816"/>
      <c r="AK69" s="816"/>
      <c r="AL69" s="816"/>
      <c r="AM69" s="815" t="s">
        <v>583</v>
      </c>
      <c r="AN69" s="816"/>
      <c r="AO69" s="816"/>
      <c r="AP69" s="816"/>
      <c r="AQ69" s="364" t="s">
        <v>583</v>
      </c>
      <c r="AR69" s="365"/>
      <c r="AS69" s="365"/>
      <c r="AT69" s="366"/>
      <c r="AU69" s="365" t="s">
        <v>583</v>
      </c>
      <c r="AV69" s="365"/>
      <c r="AW69" s="365"/>
      <c r="AX69" s="367"/>
    </row>
    <row r="70" spans="1:50" ht="23.25" customHeight="1" x14ac:dyDescent="0.15">
      <c r="A70" s="852" t="s">
        <v>479</v>
      </c>
      <c r="B70" s="853"/>
      <c r="C70" s="853"/>
      <c r="D70" s="853"/>
      <c r="E70" s="853"/>
      <c r="F70" s="854"/>
      <c r="G70" s="940" t="s">
        <v>357</v>
      </c>
      <c r="H70" s="941" t="s">
        <v>600</v>
      </c>
      <c r="I70" s="941"/>
      <c r="J70" s="941"/>
      <c r="K70" s="941"/>
      <c r="L70" s="941"/>
      <c r="M70" s="941"/>
      <c r="N70" s="941"/>
      <c r="O70" s="941"/>
      <c r="P70" s="941" t="s">
        <v>600</v>
      </c>
      <c r="Q70" s="941"/>
      <c r="R70" s="941"/>
      <c r="S70" s="941"/>
      <c r="T70" s="941"/>
      <c r="U70" s="941"/>
      <c r="V70" s="941"/>
      <c r="W70" s="944" t="s">
        <v>495</v>
      </c>
      <c r="X70" s="945"/>
      <c r="Y70" s="950" t="s">
        <v>12</v>
      </c>
      <c r="Z70" s="950"/>
      <c r="AA70" s="951"/>
      <c r="AB70" s="952" t="s">
        <v>496</v>
      </c>
      <c r="AC70" s="952"/>
      <c r="AD70" s="952"/>
      <c r="AE70" s="364" t="s">
        <v>583</v>
      </c>
      <c r="AF70" s="365"/>
      <c r="AG70" s="365"/>
      <c r="AH70" s="365"/>
      <c r="AI70" s="364" t="s">
        <v>585</v>
      </c>
      <c r="AJ70" s="365"/>
      <c r="AK70" s="365"/>
      <c r="AL70" s="365"/>
      <c r="AM70" s="364" t="s">
        <v>583</v>
      </c>
      <c r="AN70" s="365"/>
      <c r="AO70" s="365"/>
      <c r="AP70" s="365"/>
      <c r="AQ70" s="364" t="s">
        <v>584</v>
      </c>
      <c r="AR70" s="365"/>
      <c r="AS70" s="365"/>
      <c r="AT70" s="366"/>
      <c r="AU70" s="365" t="s">
        <v>583</v>
      </c>
      <c r="AV70" s="365"/>
      <c r="AW70" s="365"/>
      <c r="AX70" s="367"/>
    </row>
    <row r="71" spans="1:50" ht="23.25"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t="s">
        <v>583</v>
      </c>
      <c r="AF71" s="365"/>
      <c r="AG71" s="365"/>
      <c r="AH71" s="365"/>
      <c r="AI71" s="364" t="s">
        <v>583</v>
      </c>
      <c r="AJ71" s="365"/>
      <c r="AK71" s="365"/>
      <c r="AL71" s="365"/>
      <c r="AM71" s="364" t="s">
        <v>583</v>
      </c>
      <c r="AN71" s="365"/>
      <c r="AO71" s="365"/>
      <c r="AP71" s="365"/>
      <c r="AQ71" s="364" t="s">
        <v>583</v>
      </c>
      <c r="AR71" s="365"/>
      <c r="AS71" s="365"/>
      <c r="AT71" s="366"/>
      <c r="AU71" s="365" t="s">
        <v>583</v>
      </c>
      <c r="AV71" s="365"/>
      <c r="AW71" s="365"/>
      <c r="AX71" s="367"/>
    </row>
    <row r="72" spans="1:50" ht="23.25"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t="s">
        <v>586</v>
      </c>
      <c r="AF72" s="365"/>
      <c r="AG72" s="365"/>
      <c r="AH72" s="365"/>
      <c r="AI72" s="364" t="s">
        <v>583</v>
      </c>
      <c r="AJ72" s="365"/>
      <c r="AK72" s="365"/>
      <c r="AL72" s="365"/>
      <c r="AM72" s="364" t="s">
        <v>583</v>
      </c>
      <c r="AN72" s="365"/>
      <c r="AO72" s="365"/>
      <c r="AP72" s="366"/>
      <c r="AQ72" s="364" t="s">
        <v>583</v>
      </c>
      <c r="AR72" s="365"/>
      <c r="AS72" s="365"/>
      <c r="AT72" s="366"/>
      <c r="AU72" s="365" t="s">
        <v>583</v>
      </c>
      <c r="AV72" s="365"/>
      <c r="AW72" s="365"/>
      <c r="AX72" s="367"/>
    </row>
    <row r="73" spans="1:50" ht="18.600000000000001"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81"/>
      <c r="AC87" s="581"/>
      <c r="AD87" s="58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81"/>
      <c r="AC92" s="581"/>
      <c r="AD92" s="58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hidden="1"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hidden="1" customHeight="1" x14ac:dyDescent="0.15">
      <c r="A101" s="491"/>
      <c r="B101" s="492"/>
      <c r="C101" s="492"/>
      <c r="D101" s="492"/>
      <c r="E101" s="492"/>
      <c r="F101" s="493"/>
      <c r="G101" s="161"/>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81"/>
      <c r="AC101" s="581"/>
      <c r="AD101" s="581"/>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81"/>
      <c r="AC102" s="581"/>
      <c r="AD102" s="581"/>
      <c r="AE102" s="358"/>
      <c r="AF102" s="358"/>
      <c r="AG102" s="358"/>
      <c r="AH102" s="358"/>
      <c r="AI102" s="358"/>
      <c r="AJ102" s="358"/>
      <c r="AK102" s="358"/>
      <c r="AL102" s="358"/>
      <c r="AM102" s="358"/>
      <c r="AN102" s="358"/>
      <c r="AO102" s="358"/>
      <c r="AP102" s="358"/>
      <c r="AQ102" s="815"/>
      <c r="AR102" s="816"/>
      <c r="AS102" s="816"/>
      <c r="AT102" s="817"/>
      <c r="AU102" s="815"/>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customHeight="1" x14ac:dyDescent="0.15">
      <c r="A113" s="491"/>
      <c r="B113" s="492"/>
      <c r="C113" s="492"/>
      <c r="D113" s="492"/>
      <c r="E113" s="492"/>
      <c r="F113" s="493"/>
      <c r="G113" s="161" t="s">
        <v>602</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604</v>
      </c>
      <c r="AC113" s="472"/>
      <c r="AD113" s="473"/>
      <c r="AE113" s="358">
        <v>49</v>
      </c>
      <c r="AF113" s="358"/>
      <c r="AG113" s="358"/>
      <c r="AH113" s="358"/>
      <c r="AI113" s="358">
        <v>27</v>
      </c>
      <c r="AJ113" s="358"/>
      <c r="AK113" s="358"/>
      <c r="AL113" s="358"/>
      <c r="AM113" s="358">
        <v>46</v>
      </c>
      <c r="AN113" s="358"/>
      <c r="AO113" s="358"/>
      <c r="AP113" s="358"/>
      <c r="AQ113" s="364" t="s">
        <v>583</v>
      </c>
      <c r="AR113" s="365"/>
      <c r="AS113" s="365"/>
      <c r="AT113" s="366"/>
      <c r="AU113" s="364" t="s">
        <v>586</v>
      </c>
      <c r="AV113" s="365"/>
      <c r="AW113" s="365"/>
      <c r="AX113" s="366"/>
    </row>
    <row r="114" spans="1:50" ht="23.25"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t="s">
        <v>604</v>
      </c>
      <c r="AC114" s="407"/>
      <c r="AD114" s="408"/>
      <c r="AE114" s="358">
        <v>42</v>
      </c>
      <c r="AF114" s="358"/>
      <c r="AG114" s="358"/>
      <c r="AH114" s="358"/>
      <c r="AI114" s="358">
        <v>42</v>
      </c>
      <c r="AJ114" s="358"/>
      <c r="AK114" s="358"/>
      <c r="AL114" s="358"/>
      <c r="AM114" s="358">
        <v>42</v>
      </c>
      <c r="AN114" s="358"/>
      <c r="AO114" s="358"/>
      <c r="AP114" s="358"/>
      <c r="AQ114" s="364">
        <v>42</v>
      </c>
      <c r="AR114" s="365"/>
      <c r="AS114" s="365"/>
      <c r="AT114" s="366"/>
      <c r="AU114" s="364">
        <v>42</v>
      </c>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603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605</v>
      </c>
      <c r="AC116" s="301"/>
      <c r="AD116" s="302"/>
      <c r="AE116" s="358">
        <f>179/29</f>
        <v>6.1724137931034484</v>
      </c>
      <c r="AF116" s="358"/>
      <c r="AG116" s="358"/>
      <c r="AH116" s="358"/>
      <c r="AI116" s="358">
        <f>160/19</f>
        <v>8.4210526315789469</v>
      </c>
      <c r="AJ116" s="358"/>
      <c r="AK116" s="358"/>
      <c r="AL116" s="358"/>
      <c r="AM116" s="358">
        <f>169/37</f>
        <v>4.5675675675675675</v>
      </c>
      <c r="AN116" s="358"/>
      <c r="AO116" s="358"/>
      <c r="AP116" s="358"/>
      <c r="AQ116" s="364">
        <f>179/19</f>
        <v>9.4210526315789469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606</v>
      </c>
      <c r="AC117" s="342"/>
      <c r="AD117" s="343"/>
      <c r="AE117" s="306" t="s">
        <v>607</v>
      </c>
      <c r="AF117" s="306"/>
      <c r="AG117" s="306"/>
      <c r="AH117" s="306"/>
      <c r="AI117" s="306" t="s">
        <v>608</v>
      </c>
      <c r="AJ117" s="306"/>
      <c r="AK117" s="306"/>
      <c r="AL117" s="306"/>
      <c r="AM117" s="306" t="s">
        <v>650</v>
      </c>
      <c r="AN117" s="306"/>
      <c r="AO117" s="306"/>
      <c r="AP117" s="306"/>
      <c r="AQ117" s="306" t="s">
        <v>657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566</v>
      </c>
      <c r="B130" s="992"/>
      <c r="C130" s="991" t="s">
        <v>358</v>
      </c>
      <c r="D130" s="992"/>
      <c r="E130" s="308" t="s">
        <v>387</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583</v>
      </c>
      <c r="AR133" s="271"/>
      <c r="AS133" s="137" t="s">
        <v>355</v>
      </c>
      <c r="AT133" s="172"/>
      <c r="AU133" s="136" t="s">
        <v>586</v>
      </c>
      <c r="AV133" s="136"/>
      <c r="AW133" s="137" t="s">
        <v>300</v>
      </c>
      <c r="AX133" s="138"/>
    </row>
    <row r="134" spans="1:50" ht="39.75" customHeight="1" x14ac:dyDescent="0.15">
      <c r="A134" s="995"/>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610</v>
      </c>
      <c r="AC134" s="221"/>
      <c r="AD134" s="221"/>
      <c r="AE134" s="266" t="s">
        <v>583</v>
      </c>
      <c r="AF134" s="112"/>
      <c r="AG134" s="112"/>
      <c r="AH134" s="112"/>
      <c r="AI134" s="266" t="s">
        <v>583</v>
      </c>
      <c r="AJ134" s="112"/>
      <c r="AK134" s="112"/>
      <c r="AL134" s="112"/>
      <c r="AM134" s="266" t="s">
        <v>583</v>
      </c>
      <c r="AN134" s="112"/>
      <c r="AO134" s="112"/>
      <c r="AP134" s="112"/>
      <c r="AQ134" s="266" t="s">
        <v>583</v>
      </c>
      <c r="AR134" s="112"/>
      <c r="AS134" s="112"/>
      <c r="AT134" s="112"/>
      <c r="AU134" s="266" t="s">
        <v>583</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611</v>
      </c>
      <c r="AC135" s="133"/>
      <c r="AD135" s="133"/>
      <c r="AE135" s="266" t="s">
        <v>612</v>
      </c>
      <c r="AF135" s="112"/>
      <c r="AG135" s="112"/>
      <c r="AH135" s="112"/>
      <c r="AI135" s="266" t="s">
        <v>583</v>
      </c>
      <c r="AJ135" s="112"/>
      <c r="AK135" s="112"/>
      <c r="AL135" s="112"/>
      <c r="AM135" s="266" t="s">
        <v>584</v>
      </c>
      <c r="AN135" s="112"/>
      <c r="AO135" s="112"/>
      <c r="AP135" s="112"/>
      <c r="AQ135" s="266" t="s">
        <v>598</v>
      </c>
      <c r="AR135" s="112"/>
      <c r="AS135" s="112"/>
      <c r="AT135" s="112"/>
      <c r="AU135" s="266" t="s">
        <v>583</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2"/>
      <c r="C154" s="251"/>
      <c r="D154" s="252"/>
      <c r="E154" s="251"/>
      <c r="F154" s="314"/>
      <c r="G154" s="230" t="s">
        <v>613</v>
      </c>
      <c r="H154" s="161"/>
      <c r="I154" s="161"/>
      <c r="J154" s="161"/>
      <c r="K154" s="161"/>
      <c r="L154" s="161"/>
      <c r="M154" s="161"/>
      <c r="N154" s="161"/>
      <c r="O154" s="161"/>
      <c r="P154" s="231"/>
      <c r="Q154" s="160" t="s">
        <v>585</v>
      </c>
      <c r="R154" s="161"/>
      <c r="S154" s="161"/>
      <c r="T154" s="161"/>
      <c r="U154" s="161"/>
      <c r="V154" s="161"/>
      <c r="W154" s="161"/>
      <c r="X154" s="161"/>
      <c r="Y154" s="161"/>
      <c r="Z154" s="161"/>
      <c r="AA154" s="924"/>
      <c r="AB154" s="255" t="s">
        <v>614</v>
      </c>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658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5"/>
      <c r="B248" s="252"/>
      <c r="C248" s="251"/>
      <c r="D248" s="252"/>
      <c r="E248" s="160" t="s">
        <v>659</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562</v>
      </c>
      <c r="D430" s="250"/>
      <c r="E430" s="238" t="s">
        <v>546</v>
      </c>
      <c r="F430" s="448"/>
      <c r="G430" s="240" t="s">
        <v>374</v>
      </c>
      <c r="H430" s="158"/>
      <c r="I430" s="158"/>
      <c r="J430" s="241" t="s">
        <v>582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655</v>
      </c>
      <c r="AF432" s="136"/>
      <c r="AG432" s="137" t="s">
        <v>355</v>
      </c>
      <c r="AH432" s="172"/>
      <c r="AI432" s="182"/>
      <c r="AJ432" s="182"/>
      <c r="AK432" s="182"/>
      <c r="AL432" s="177"/>
      <c r="AM432" s="182"/>
      <c r="AN432" s="182"/>
      <c r="AO432" s="182"/>
      <c r="AP432" s="177"/>
      <c r="AQ432" s="217" t="s">
        <v>655</v>
      </c>
      <c r="AR432" s="136"/>
      <c r="AS432" s="137" t="s">
        <v>355</v>
      </c>
      <c r="AT432" s="172"/>
      <c r="AU432" s="136" t="s">
        <v>655</v>
      </c>
      <c r="AV432" s="136"/>
      <c r="AW432" s="137" t="s">
        <v>300</v>
      </c>
      <c r="AX432" s="138"/>
    </row>
    <row r="433" spans="1:50" ht="23.25" customHeight="1" x14ac:dyDescent="0.15">
      <c r="A433" s="995"/>
      <c r="B433" s="252"/>
      <c r="C433" s="251"/>
      <c r="D433" s="252"/>
      <c r="E433" s="166"/>
      <c r="F433" s="167"/>
      <c r="G433" s="230" t="s">
        <v>615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583</v>
      </c>
      <c r="AF433" s="112"/>
      <c r="AG433" s="112"/>
      <c r="AH433" s="112"/>
      <c r="AI433" s="111" t="s">
        <v>583</v>
      </c>
      <c r="AJ433" s="112"/>
      <c r="AK433" s="112"/>
      <c r="AL433" s="112"/>
      <c r="AM433" s="111" t="s">
        <v>583</v>
      </c>
      <c r="AN433" s="112"/>
      <c r="AO433" s="112"/>
      <c r="AP433" s="113"/>
      <c r="AQ433" s="111" t="s">
        <v>583</v>
      </c>
      <c r="AR433" s="112"/>
      <c r="AS433" s="112"/>
      <c r="AT433" s="113"/>
      <c r="AU433" s="112" t="s">
        <v>583</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583</v>
      </c>
      <c r="AC434" s="221"/>
      <c r="AD434" s="221"/>
      <c r="AE434" s="111" t="s">
        <v>583</v>
      </c>
      <c r="AF434" s="112"/>
      <c r="AG434" s="112"/>
      <c r="AH434" s="113"/>
      <c r="AI434" s="111" t="s">
        <v>583</v>
      </c>
      <c r="AJ434" s="112"/>
      <c r="AK434" s="112"/>
      <c r="AL434" s="112"/>
      <c r="AM434" s="111" t="s">
        <v>584</v>
      </c>
      <c r="AN434" s="112"/>
      <c r="AO434" s="112"/>
      <c r="AP434" s="113"/>
      <c r="AQ434" s="111" t="s">
        <v>584</v>
      </c>
      <c r="AR434" s="112"/>
      <c r="AS434" s="112"/>
      <c r="AT434" s="113"/>
      <c r="AU434" s="112" t="s">
        <v>583</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585</v>
      </c>
      <c r="AJ435" s="112"/>
      <c r="AK435" s="112"/>
      <c r="AL435" s="112"/>
      <c r="AM435" s="111" t="s">
        <v>583</v>
      </c>
      <c r="AN435" s="112"/>
      <c r="AO435" s="112"/>
      <c r="AP435" s="113"/>
      <c r="AQ435" s="111" t="s">
        <v>584</v>
      </c>
      <c r="AR435" s="112"/>
      <c r="AS435" s="112"/>
      <c r="AT435" s="113"/>
      <c r="AU435" s="112" t="s">
        <v>584</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655</v>
      </c>
      <c r="AF457" s="136"/>
      <c r="AG457" s="137" t="s">
        <v>355</v>
      </c>
      <c r="AH457" s="172"/>
      <c r="AI457" s="182"/>
      <c r="AJ457" s="182"/>
      <c r="AK457" s="182"/>
      <c r="AL457" s="177"/>
      <c r="AM457" s="182"/>
      <c r="AN457" s="182"/>
      <c r="AO457" s="182"/>
      <c r="AP457" s="177"/>
      <c r="AQ457" s="217" t="s">
        <v>583</v>
      </c>
      <c r="AR457" s="136"/>
      <c r="AS457" s="137" t="s">
        <v>355</v>
      </c>
      <c r="AT457" s="172"/>
      <c r="AU457" s="136" t="s">
        <v>583</v>
      </c>
      <c r="AV457" s="136"/>
      <c r="AW457" s="137" t="s">
        <v>300</v>
      </c>
      <c r="AX457" s="138"/>
    </row>
    <row r="458" spans="1:50" ht="23.25" customHeight="1" x14ac:dyDescent="0.15">
      <c r="A458" s="995"/>
      <c r="B458" s="252"/>
      <c r="C458" s="251"/>
      <c r="D458" s="252"/>
      <c r="E458" s="166"/>
      <c r="F458" s="167"/>
      <c r="G458" s="230" t="s">
        <v>583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583</v>
      </c>
      <c r="AC458" s="133"/>
      <c r="AD458" s="133"/>
      <c r="AE458" s="111" t="s">
        <v>598</v>
      </c>
      <c r="AF458" s="112"/>
      <c r="AG458" s="112"/>
      <c r="AH458" s="112"/>
      <c r="AI458" s="111" t="s">
        <v>583</v>
      </c>
      <c r="AJ458" s="112"/>
      <c r="AK458" s="112"/>
      <c r="AL458" s="112"/>
      <c r="AM458" s="111" t="s">
        <v>583</v>
      </c>
      <c r="AN458" s="112"/>
      <c r="AO458" s="112"/>
      <c r="AP458" s="113"/>
      <c r="AQ458" s="111" t="s">
        <v>583</v>
      </c>
      <c r="AR458" s="112"/>
      <c r="AS458" s="112"/>
      <c r="AT458" s="113"/>
      <c r="AU458" s="112" t="s">
        <v>583</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583</v>
      </c>
      <c r="AC459" s="221"/>
      <c r="AD459" s="221"/>
      <c r="AE459" s="111" t="s">
        <v>583</v>
      </c>
      <c r="AF459" s="112"/>
      <c r="AG459" s="112"/>
      <c r="AH459" s="113"/>
      <c r="AI459" s="111" t="s">
        <v>583</v>
      </c>
      <c r="AJ459" s="112"/>
      <c r="AK459" s="112"/>
      <c r="AL459" s="112"/>
      <c r="AM459" s="111" t="s">
        <v>584</v>
      </c>
      <c r="AN459" s="112"/>
      <c r="AO459" s="112"/>
      <c r="AP459" s="113"/>
      <c r="AQ459" s="111" t="s">
        <v>584</v>
      </c>
      <c r="AR459" s="112"/>
      <c r="AS459" s="112"/>
      <c r="AT459" s="113"/>
      <c r="AU459" s="112" t="s">
        <v>616</v>
      </c>
      <c r="AV459" s="112"/>
      <c r="AW459" s="112"/>
      <c r="AX459" s="222"/>
    </row>
    <row r="460" spans="1:50" ht="23.25" customHeight="1" thickBot="1" x14ac:dyDescent="0.2">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586</v>
      </c>
      <c r="AF460" s="112"/>
      <c r="AG460" s="112"/>
      <c r="AH460" s="113"/>
      <c r="AI460" s="111" t="s">
        <v>584</v>
      </c>
      <c r="AJ460" s="112"/>
      <c r="AK460" s="112"/>
      <c r="AL460" s="112"/>
      <c r="AM460" s="111" t="s">
        <v>583</v>
      </c>
      <c r="AN460" s="112"/>
      <c r="AO460" s="112"/>
      <c r="AP460" s="113"/>
      <c r="AQ460" s="111" t="s">
        <v>583</v>
      </c>
      <c r="AR460" s="112"/>
      <c r="AS460" s="112"/>
      <c r="AT460" s="113"/>
      <c r="AU460" s="112" t="s">
        <v>584</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t="s">
        <v>583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617</v>
      </c>
      <c r="AE702" s="897"/>
      <c r="AF702" s="897"/>
      <c r="AG702" s="886" t="s">
        <v>618</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619</v>
      </c>
      <c r="AE703" s="155"/>
      <c r="AF703" s="155"/>
      <c r="AG703" s="665" t="s">
        <v>620</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621</v>
      </c>
      <c r="AE704" s="587"/>
      <c r="AF704" s="587"/>
      <c r="AG704" s="428" t="s">
        <v>622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623</v>
      </c>
      <c r="AE705" s="734"/>
      <c r="AF705" s="734"/>
      <c r="AG705" s="160" t="s">
        <v>583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624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624</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126"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577</v>
      </c>
      <c r="AE708" s="669"/>
      <c r="AF708" s="669"/>
      <c r="AG708" s="526" t="s">
        <v>625</v>
      </c>
      <c r="AH708" s="527"/>
      <c r="AI708" s="527"/>
      <c r="AJ708" s="527"/>
      <c r="AK708" s="527"/>
      <c r="AL708" s="527"/>
      <c r="AM708" s="527"/>
      <c r="AN708" s="527"/>
      <c r="AO708" s="527"/>
      <c r="AP708" s="527"/>
      <c r="AQ708" s="527"/>
      <c r="AR708" s="527"/>
      <c r="AS708" s="527"/>
      <c r="AT708" s="527"/>
      <c r="AU708" s="527"/>
      <c r="AV708" s="527"/>
      <c r="AW708" s="527"/>
      <c r="AX708" s="528"/>
    </row>
    <row r="709" spans="1:50" ht="56.1"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621</v>
      </c>
      <c r="AE709" s="155"/>
      <c r="AF709" s="155"/>
      <c r="AG709" s="665" t="s">
        <v>626</v>
      </c>
      <c r="AH709" s="666"/>
      <c r="AI709" s="666"/>
      <c r="AJ709" s="666"/>
      <c r="AK709" s="666"/>
      <c r="AL709" s="666"/>
      <c r="AM709" s="666"/>
      <c r="AN709" s="666"/>
      <c r="AO709" s="666"/>
      <c r="AP709" s="666"/>
      <c r="AQ709" s="666"/>
      <c r="AR709" s="666"/>
      <c r="AS709" s="666"/>
      <c r="AT709" s="666"/>
      <c r="AU709" s="666"/>
      <c r="AV709" s="666"/>
      <c r="AW709" s="666"/>
      <c r="AX709" s="667"/>
    </row>
    <row r="710" spans="1:50" ht="58.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577</v>
      </c>
      <c r="AE710" s="155"/>
      <c r="AF710" s="155"/>
      <c r="AG710" s="665" t="s">
        <v>627</v>
      </c>
      <c r="AH710" s="666"/>
      <c r="AI710" s="666"/>
      <c r="AJ710" s="666"/>
      <c r="AK710" s="666"/>
      <c r="AL710" s="666"/>
      <c r="AM710" s="666"/>
      <c r="AN710" s="666"/>
      <c r="AO710" s="666"/>
      <c r="AP710" s="666"/>
      <c r="AQ710" s="666"/>
      <c r="AR710" s="666"/>
      <c r="AS710" s="666"/>
      <c r="AT710" s="666"/>
      <c r="AU710" s="666"/>
      <c r="AV710" s="666"/>
      <c r="AW710" s="666"/>
      <c r="AX710" s="667"/>
    </row>
    <row r="711" spans="1:50" ht="86.1"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577</v>
      </c>
      <c r="AE711" s="155"/>
      <c r="AF711" s="155"/>
      <c r="AG711" s="665" t="s">
        <v>628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623</v>
      </c>
      <c r="AE712" s="587"/>
      <c r="AF712" s="587"/>
      <c r="AG712" s="595" t="s">
        <v>591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65" t="s">
        <v>629</v>
      </c>
      <c r="AH713" s="666"/>
      <c r="AI713" s="666"/>
      <c r="AJ713" s="666"/>
      <c r="AK713" s="666"/>
      <c r="AL713" s="666"/>
      <c r="AM713" s="666"/>
      <c r="AN713" s="666"/>
      <c r="AO713" s="666"/>
      <c r="AP713" s="666"/>
      <c r="AQ713" s="666"/>
      <c r="AR713" s="666"/>
      <c r="AS713" s="666"/>
      <c r="AT713" s="666"/>
      <c r="AU713" s="666"/>
      <c r="AV713" s="666"/>
      <c r="AW713" s="666"/>
      <c r="AX713" s="667"/>
    </row>
    <row r="714" spans="1:50" ht="41.4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577</v>
      </c>
      <c r="AE714" s="593"/>
      <c r="AF714" s="594"/>
      <c r="AG714" s="690" t="s">
        <v>651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621</v>
      </c>
      <c r="AE715" s="669"/>
      <c r="AF715" s="778"/>
      <c r="AG715" s="526" t="s">
        <v>630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623</v>
      </c>
      <c r="AE716" s="760"/>
      <c r="AF716" s="760"/>
      <c r="AG716" s="665" t="s">
        <v>583</v>
      </c>
      <c r="AH716" s="666"/>
      <c r="AI716" s="666"/>
      <c r="AJ716" s="666"/>
      <c r="AK716" s="666"/>
      <c r="AL716" s="666"/>
      <c r="AM716" s="666"/>
      <c r="AN716" s="666"/>
      <c r="AO716" s="666"/>
      <c r="AP716" s="666"/>
      <c r="AQ716" s="666"/>
      <c r="AR716" s="666"/>
      <c r="AS716" s="666"/>
      <c r="AT716" s="666"/>
      <c r="AU716" s="666"/>
      <c r="AV716" s="666"/>
      <c r="AW716" s="666"/>
      <c r="AX716" s="667"/>
    </row>
    <row r="717" spans="1:50" ht="49.5"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577</v>
      </c>
      <c r="AE717" s="155"/>
      <c r="AF717" s="155"/>
      <c r="AG717" s="665" t="s">
        <v>631</v>
      </c>
      <c r="AH717" s="666"/>
      <c r="AI717" s="666"/>
      <c r="AJ717" s="666"/>
      <c r="AK717" s="666"/>
      <c r="AL717" s="666"/>
      <c r="AM717" s="666"/>
      <c r="AN717" s="666"/>
      <c r="AO717" s="666"/>
      <c r="AP717" s="666"/>
      <c r="AQ717" s="666"/>
      <c r="AR717" s="666"/>
      <c r="AS717" s="666"/>
      <c r="AT717" s="666"/>
      <c r="AU717" s="666"/>
      <c r="AV717" s="666"/>
      <c r="AW717" s="666"/>
      <c r="AX717" s="667"/>
    </row>
    <row r="718" spans="1:50" ht="49.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577</v>
      </c>
      <c r="AE718" s="155"/>
      <c r="AF718" s="155"/>
      <c r="AG718" s="163" t="s">
        <v>632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577</v>
      </c>
      <c r="AE719" s="669"/>
      <c r="AF719" s="669"/>
      <c r="AG719" s="160" t="s">
        <v>654</v>
      </c>
      <c r="AH719" s="161"/>
      <c r="AI719" s="161"/>
      <c r="AJ719" s="161"/>
      <c r="AK719" s="161"/>
      <c r="AL719" s="161"/>
      <c r="AM719" s="161"/>
      <c r="AN719" s="161"/>
      <c r="AO719" s="161"/>
      <c r="AP719" s="161"/>
      <c r="AQ719" s="161"/>
      <c r="AR719" s="161"/>
      <c r="AS719" s="161"/>
      <c r="AT719" s="161"/>
      <c r="AU719" s="161"/>
      <c r="AV719" s="161"/>
      <c r="AW719" s="161"/>
      <c r="AX719" s="162"/>
    </row>
    <row r="720" spans="1:50" ht="33.6"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35.450000000000003" customHeight="1" x14ac:dyDescent="0.15">
      <c r="A721" s="651"/>
      <c r="B721" s="652"/>
      <c r="C721" s="918" t="s">
        <v>633</v>
      </c>
      <c r="D721" s="919"/>
      <c r="E721" s="919"/>
      <c r="F721" s="920"/>
      <c r="G721" s="938"/>
      <c r="H721" s="939"/>
      <c r="I721" s="83" t="str">
        <f>IF(OR(G721="　", G721=""), "", "-")</f>
        <v/>
      </c>
      <c r="J721" s="917">
        <v>350</v>
      </c>
      <c r="K721" s="917"/>
      <c r="L721" s="83" t="str">
        <f>IF(M721="","","-")</f>
        <v/>
      </c>
      <c r="M721" s="84"/>
      <c r="N721" s="914" t="s">
        <v>660</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35.450000000000003" customHeight="1" x14ac:dyDescent="0.15">
      <c r="A722" s="651"/>
      <c r="B722" s="652"/>
      <c r="C722" s="918" t="s">
        <v>634</v>
      </c>
      <c r="D722" s="919"/>
      <c r="E722" s="919"/>
      <c r="F722" s="920"/>
      <c r="G722" s="938"/>
      <c r="H722" s="939"/>
      <c r="I722" s="83" t="str">
        <f t="shared" ref="I722:I725" si="4">IF(OR(G722="　", G722=""), "", "-")</f>
        <v/>
      </c>
      <c r="J722" s="917">
        <v>287</v>
      </c>
      <c r="K722" s="917"/>
      <c r="L722" s="83" t="str">
        <f t="shared" ref="L722:L725" si="5">IF(M722="","","-")</f>
        <v/>
      </c>
      <c r="M722" s="84"/>
      <c r="N722" s="914" t="s">
        <v>653</v>
      </c>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35.450000000000003" customHeight="1" x14ac:dyDescent="0.15">
      <c r="A723" s="651"/>
      <c r="B723" s="652"/>
      <c r="C723" s="918" t="s">
        <v>634</v>
      </c>
      <c r="D723" s="919"/>
      <c r="E723" s="919"/>
      <c r="F723" s="920"/>
      <c r="G723" s="938"/>
      <c r="H723" s="939"/>
      <c r="I723" s="83" t="str">
        <f t="shared" si="4"/>
        <v/>
      </c>
      <c r="J723" s="917">
        <v>289</v>
      </c>
      <c r="K723" s="917"/>
      <c r="L723" s="83" t="str">
        <f t="shared" si="5"/>
        <v/>
      </c>
      <c r="M723" s="84"/>
      <c r="N723" s="914" t="s">
        <v>652</v>
      </c>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635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637</v>
      </c>
      <c r="F737" s="122"/>
      <c r="G737" s="122"/>
      <c r="H737" s="122"/>
      <c r="I737" s="122"/>
      <c r="J737" s="122"/>
      <c r="K737" s="122"/>
      <c r="L737" s="122"/>
      <c r="M737" s="122"/>
      <c r="N737" s="101" t="s">
        <v>543</v>
      </c>
      <c r="O737" s="101"/>
      <c r="P737" s="101"/>
      <c r="Q737" s="101"/>
      <c r="R737" s="122" t="s">
        <v>637</v>
      </c>
      <c r="S737" s="122"/>
      <c r="T737" s="122"/>
      <c r="U737" s="122"/>
      <c r="V737" s="122"/>
      <c r="W737" s="122"/>
      <c r="X737" s="122"/>
      <c r="Y737" s="122"/>
      <c r="Z737" s="122"/>
      <c r="AA737" s="101" t="s">
        <v>542</v>
      </c>
      <c r="AB737" s="101"/>
      <c r="AC737" s="101"/>
      <c r="AD737" s="101"/>
      <c r="AE737" s="122" t="s">
        <v>638</v>
      </c>
      <c r="AF737" s="122"/>
      <c r="AG737" s="122"/>
      <c r="AH737" s="122"/>
      <c r="AI737" s="122"/>
      <c r="AJ737" s="122"/>
      <c r="AK737" s="122"/>
      <c r="AL737" s="122"/>
      <c r="AM737" s="122"/>
      <c r="AN737" s="101" t="s">
        <v>541</v>
      </c>
      <c r="AO737" s="101"/>
      <c r="AP737" s="101"/>
      <c r="AQ737" s="101"/>
      <c r="AR737" s="102" t="s">
        <v>639</v>
      </c>
      <c r="AS737" s="103"/>
      <c r="AT737" s="103"/>
      <c r="AU737" s="103"/>
      <c r="AV737" s="103"/>
      <c r="AW737" s="103"/>
      <c r="AX737" s="104"/>
      <c r="AY737" s="89"/>
      <c r="AZ737" s="89"/>
    </row>
    <row r="738" spans="1:52" ht="24.75" customHeight="1" x14ac:dyDescent="0.15">
      <c r="A738" s="123" t="s">
        <v>540</v>
      </c>
      <c r="B738" s="124"/>
      <c r="C738" s="124"/>
      <c r="D738" s="125"/>
      <c r="E738" s="122" t="s">
        <v>640</v>
      </c>
      <c r="F738" s="122"/>
      <c r="G738" s="122"/>
      <c r="H738" s="122"/>
      <c r="I738" s="122"/>
      <c r="J738" s="122"/>
      <c r="K738" s="122"/>
      <c r="L738" s="122"/>
      <c r="M738" s="122"/>
      <c r="N738" s="101" t="s">
        <v>539</v>
      </c>
      <c r="O738" s="101"/>
      <c r="P738" s="101"/>
      <c r="Q738" s="101"/>
      <c r="R738" s="122" t="s">
        <v>641</v>
      </c>
      <c r="S738" s="122"/>
      <c r="T738" s="122"/>
      <c r="U738" s="122"/>
      <c r="V738" s="122"/>
      <c r="W738" s="122"/>
      <c r="X738" s="122"/>
      <c r="Y738" s="122"/>
      <c r="Z738" s="122"/>
      <c r="AA738" s="101" t="s">
        <v>538</v>
      </c>
      <c r="AB738" s="101"/>
      <c r="AC738" s="101"/>
      <c r="AD738" s="101"/>
      <c r="AE738" s="122" t="s">
        <v>642</v>
      </c>
      <c r="AF738" s="122"/>
      <c r="AG738" s="122"/>
      <c r="AH738" s="122"/>
      <c r="AI738" s="122"/>
      <c r="AJ738" s="122"/>
      <c r="AK738" s="122"/>
      <c r="AL738" s="122"/>
      <c r="AM738" s="122"/>
      <c r="AN738" s="101" t="s">
        <v>534</v>
      </c>
      <c r="AO738" s="101"/>
      <c r="AP738" s="101"/>
      <c r="AQ738" s="101"/>
      <c r="AR738" s="102" t="s">
        <v>643</v>
      </c>
      <c r="AS738" s="103"/>
      <c r="AT738" s="103"/>
      <c r="AU738" s="103"/>
      <c r="AV738" s="103"/>
      <c r="AW738" s="103"/>
      <c r="AX738" s="104"/>
    </row>
    <row r="739" spans="1:52" ht="24.75" customHeight="1" thickBot="1" x14ac:dyDescent="0.2">
      <c r="A739" s="126" t="s">
        <v>530</v>
      </c>
      <c r="B739" s="127"/>
      <c r="C739" s="127"/>
      <c r="D739" s="128"/>
      <c r="E739" s="129" t="s">
        <v>572</v>
      </c>
      <c r="F739" s="117"/>
      <c r="G739" s="117"/>
      <c r="H739" s="93" t="str">
        <f>IF(E739="", "", "(")</f>
        <v>(</v>
      </c>
      <c r="I739" s="117"/>
      <c r="J739" s="117"/>
      <c r="K739" s="93" t="str">
        <f>IF(OR(I739="　", I739=""), "", "-")</f>
        <v/>
      </c>
      <c r="L739" s="118">
        <v>78</v>
      </c>
      <c r="M739" s="118"/>
      <c r="N739" s="94" t="str">
        <f>IF(O739="", "", "-")</f>
        <v/>
      </c>
      <c r="O739" s="95"/>
      <c r="P739" s="94" t="str">
        <f>IF(E739="", "", ")")</f>
        <v>)</v>
      </c>
      <c r="Q739" s="129" t="s">
        <v>633</v>
      </c>
      <c r="R739" s="117"/>
      <c r="S739" s="117"/>
      <c r="T739" s="93" t="str">
        <f>IF(Q739="", "", "(")</f>
        <v>(</v>
      </c>
      <c r="U739" s="117"/>
      <c r="V739" s="117"/>
      <c r="W739" s="93" t="str">
        <f>IF(OR(U739="　", U739=""), "", "-")</f>
        <v/>
      </c>
      <c r="X739" s="118">
        <v>350</v>
      </c>
      <c r="Y739" s="118"/>
      <c r="Z739" s="94" t="str">
        <f>IF(AA739="", "", "-")</f>
        <v/>
      </c>
      <c r="AA739" s="95"/>
      <c r="AB739" s="94" t="str">
        <f>IF(Q739="", "", ")")</f>
        <v>)</v>
      </c>
      <c r="AC739" s="129" t="s">
        <v>634</v>
      </c>
      <c r="AD739" s="117"/>
      <c r="AE739" s="117"/>
      <c r="AF739" s="93" t="str">
        <f>IF(AC739="", "", "(")</f>
        <v>(</v>
      </c>
      <c r="AG739" s="117"/>
      <c r="AH739" s="117"/>
      <c r="AI739" s="93" t="str">
        <f>IF(OR(AG739="　", AG739=""), "", "-")</f>
        <v/>
      </c>
      <c r="AJ739" s="118">
        <v>269</v>
      </c>
      <c r="AK739" s="118"/>
      <c r="AL739" s="94" t="str">
        <f>IF(AM739="", "", "-")</f>
        <v/>
      </c>
      <c r="AM739" s="95"/>
      <c r="AN739" s="94" t="str">
        <f>IF(AC739="", "", ")")</f>
        <v>)</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39" t="s">
        <v>644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645</v>
      </c>
      <c r="H781" s="450"/>
      <c r="I781" s="450"/>
      <c r="J781" s="450"/>
      <c r="K781" s="451"/>
      <c r="L781" s="452" t="s">
        <v>646</v>
      </c>
      <c r="M781" s="453"/>
      <c r="N781" s="453"/>
      <c r="O781" s="453"/>
      <c r="P781" s="453"/>
      <c r="Q781" s="453"/>
      <c r="R781" s="453"/>
      <c r="S781" s="453"/>
      <c r="T781" s="453"/>
      <c r="U781" s="453"/>
      <c r="V781" s="453"/>
      <c r="W781" s="453"/>
      <c r="X781" s="454"/>
      <c r="Y781" s="455">
        <v>169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169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647</v>
      </c>
      <c r="D837" s="418"/>
      <c r="E837" s="418"/>
      <c r="F837" s="418"/>
      <c r="G837" s="418"/>
      <c r="H837" s="418"/>
      <c r="I837" s="418"/>
      <c r="J837" s="419" t="s">
        <v>583</v>
      </c>
      <c r="K837" s="420"/>
      <c r="L837" s="420"/>
      <c r="M837" s="420"/>
      <c r="N837" s="420"/>
      <c r="O837" s="420"/>
      <c r="P837" s="425" t="s">
        <v>648</v>
      </c>
      <c r="Q837" s="317"/>
      <c r="R837" s="317"/>
      <c r="S837" s="317"/>
      <c r="T837" s="317"/>
      <c r="U837" s="317"/>
      <c r="V837" s="317"/>
      <c r="W837" s="317"/>
      <c r="X837" s="317"/>
      <c r="Y837" s="318">
        <v>169</v>
      </c>
      <c r="Z837" s="319"/>
      <c r="AA837" s="319"/>
      <c r="AB837" s="320"/>
      <c r="AC837" s="328" t="s">
        <v>196</v>
      </c>
      <c r="AD837" s="423"/>
      <c r="AE837" s="423"/>
      <c r="AF837" s="423"/>
      <c r="AG837" s="423"/>
      <c r="AH837" s="421" t="s">
        <v>584</v>
      </c>
      <c r="AI837" s="422"/>
      <c r="AJ837" s="422"/>
      <c r="AK837" s="422"/>
      <c r="AL837" s="325" t="s">
        <v>583</v>
      </c>
      <c r="AM837" s="326"/>
      <c r="AN837" s="326"/>
      <c r="AO837" s="327"/>
      <c r="AP837" s="321" t="s">
        <v>583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hidden="1" customHeight="1" x14ac:dyDescent="0.15">
      <c r="A1102" s="404">
        <v>1</v>
      </c>
      <c r="B1102" s="404">
        <v>1</v>
      </c>
      <c r="C1102" s="894"/>
      <c r="D1102" s="894"/>
      <c r="E1102" s="893"/>
      <c r="F1102" s="893"/>
      <c r="G1102" s="893"/>
      <c r="H1102" s="893"/>
      <c r="I1102" s="89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Y837:Y838">
    <cfRule type="expression" dxfId="2379" priority="2815">
      <formula>IF(RIGHT(TEXT(Y837,"0.#"),1)=".",FALSE,TRUE)</formula>
    </cfRule>
    <cfRule type="expression" dxfId="2378" priority="2816">
      <formula>IF(RIGHT(TEXT(Y837,"0.#"),1)=".",TRUE,FALSE)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7">
    <cfRule type="expression" dxfId="2025" priority="2289">
      <formula>IF(RIGHT(TEXT(AQ107,"0.#"),1)=".",FALSE,TRUE)</formula>
    </cfRule>
    <cfRule type="expression" dxfId="2024" priority="2290">
      <formula>IF(RIGHT(TEXT(AQ107,"0.#"),1)=".",TRUE,FALSE)</formula>
    </cfRule>
  </conditionalFormatting>
  <conditionalFormatting sqref="AQ108">
    <cfRule type="expression" dxfId="2023" priority="2287">
      <formula>IF(RIGHT(TEXT(AQ108,"0.#"),1)=".",FALSE,TRUE)</formula>
    </cfRule>
    <cfRule type="expression" dxfId="2022" priority="2288">
      <formula>IF(RIGHT(TEXT(AQ108,"0.#"),1)=".",TRUE,FALSE)</formula>
    </cfRule>
  </conditionalFormatting>
  <conditionalFormatting sqref="AQ110">
    <cfRule type="expression" dxfId="2021" priority="2285">
      <formula>IF(RIGHT(TEXT(AQ110,"0.#"),1)=".",FALSE,TRUE)</formula>
    </cfRule>
    <cfRule type="expression" dxfId="2020" priority="2286">
      <formula>IF(RIGHT(TEXT(AQ110,"0.#"),1)=".",TRUE,FALSE)</formula>
    </cfRule>
  </conditionalFormatting>
  <conditionalFormatting sqref="AQ111">
    <cfRule type="expression" dxfId="2019" priority="2283">
      <formula>IF(RIGHT(TEXT(AQ111,"0.#"),1)=".",FALSE,TRUE)</formula>
    </cfRule>
    <cfRule type="expression" dxfId="2018" priority="2284">
      <formula>IF(RIGHT(TEXT(AQ111,"0.#"),1)=".",TRUE,FALSE)</formula>
    </cfRule>
  </conditionalFormatting>
  <conditionalFormatting sqref="AQ113">
    <cfRule type="expression" dxfId="2017" priority="2281">
      <formula>IF(RIGHT(TEXT(AQ113,"0.#"),1)=".",FALSE,TRUE)</formula>
    </cfRule>
    <cfRule type="expression" dxfId="2016" priority="2282">
      <formula>IF(RIGHT(TEXT(AQ113,"0.#"),1)=".",TRUE,FALSE)</formula>
    </cfRule>
  </conditionalFormatting>
  <conditionalFormatting sqref="AE67">
    <cfRule type="expression" dxfId="2015" priority="2211">
      <formula>IF(RIGHT(TEXT(AE67,"0.#"),1)=".",FALSE,TRUE)</formula>
    </cfRule>
    <cfRule type="expression" dxfId="2014" priority="2212">
      <formula>IF(RIGHT(TEXT(AE67,"0.#"),1)=".",TRUE,FALSE)</formula>
    </cfRule>
  </conditionalFormatting>
  <conditionalFormatting sqref="AE68">
    <cfRule type="expression" dxfId="2013" priority="2209">
      <formula>IF(RIGHT(TEXT(AE68,"0.#"),1)=".",FALSE,TRUE)</formula>
    </cfRule>
    <cfRule type="expression" dxfId="2012" priority="2210">
      <formula>IF(RIGHT(TEXT(AE68,"0.#"),1)=".",TRUE,FALSE)</formula>
    </cfRule>
  </conditionalFormatting>
  <conditionalFormatting sqref="AE69">
    <cfRule type="expression" dxfId="2011" priority="2207">
      <formula>IF(RIGHT(TEXT(AE69,"0.#"),1)=".",FALSE,TRUE)</formula>
    </cfRule>
    <cfRule type="expression" dxfId="2010" priority="2208">
      <formula>IF(RIGHT(TEXT(AE69,"0.#"),1)=".",TRUE,FALSE)</formula>
    </cfRule>
  </conditionalFormatting>
  <conditionalFormatting sqref="AI69">
    <cfRule type="expression" dxfId="2009" priority="2205">
      <formula>IF(RIGHT(TEXT(AI69,"0.#"),1)=".",FALSE,TRUE)</formula>
    </cfRule>
    <cfRule type="expression" dxfId="2008" priority="2206">
      <formula>IF(RIGHT(TEXT(AI69,"0.#"),1)=".",TRUE,FALSE)</formula>
    </cfRule>
  </conditionalFormatting>
  <conditionalFormatting sqref="AI68">
    <cfRule type="expression" dxfId="2007" priority="2203">
      <formula>IF(RIGHT(TEXT(AI68,"0.#"),1)=".",FALSE,TRUE)</formula>
    </cfRule>
    <cfRule type="expression" dxfId="2006" priority="2204">
      <formula>IF(RIGHT(TEXT(AI68,"0.#"),1)=".",TRUE,FALSE)</formula>
    </cfRule>
  </conditionalFormatting>
  <conditionalFormatting sqref="AI67">
    <cfRule type="expression" dxfId="2005" priority="2201">
      <formula>IF(RIGHT(TEXT(AI67,"0.#"),1)=".",FALSE,TRUE)</formula>
    </cfRule>
    <cfRule type="expression" dxfId="2004" priority="2202">
      <formula>IF(RIGHT(TEXT(AI67,"0.#"),1)=".",TRUE,FALSE)</formula>
    </cfRule>
  </conditionalFormatting>
  <conditionalFormatting sqref="AM67">
    <cfRule type="expression" dxfId="2003" priority="2199">
      <formula>IF(RIGHT(TEXT(AM67,"0.#"),1)=".",FALSE,TRUE)</formula>
    </cfRule>
    <cfRule type="expression" dxfId="2002" priority="2200">
      <formula>IF(RIGHT(TEXT(AM67,"0.#"),1)=".",TRUE,FALSE)</formula>
    </cfRule>
  </conditionalFormatting>
  <conditionalFormatting sqref="AM68">
    <cfRule type="expression" dxfId="2001" priority="2197">
      <formula>IF(RIGHT(TEXT(AM68,"0.#"),1)=".",FALSE,TRUE)</formula>
    </cfRule>
    <cfRule type="expression" dxfId="2000" priority="2198">
      <formula>IF(RIGHT(TEXT(AM68,"0.#"),1)=".",TRUE,FALSE)</formula>
    </cfRule>
  </conditionalFormatting>
  <conditionalFormatting sqref="AM69">
    <cfRule type="expression" dxfId="1999" priority="2195">
      <formula>IF(RIGHT(TEXT(AM69,"0.#"),1)=".",FALSE,TRUE)</formula>
    </cfRule>
    <cfRule type="expression" dxfId="1998" priority="2196">
      <formula>IF(RIGHT(TEXT(AM69,"0.#"),1)=".",TRUE,FALSE)</formula>
    </cfRule>
  </conditionalFormatting>
  <conditionalFormatting sqref="AQ67:AQ69">
    <cfRule type="expression" dxfId="1997" priority="2193">
      <formula>IF(RIGHT(TEXT(AQ67,"0.#"),1)=".",FALSE,TRUE)</formula>
    </cfRule>
    <cfRule type="expression" dxfId="1996" priority="2194">
      <formula>IF(RIGHT(TEXT(AQ67,"0.#"),1)=".",TRUE,FALSE)</formula>
    </cfRule>
  </conditionalFormatting>
  <conditionalFormatting sqref="AU67:AU69">
    <cfRule type="expression" dxfId="1995" priority="2191">
      <formula>IF(RIGHT(TEXT(AU67,"0.#"),1)=".",FALSE,TRUE)</formula>
    </cfRule>
    <cfRule type="expression" dxfId="1994" priority="2192">
      <formula>IF(RIGHT(TEXT(AU67,"0.#"),1)=".",TRUE,FALSE)</formula>
    </cfRule>
  </conditionalFormatting>
  <conditionalFormatting sqref="AE70">
    <cfRule type="expression" dxfId="1993" priority="2189">
      <formula>IF(RIGHT(TEXT(AE70,"0.#"),1)=".",FALSE,TRUE)</formula>
    </cfRule>
    <cfRule type="expression" dxfId="1992" priority="2190">
      <formula>IF(RIGHT(TEXT(AE70,"0.#"),1)=".",TRUE,FALSE)</formula>
    </cfRule>
  </conditionalFormatting>
  <conditionalFormatting sqref="AE71">
    <cfRule type="expression" dxfId="1991" priority="2187">
      <formula>IF(RIGHT(TEXT(AE71,"0.#"),1)=".",FALSE,TRUE)</formula>
    </cfRule>
    <cfRule type="expression" dxfId="1990" priority="2188">
      <formula>IF(RIGHT(TEXT(AE71,"0.#"),1)=".",TRUE,FALSE)</formula>
    </cfRule>
  </conditionalFormatting>
  <conditionalFormatting sqref="AE72">
    <cfRule type="expression" dxfId="1989" priority="2185">
      <formula>IF(RIGHT(TEXT(AE72,"0.#"),1)=".",FALSE,TRUE)</formula>
    </cfRule>
    <cfRule type="expression" dxfId="1988" priority="2186">
      <formula>IF(RIGHT(TEXT(AE72,"0.#"),1)=".",TRUE,FALSE)</formula>
    </cfRule>
  </conditionalFormatting>
  <conditionalFormatting sqref="AI72">
    <cfRule type="expression" dxfId="1987" priority="2183">
      <formula>IF(RIGHT(TEXT(AI72,"0.#"),1)=".",FALSE,TRUE)</formula>
    </cfRule>
    <cfRule type="expression" dxfId="1986" priority="2184">
      <formula>IF(RIGHT(TEXT(AI72,"0.#"),1)=".",TRUE,FALSE)</formula>
    </cfRule>
  </conditionalFormatting>
  <conditionalFormatting sqref="AI71">
    <cfRule type="expression" dxfId="1985" priority="2181">
      <formula>IF(RIGHT(TEXT(AI71,"0.#"),1)=".",FALSE,TRUE)</formula>
    </cfRule>
    <cfRule type="expression" dxfId="1984" priority="2182">
      <formula>IF(RIGHT(TEXT(AI71,"0.#"),1)=".",TRUE,FALSE)</formula>
    </cfRule>
  </conditionalFormatting>
  <conditionalFormatting sqref="AI70">
    <cfRule type="expression" dxfId="1983" priority="2179">
      <formula>IF(RIGHT(TEXT(AI70,"0.#"),1)=".",FALSE,TRUE)</formula>
    </cfRule>
    <cfRule type="expression" dxfId="1982" priority="2180">
      <formula>IF(RIGHT(TEXT(AI70,"0.#"),1)=".",TRUE,FALSE)</formula>
    </cfRule>
  </conditionalFormatting>
  <conditionalFormatting sqref="AM70">
    <cfRule type="expression" dxfId="1981" priority="2177">
      <formula>IF(RIGHT(TEXT(AM70,"0.#"),1)=".",FALSE,TRUE)</formula>
    </cfRule>
    <cfRule type="expression" dxfId="1980" priority="2178">
      <formula>IF(RIGHT(TEXT(AM70,"0.#"),1)=".",TRUE,FALSE)</formula>
    </cfRule>
  </conditionalFormatting>
  <conditionalFormatting sqref="AM71">
    <cfRule type="expression" dxfId="1979" priority="2175">
      <formula>IF(RIGHT(TEXT(AM71,"0.#"),1)=".",FALSE,TRUE)</formula>
    </cfRule>
    <cfRule type="expression" dxfId="1978" priority="2176">
      <formula>IF(RIGHT(TEXT(AM71,"0.#"),1)=".",TRUE,FALSE)</formula>
    </cfRule>
  </conditionalFormatting>
  <conditionalFormatting sqref="AM72">
    <cfRule type="expression" dxfId="1977" priority="2173">
      <formula>IF(RIGHT(TEXT(AM72,"0.#"),1)=".",FALSE,TRUE)</formula>
    </cfRule>
    <cfRule type="expression" dxfId="1976" priority="2174">
      <formula>IF(RIGHT(TEXT(AM72,"0.#"),1)=".",TRUE,FALSE)</formula>
    </cfRule>
  </conditionalFormatting>
  <conditionalFormatting sqref="AQ70:AQ72">
    <cfRule type="expression" dxfId="1975" priority="2171">
      <formula>IF(RIGHT(TEXT(AQ70,"0.#"),1)=".",FALSE,TRUE)</formula>
    </cfRule>
    <cfRule type="expression" dxfId="1974" priority="2172">
      <formula>IF(RIGHT(TEXT(AQ70,"0.#"),1)=".",TRUE,FALSE)</formula>
    </cfRule>
  </conditionalFormatting>
  <conditionalFormatting sqref="AU70:AU72">
    <cfRule type="expression" dxfId="1973" priority="2169">
      <formula>IF(RIGHT(TEXT(AU70,"0.#"),1)=".",FALSE,TRUE)</formula>
    </cfRule>
    <cfRule type="expression" dxfId="1972" priority="2170">
      <formula>IF(RIGHT(TEXT(AU70,"0.#"),1)=".",TRUE,FALSE)</formula>
    </cfRule>
  </conditionalFormatting>
  <conditionalFormatting sqref="AU656">
    <cfRule type="expression" dxfId="1971" priority="687">
      <formula>IF(RIGHT(TEXT(AU656,"0.#"),1)=".",FALSE,TRUE)</formula>
    </cfRule>
    <cfRule type="expression" dxfId="1970" priority="688">
      <formula>IF(RIGHT(TEXT(AU656,"0.#"),1)=".",TRUE,FALSE)</formula>
    </cfRule>
  </conditionalFormatting>
  <conditionalFormatting sqref="AQ655">
    <cfRule type="expression" dxfId="1969" priority="679">
      <formula>IF(RIGHT(TEXT(AQ655,"0.#"),1)=".",FALSE,TRUE)</formula>
    </cfRule>
    <cfRule type="expression" dxfId="1968" priority="680">
      <formula>IF(RIGHT(TEXT(AQ655,"0.#"),1)=".",TRUE,FALSE)</formula>
    </cfRule>
  </conditionalFormatting>
  <conditionalFormatting sqref="AI696">
    <cfRule type="expression" dxfId="1967" priority="471">
      <formula>IF(RIGHT(TEXT(AI696,"0.#"),1)=".",FALSE,TRUE)</formula>
    </cfRule>
    <cfRule type="expression" dxfId="1966" priority="472">
      <formula>IF(RIGHT(TEXT(AI696,"0.#"),1)=".",TRUE,FALSE)</formula>
    </cfRule>
  </conditionalFormatting>
  <conditionalFormatting sqref="AQ694">
    <cfRule type="expression" dxfId="1965" priority="465">
      <formula>IF(RIGHT(TEXT(AQ694,"0.#"),1)=".",FALSE,TRUE)</formula>
    </cfRule>
    <cfRule type="expression" dxfId="1964" priority="466">
      <formula>IF(RIGHT(TEXT(AQ694,"0.#"),1)=".",TRUE,FALSE)</formula>
    </cfRule>
  </conditionalFormatting>
  <conditionalFormatting sqref="AL872:AO899">
    <cfRule type="expression" dxfId="1963" priority="2077">
      <formula>IF(AND(AL872&gt;=0, RIGHT(TEXT(AL872,"0.#"),1)&lt;&gt;"."),TRUE,FALSE)</formula>
    </cfRule>
    <cfRule type="expression" dxfId="1962" priority="2078">
      <formula>IF(AND(AL872&gt;=0, RIGHT(TEXT(AL872,"0.#"),1)="."),TRUE,FALSE)</formula>
    </cfRule>
    <cfRule type="expression" dxfId="1961" priority="2079">
      <formula>IF(AND(AL872&lt;0, RIGHT(TEXT(AL872,"0.#"),1)&lt;&gt;"."),TRUE,FALSE)</formula>
    </cfRule>
    <cfRule type="expression" dxfId="1960" priority="2080">
      <formula>IF(AND(AL872&lt;0, RIGHT(TEXT(AL872,"0.#"),1)="."),TRUE,FALSE)</formula>
    </cfRule>
  </conditionalFormatting>
  <conditionalFormatting sqref="AL870:AO871">
    <cfRule type="expression" dxfId="1959" priority="2071">
      <formula>IF(AND(AL870&gt;=0, RIGHT(TEXT(AL870,"0.#"),1)&lt;&gt;"."),TRUE,FALSE)</formula>
    </cfRule>
    <cfRule type="expression" dxfId="1958" priority="2072">
      <formula>IF(AND(AL870&gt;=0, RIGHT(TEXT(AL870,"0.#"),1)="."),TRUE,FALSE)</formula>
    </cfRule>
    <cfRule type="expression" dxfId="1957" priority="2073">
      <formula>IF(AND(AL870&lt;0, RIGHT(TEXT(AL870,"0.#"),1)&lt;&gt;"."),TRUE,FALSE)</formula>
    </cfRule>
    <cfRule type="expression" dxfId="1956" priority="2074">
      <formula>IF(AND(AL870&lt;0, RIGHT(TEXT(AL870,"0.#"),1)="."),TRUE,FALSE)</formula>
    </cfRule>
  </conditionalFormatting>
  <conditionalFormatting sqref="AL905:AO932">
    <cfRule type="expression" dxfId="1955" priority="2065">
      <formula>IF(AND(AL905&gt;=0, RIGHT(TEXT(AL905,"0.#"),1)&lt;&gt;"."),TRUE,FALSE)</formula>
    </cfRule>
    <cfRule type="expression" dxfId="1954" priority="2066">
      <formula>IF(AND(AL905&gt;=0, RIGHT(TEXT(AL905,"0.#"),1)="."),TRUE,FALSE)</formula>
    </cfRule>
    <cfRule type="expression" dxfId="1953" priority="2067">
      <formula>IF(AND(AL905&lt;0, RIGHT(TEXT(AL905,"0.#"),1)&lt;&gt;"."),TRUE,FALSE)</formula>
    </cfRule>
    <cfRule type="expression" dxfId="1952" priority="2068">
      <formula>IF(AND(AL905&lt;0, RIGHT(TEXT(AL905,"0.#"),1)="."),TRUE,FALSE)</formula>
    </cfRule>
  </conditionalFormatting>
  <conditionalFormatting sqref="AL903:AO904">
    <cfRule type="expression" dxfId="1951" priority="2059">
      <formula>IF(AND(AL903&gt;=0, RIGHT(TEXT(AL903,"0.#"),1)&lt;&gt;"."),TRUE,FALSE)</formula>
    </cfRule>
    <cfRule type="expression" dxfId="1950" priority="2060">
      <formula>IF(AND(AL903&gt;=0, RIGHT(TEXT(AL903,"0.#"),1)="."),TRUE,FALSE)</formula>
    </cfRule>
    <cfRule type="expression" dxfId="1949" priority="2061">
      <formula>IF(AND(AL903&lt;0, RIGHT(TEXT(AL903,"0.#"),1)&lt;&gt;"."),TRUE,FALSE)</formula>
    </cfRule>
    <cfRule type="expression" dxfId="1948" priority="2062">
      <formula>IF(AND(AL903&lt;0, RIGHT(TEXT(AL903,"0.#"),1)="."),TRUE,FALSE)</formula>
    </cfRule>
  </conditionalFormatting>
  <conditionalFormatting sqref="AL938:AO965">
    <cfRule type="expression" dxfId="1947" priority="2053">
      <formula>IF(AND(AL938&gt;=0, RIGHT(TEXT(AL938,"0.#"),1)&lt;&gt;"."),TRUE,FALSE)</formula>
    </cfRule>
    <cfRule type="expression" dxfId="1946" priority="2054">
      <formula>IF(AND(AL938&gt;=0, RIGHT(TEXT(AL938,"0.#"),1)="."),TRUE,FALSE)</formula>
    </cfRule>
    <cfRule type="expression" dxfId="1945" priority="2055">
      <formula>IF(AND(AL938&lt;0, RIGHT(TEXT(AL938,"0.#"),1)&lt;&gt;"."),TRUE,FALSE)</formula>
    </cfRule>
    <cfRule type="expression" dxfId="1944" priority="2056">
      <formula>IF(AND(AL938&lt;0, RIGHT(TEXT(AL938,"0.#"),1)="."),TRUE,FALSE)</formula>
    </cfRule>
  </conditionalFormatting>
  <conditionalFormatting sqref="AL936:AO937">
    <cfRule type="expression" dxfId="1943" priority="2047">
      <formula>IF(AND(AL936&gt;=0, RIGHT(TEXT(AL936,"0.#"),1)&lt;&gt;"."),TRUE,FALSE)</formula>
    </cfRule>
    <cfRule type="expression" dxfId="1942" priority="2048">
      <formula>IF(AND(AL936&gt;=0, RIGHT(TEXT(AL936,"0.#"),1)="."),TRUE,FALSE)</formula>
    </cfRule>
    <cfRule type="expression" dxfId="1941" priority="2049">
      <formula>IF(AND(AL936&lt;0, RIGHT(TEXT(AL936,"0.#"),1)&lt;&gt;"."),TRUE,FALSE)</formula>
    </cfRule>
    <cfRule type="expression" dxfId="1940" priority="2050">
      <formula>IF(AND(AL936&lt;0, RIGHT(TEXT(AL936,"0.#"),1)="."),TRUE,FALSE)</formula>
    </cfRule>
  </conditionalFormatting>
  <conditionalFormatting sqref="AL971:AO998">
    <cfRule type="expression" dxfId="1939" priority="2041">
      <formula>IF(AND(AL971&gt;=0, RIGHT(TEXT(AL971,"0.#"),1)&lt;&gt;"."),TRUE,FALSE)</formula>
    </cfRule>
    <cfRule type="expression" dxfId="1938" priority="2042">
      <formula>IF(AND(AL971&gt;=0, RIGHT(TEXT(AL971,"0.#"),1)="."),TRUE,FALSE)</formula>
    </cfRule>
    <cfRule type="expression" dxfId="1937" priority="2043">
      <formula>IF(AND(AL971&lt;0, RIGHT(TEXT(AL971,"0.#"),1)&lt;&gt;"."),TRUE,FALSE)</formula>
    </cfRule>
    <cfRule type="expression" dxfId="1936" priority="2044">
      <formula>IF(AND(AL971&lt;0, RIGHT(TEXT(AL971,"0.#"),1)="."),TRUE,FALSE)</formula>
    </cfRule>
  </conditionalFormatting>
  <conditionalFormatting sqref="AL969:AO970">
    <cfRule type="expression" dxfId="1935" priority="2035">
      <formula>IF(AND(AL969&gt;=0, RIGHT(TEXT(AL969,"0.#"),1)&lt;&gt;"."),TRUE,FALSE)</formula>
    </cfRule>
    <cfRule type="expression" dxfId="1934" priority="2036">
      <formula>IF(AND(AL969&gt;=0, RIGHT(TEXT(AL969,"0.#"),1)="."),TRUE,FALSE)</formula>
    </cfRule>
    <cfRule type="expression" dxfId="1933" priority="2037">
      <formula>IF(AND(AL969&lt;0, RIGHT(TEXT(AL969,"0.#"),1)&lt;&gt;"."),TRUE,FALSE)</formula>
    </cfRule>
    <cfRule type="expression" dxfId="1932" priority="2038">
      <formula>IF(AND(AL969&lt;0, RIGHT(TEXT(AL969,"0.#"),1)="."),TRUE,FALSE)</formula>
    </cfRule>
  </conditionalFormatting>
  <conditionalFormatting sqref="AL1004:AO1031">
    <cfRule type="expression" dxfId="1931" priority="2029">
      <formula>IF(AND(AL1004&gt;=0, RIGHT(TEXT(AL1004,"0.#"),1)&lt;&gt;"."),TRUE,FALSE)</formula>
    </cfRule>
    <cfRule type="expression" dxfId="1930" priority="2030">
      <formula>IF(AND(AL1004&gt;=0, RIGHT(TEXT(AL1004,"0.#"),1)="."),TRUE,FALSE)</formula>
    </cfRule>
    <cfRule type="expression" dxfId="1929" priority="2031">
      <formula>IF(AND(AL1004&lt;0, RIGHT(TEXT(AL1004,"0.#"),1)&lt;&gt;"."),TRUE,FALSE)</formula>
    </cfRule>
    <cfRule type="expression" dxfId="1928" priority="2032">
      <formula>IF(AND(AL1004&lt;0, RIGHT(TEXT(AL1004,"0.#"),1)="."),TRUE,FALSE)</formula>
    </cfRule>
  </conditionalFormatting>
  <conditionalFormatting sqref="AL1002:AO1003">
    <cfRule type="expression" dxfId="1927" priority="2023">
      <formula>IF(AND(AL1002&gt;=0, RIGHT(TEXT(AL1002,"0.#"),1)&lt;&gt;"."),TRUE,FALSE)</formula>
    </cfRule>
    <cfRule type="expression" dxfId="1926" priority="2024">
      <formula>IF(AND(AL1002&gt;=0, RIGHT(TEXT(AL1002,"0.#"),1)="."),TRUE,FALSE)</formula>
    </cfRule>
    <cfRule type="expression" dxfId="1925" priority="2025">
      <formula>IF(AND(AL1002&lt;0, RIGHT(TEXT(AL1002,"0.#"),1)&lt;&gt;"."),TRUE,FALSE)</formula>
    </cfRule>
    <cfRule type="expression" dxfId="1924" priority="2026">
      <formula>IF(AND(AL1002&lt;0, RIGHT(TEXT(AL1002,"0.#"),1)="."),TRUE,FALSE)</formula>
    </cfRule>
  </conditionalFormatting>
  <conditionalFormatting sqref="Y1002:Y1003">
    <cfRule type="expression" dxfId="1923" priority="2021">
      <formula>IF(RIGHT(TEXT(Y1002,"0.#"),1)=".",FALSE,TRUE)</formula>
    </cfRule>
    <cfRule type="expression" dxfId="1922" priority="2022">
      <formula>IF(RIGHT(TEXT(Y1002,"0.#"),1)=".",TRUE,FALSE)</formula>
    </cfRule>
  </conditionalFormatting>
  <conditionalFormatting sqref="AL1037:AO1064">
    <cfRule type="expression" dxfId="1921" priority="2017">
      <formula>IF(AND(AL1037&gt;=0, RIGHT(TEXT(AL1037,"0.#"),1)&lt;&gt;"."),TRUE,FALSE)</formula>
    </cfRule>
    <cfRule type="expression" dxfId="1920" priority="2018">
      <formula>IF(AND(AL1037&gt;=0, RIGHT(TEXT(AL1037,"0.#"),1)="."),TRUE,FALSE)</formula>
    </cfRule>
    <cfRule type="expression" dxfId="1919" priority="2019">
      <formula>IF(AND(AL1037&lt;0, RIGHT(TEXT(AL1037,"0.#"),1)&lt;&gt;"."),TRUE,FALSE)</formula>
    </cfRule>
    <cfRule type="expression" dxfId="1918" priority="2020">
      <formula>IF(AND(AL1037&lt;0, RIGHT(TEXT(AL1037,"0.#"),1)="."),TRUE,FALSE)</formula>
    </cfRule>
  </conditionalFormatting>
  <conditionalFormatting sqref="Y1037:Y1064">
    <cfRule type="expression" dxfId="1917" priority="2015">
      <formula>IF(RIGHT(TEXT(Y1037,"0.#"),1)=".",FALSE,TRUE)</formula>
    </cfRule>
    <cfRule type="expression" dxfId="1916" priority="2016">
      <formula>IF(RIGHT(TEXT(Y1037,"0.#"),1)=".",TRUE,FALSE)</formula>
    </cfRule>
  </conditionalFormatting>
  <conditionalFormatting sqref="AL1035:AO1036">
    <cfRule type="expression" dxfId="1915" priority="2011">
      <formula>IF(AND(AL1035&gt;=0, RIGHT(TEXT(AL1035,"0.#"),1)&lt;&gt;"."),TRUE,FALSE)</formula>
    </cfRule>
    <cfRule type="expression" dxfId="1914" priority="2012">
      <formula>IF(AND(AL1035&gt;=0, RIGHT(TEXT(AL1035,"0.#"),1)="."),TRUE,FALSE)</formula>
    </cfRule>
    <cfRule type="expression" dxfId="1913" priority="2013">
      <formula>IF(AND(AL1035&lt;0, RIGHT(TEXT(AL1035,"0.#"),1)&lt;&gt;"."),TRUE,FALSE)</formula>
    </cfRule>
    <cfRule type="expression" dxfId="1912" priority="2014">
      <formula>IF(AND(AL1035&lt;0, RIGHT(TEXT(AL1035,"0.#"),1)="."),TRUE,FALSE)</formula>
    </cfRule>
  </conditionalFormatting>
  <conditionalFormatting sqref="Y1035:Y1036">
    <cfRule type="expression" dxfId="1911" priority="2009">
      <formula>IF(RIGHT(TEXT(Y1035,"0.#"),1)=".",FALSE,TRUE)</formula>
    </cfRule>
    <cfRule type="expression" dxfId="1910" priority="2010">
      <formula>IF(RIGHT(TEXT(Y1035,"0.#"),1)=".",TRUE,FALSE)</formula>
    </cfRule>
  </conditionalFormatting>
  <conditionalFormatting sqref="AL1070:AO1097">
    <cfRule type="expression" dxfId="1909" priority="2005">
      <formula>IF(AND(AL1070&gt;=0, RIGHT(TEXT(AL1070,"0.#"),1)&lt;&gt;"."),TRUE,FALSE)</formula>
    </cfRule>
    <cfRule type="expression" dxfId="1908" priority="2006">
      <formula>IF(AND(AL1070&gt;=0, RIGHT(TEXT(AL1070,"0.#"),1)="."),TRUE,FALSE)</formula>
    </cfRule>
    <cfRule type="expression" dxfId="1907" priority="2007">
      <formula>IF(AND(AL1070&lt;0, RIGHT(TEXT(AL1070,"0.#"),1)&lt;&gt;"."),TRUE,FALSE)</formula>
    </cfRule>
    <cfRule type="expression" dxfId="1906" priority="2008">
      <formula>IF(AND(AL1070&lt;0, RIGHT(TEXT(AL1070,"0.#"),1)="."),TRUE,FALSE)</formula>
    </cfRule>
  </conditionalFormatting>
  <conditionalFormatting sqref="Y1070:Y1097">
    <cfRule type="expression" dxfId="1905" priority="2003">
      <formula>IF(RIGHT(TEXT(Y1070,"0.#"),1)=".",FALSE,TRUE)</formula>
    </cfRule>
    <cfRule type="expression" dxfId="1904" priority="2004">
      <formula>IF(RIGHT(TEXT(Y1070,"0.#"),1)=".",TRUE,FALSE)</formula>
    </cfRule>
  </conditionalFormatting>
  <conditionalFormatting sqref="AL1068:AO1069">
    <cfRule type="expression" dxfId="1903" priority="1999">
      <formula>IF(AND(AL1068&gt;=0, RIGHT(TEXT(AL1068,"0.#"),1)&lt;&gt;"."),TRUE,FALSE)</formula>
    </cfRule>
    <cfRule type="expression" dxfId="1902" priority="2000">
      <formula>IF(AND(AL1068&gt;=0, RIGHT(TEXT(AL1068,"0.#"),1)="."),TRUE,FALSE)</formula>
    </cfRule>
    <cfRule type="expression" dxfId="1901" priority="2001">
      <formula>IF(AND(AL1068&lt;0, RIGHT(TEXT(AL1068,"0.#"),1)&lt;&gt;"."),TRUE,FALSE)</formula>
    </cfRule>
    <cfRule type="expression" dxfId="1900" priority="2002">
      <formula>IF(AND(AL1068&lt;0, RIGHT(TEXT(AL1068,"0.#"),1)="."),TRUE,FALSE)</formula>
    </cfRule>
  </conditionalFormatting>
  <conditionalFormatting sqref="Y1068:Y1069">
    <cfRule type="expression" dxfId="1899" priority="1997">
      <formula>IF(RIGHT(TEXT(Y1068,"0.#"),1)=".",FALSE,TRUE)</formula>
    </cfRule>
    <cfRule type="expression" dxfId="1898" priority="1998">
      <formula>IF(RIGHT(TEXT(Y1068,"0.#"),1)=".",TRUE,FALSE)</formula>
    </cfRule>
  </conditionalFormatting>
  <conditionalFormatting sqref="AE39">
    <cfRule type="expression" dxfId="1897" priority="1995">
      <formula>IF(RIGHT(TEXT(AE39,"0.#"),1)=".",FALSE,TRUE)</formula>
    </cfRule>
    <cfRule type="expression" dxfId="1896" priority="1996">
      <formula>IF(RIGHT(TEXT(AE39,"0.#"),1)=".",TRUE,FALSE)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4" max="49" man="1"/>
    <brk id="135" max="49" man="1"/>
    <brk id="714" max="49" man="1"/>
    <brk id="739"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577</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577</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557</v>
      </c>
      <c r="AF2" s="997"/>
      <c r="AG2" s="997"/>
      <c r="AH2" s="997"/>
      <c r="AI2" s="997" t="s">
        <v>554</v>
      </c>
      <c r="AJ2" s="997"/>
      <c r="AK2" s="997"/>
      <c r="AL2" s="997"/>
      <c r="AM2" s="997" t="s">
        <v>528</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8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558</v>
      </c>
      <c r="AF9" s="997"/>
      <c r="AG9" s="997"/>
      <c r="AH9" s="997"/>
      <c r="AI9" s="997" t="s">
        <v>554</v>
      </c>
      <c r="AJ9" s="997"/>
      <c r="AK9" s="997"/>
      <c r="AL9" s="997"/>
      <c r="AM9" s="997" t="s">
        <v>528</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8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557</v>
      </c>
      <c r="AF16" s="997"/>
      <c r="AG16" s="997"/>
      <c r="AH16" s="997"/>
      <c r="AI16" s="997" t="s">
        <v>555</v>
      </c>
      <c r="AJ16" s="997"/>
      <c r="AK16" s="997"/>
      <c r="AL16" s="997"/>
      <c r="AM16" s="997" t="s">
        <v>528</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8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559</v>
      </c>
      <c r="AF23" s="997"/>
      <c r="AG23" s="997"/>
      <c r="AH23" s="997"/>
      <c r="AI23" s="997" t="s">
        <v>554</v>
      </c>
      <c r="AJ23" s="997"/>
      <c r="AK23" s="997"/>
      <c r="AL23" s="997"/>
      <c r="AM23" s="997" t="s">
        <v>528</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8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557</v>
      </c>
      <c r="AF30" s="997"/>
      <c r="AG30" s="997"/>
      <c r="AH30" s="997"/>
      <c r="AI30" s="997" t="s">
        <v>554</v>
      </c>
      <c r="AJ30" s="997"/>
      <c r="AK30" s="997"/>
      <c r="AL30" s="997"/>
      <c r="AM30" s="997" t="s">
        <v>552</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8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559</v>
      </c>
      <c r="AF37" s="997"/>
      <c r="AG37" s="997"/>
      <c r="AH37" s="997"/>
      <c r="AI37" s="997" t="s">
        <v>556</v>
      </c>
      <c r="AJ37" s="997"/>
      <c r="AK37" s="997"/>
      <c r="AL37" s="997"/>
      <c r="AM37" s="997" t="s">
        <v>553</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8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557</v>
      </c>
      <c r="AF44" s="997"/>
      <c r="AG44" s="997"/>
      <c r="AH44" s="997"/>
      <c r="AI44" s="997" t="s">
        <v>554</v>
      </c>
      <c r="AJ44" s="997"/>
      <c r="AK44" s="997"/>
      <c r="AL44" s="997"/>
      <c r="AM44" s="997" t="s">
        <v>528</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8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557</v>
      </c>
      <c r="AF51" s="997"/>
      <c r="AG51" s="997"/>
      <c r="AH51" s="997"/>
      <c r="AI51" s="997" t="s">
        <v>554</v>
      </c>
      <c r="AJ51" s="997"/>
      <c r="AK51" s="997"/>
      <c r="AL51" s="997"/>
      <c r="AM51" s="997" t="s">
        <v>528</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8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557</v>
      </c>
      <c r="AF58" s="997"/>
      <c r="AG58" s="997"/>
      <c r="AH58" s="997"/>
      <c r="AI58" s="997" t="s">
        <v>554</v>
      </c>
      <c r="AJ58" s="997"/>
      <c r="AK58" s="997"/>
      <c r="AL58" s="997"/>
      <c r="AM58" s="997" t="s">
        <v>528</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8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557</v>
      </c>
      <c r="AF65" s="997"/>
      <c r="AG65" s="997"/>
      <c r="AH65" s="997"/>
      <c r="AI65" s="997" t="s">
        <v>554</v>
      </c>
      <c r="AJ65" s="997"/>
      <c r="AK65" s="997"/>
      <c r="AL65" s="997"/>
      <c r="AM65" s="997" t="s">
        <v>528</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8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2019-06-21T07:50:28Z</cp:lastPrinted>
  <dcterms:created xsi:type="dcterms:W3CDTF">2012-03-13T00:50:25Z</dcterms:created>
  <dcterms:modified xsi:type="dcterms:W3CDTF">2019-07-09T11:32:30Z</dcterms:modified>
</cp:coreProperties>
</file>