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環境再生・資源循環局_特定廃棄物対策担当参事官室\03_予算・求償班\予算要求・執行\31fy\☆行政事業レビュー\02レビューシート\２　会計課（温対課）修正版\"/>
    </mc:Choice>
  </mc:AlternateContent>
  <bookViews>
    <workbookView xWindow="0" yWindow="0" windowWidth="23040" windowHeight="8376"/>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<sst xmlns="http://schemas.openxmlformats.org/spreadsheetml/2006/main" count="2223" uniqueCount="565">
  <si>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</si>
  <si>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</si>
  <si>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</si>
  <si>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</si>
  <si>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</si>
  <si>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</si>
  <si>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</si>
  <si>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</si>
  <si>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</si>
  <si>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</si>
  <si>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</si>
  <si>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</si>
  <si>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</si>
  <si>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</si>
  <si>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</si>
  <si>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</si>
  <si>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</si>
  <si>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</si>
  <si>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</si>
  <si>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</si>
  <si>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</si>
  <si>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</si>
  <si>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</si>
  <si>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</si>
  <si>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</si>
  <si>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</si>
  <si>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</si>
  <si>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</si>
  <si>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</si>
  <si>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</si>
  <si>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</si>
  <si>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</si>
  <si>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</si>
  <si>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</si>
  <si>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</si>
  <si>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</si>
  <si>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</si>
  <si>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</si>
  <si>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</si>
  <si>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</si>
  <si>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</si>
  <si>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</si>
  <si>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</si>
  <si>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</si>
  <si>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</si>
  <si>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</si>
  <si>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</si>
  <si>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</si>
  <si>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</si>
  <si>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</si>
  <si>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</si>
  <si>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</si>
  <si>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</si>
  <si>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</si>
  <si>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</si>
  <si>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</si>
  <si>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</si>
  <si>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</si>
  <si>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</si>
  <si>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</si>
  <si>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</si>
  <si>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</si>
  <si>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</si>
  <si>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</si>
  <si>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</si>
  <si>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</si>
  <si>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</si>
  <si>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</si>
  <si>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</si>
  <si>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</si>
  <si>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</si>
  <si>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</si>
  <si>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</si>
  <si>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</si>
  <si>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</si>
  <si>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</si>
  <si>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</si>
  <si>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</si>
  <si>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</si>
  <si>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</si>
  <si>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</si>
  <si>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</si>
  <si>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</si>
  <si>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</si>
  <si>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</si>
  <si>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</si>
  <si>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</si>
  <si>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</si>
  <si>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</si>
  <si>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</si>
  <si>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</si>
  <si>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</si>
  <si>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</si>
  <si>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</si>
  <si>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</si>
  <si>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</si>
  <si>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</si>
  <si>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</si>
  <si>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</si>
  <si>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</si>
  <si>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</si>
  <si>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</si>
  <si>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</si>
  <si>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</si>
  <si>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</si>
  <si>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</si>
  <si>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</si>
  <si>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</si>
  <si>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</si>
  <si>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</si>
  <si>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</si>
  <si>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</si>
  <si>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</si>
  <si>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</si>
  <si>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</si>
  <si>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</si>
  <si>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</si>
  <si>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</si>
  <si>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</si>
  <si>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</si>
  <si>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</si>
  <si>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</si>
  <si>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</si>
  <si>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</si>
  <si>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</si>
  <si>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</si>
  <si>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</si>
  <si>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</si>
  <si>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</si>
  <si>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</si>
  <si>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</si>
  <si>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</si>
  <si>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</si>
  <si>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</si>
  <si>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</si>
  <si>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</si>
  <si>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</si>
  <si>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</si>
  <si>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</si>
  <si>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</si>
  <si>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</si>
  <si>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</si>
  <si>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</si>
  <si>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</si>
  <si>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</si>
  <si>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</si>
  <si>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</si>
  <si>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</si>
  <si>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</si>
  <si>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</si>
  <si>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</si>
  <si>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</si>
  <si>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</si>
  <si>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</si>
  <si>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</si>
  <si>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</si>
  <si>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</si>
  <si>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</si>
  <si>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</si>
  <si>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</si>
  <si>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</si>
  <si>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</si>
  <si>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</si>
  <si>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</si>
  <si>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</si>
  <si>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</si>
  <si>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</si>
  <si>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</si>
  <si>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</si>
  <si>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</si>
  <si>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</si>
  <si>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</si>
  <si>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</si>
  <si>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</si>
  <si>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</si>
  <si>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</si>
  <si>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</si>
  <si>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</si>
  <si>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</si>
  <si>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</si>
  <si>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</si>
  <si>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</si>
  <si>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</si>
  <si>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</si>
  <si>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</si>
  <si>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</si>
  <si>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</si>
  <si>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</si>
  <si>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</si>
  <si>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</si>
  <si>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</si>
  <si>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</si>
  <si>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</si>
  <si>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</si>
  <si>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</si>
  <si>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</si>
  <si>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</si>
  <si>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</si>
  <si>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</si>
  <si>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</si>
  <si>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</si>
  <si>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</si>
  <si>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</si>
  <si>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</si>
  <si>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</si>
  <si>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</si>
  <si>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</si>
  <si>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</si>
  <si>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</si>
  <si>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</si>
  <si>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</si>
  <si>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</si>
  <si>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</si>
  <si>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</si>
  <si>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</si>
  <si>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</si>
  <si>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</si>
  <si>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</si>
  <si>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</si>
  <si>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</si>
  <si>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</si>
  <si>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</si>
  <si>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</si>
  <si>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</si>
  <si>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</si>
  <si>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</si>
  <si>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</si>
  <si>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</si>
  <si>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</si>
  <si>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</si>
  <si>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</si>
  <si>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</si>
  <si>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</si>
  <si>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</si>
  <si>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</si>
  <si>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</si>
  <si>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</si>
  <si>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</si>
  <si>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</si>
  <si>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</si>
  <si>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</si>
  <si>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</si>
  <si>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</si>
  <si>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</si>
  <si>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</si>
  <si>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</si>
  <si>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</si>
  <si>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</si>
  <si>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</si>
  <si>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</si>
  <si>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</si>
  <si>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</si>
  <si>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</si>
  <si>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</si>
  <si>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</si>
  <si>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</si>
  <si>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</si>
  <si>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</si>
  <si>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</si>
  <si>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</si>
  <si>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</si>
  <si>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</si>
  <si>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</si>
  <si>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</si>
  <si>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</si>
  <si>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</si>
  <si>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</si>
  <si>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</si>
  <si>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</si>
  <si>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</si>
  <si>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</si>
  <si>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</si>
  <si>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</si>
  <si>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</si>
  <si>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</si>
  <si>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</si>
  <si>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</si>
  <si>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</si>
  <si>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</si>
  <si>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</si>
  <si>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</si>
  <si>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</si>
  <si>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</si>
  <si>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</si>
  <si>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</si>
  <si>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</si>
  <si>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</si>
  <si>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</si>
  <si>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</si>
  <si>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</si>
  <si>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</si>
  <si>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</si>
  <si>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</si>
  <si>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</si>
  <si>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</si>
  <si>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</si>
  <si>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</si>
  <si>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</si>
  <si>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</si>
  <si>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</si>
  <si>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</si>
  <si>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</si>
  <si>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</si>
  <si>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</si>
  <si>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</si>
  <si>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</si>
  <si>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</si>
  <si>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</si>
  <si>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</si>
  <si>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</si>
  <si>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</si>
  <si>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</si>
  <si>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</si>
  <si>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</si>
  <si>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</si>
  <si>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</si>
  <si>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</si>
  <si>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</si>
  <si>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</si>
  <si>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</si>
  <si>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</si>
  <si>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</si>
  <si>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</si>
  <si>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</si>
  <si>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</si>
  <si>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</si>
  <si>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</si>
  <si>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</si>
  <si>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</si>
  <si>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</si>
  <si>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</si>
  <si>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</si>
  <si>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</si>
  <si>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</si>
  <si>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</si>
  <si>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</si>
  <si>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</si>
  <si>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</si>
  <si>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</si>
  <si>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</si>
  <si>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</si>
  <si>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</si>
  <si>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</si>
  <si>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</si>
  <si>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</si>
  <si>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</si>
  <si>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</si>
  <si>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</si>
  <si>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</si>
  <si>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</si>
  <si>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</si>
  <si>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</si>
  <si>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</si>
  <si>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</si>
  <si>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</si>
  <si>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</si>
  <si>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</si>
  <si>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</si>
  <si>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</si>
  <si>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</si>
  <si>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</si>
  <si>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</si>
  <si>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</si>
  <si>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</si>
  <si>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</si>
  <si>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</si>
  <si>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</si>
  <si>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</si>
  <si>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</si>
  <si>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</si>
  <si>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</si>
  <si>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</si>
  <si>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</si>
  <si>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</si>
  <si>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</si>
  <si>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</si>
  <si>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</si>
  <si>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</si>
  <si>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</si>
  <si>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</si>
  <si>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</si>
  <si>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</si>
  <si>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</si>
  <si>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</si>
  <si>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</si>
  <si>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</si>
  <si>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</si>
  <si>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</si>
  <si>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</si>
  <si>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</si>
  <si>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</si>
  <si>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</si>
  <si>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</si>
  <si>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</si>
  <si>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</si>
  <si>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</si>
  <si>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</si>
  <si>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</si>
  <si>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</si>
  <si>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</si>
  <si>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</si>
  <si>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</si>
  <si>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</si>
  <si>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</si>
  <si>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</si>
  <si>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</si>
  <si>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</si>
  <si>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</si>
  <si>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</si>
  <si>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</si>
  <si>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</si>
  <si>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</si>
  <si>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</si>
  <si>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</si>
  <si>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</si>
  <si>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</si>
  <si>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</si>
  <si>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</si>
  <si>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</si>
  <si>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</si>
  <si>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</si>
  <si>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</si>
  <si>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</si>
  <si>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</si>
  <si>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</si>
  <si>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</si>
  <si>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</si>
  <si>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</si>
  <si>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</si>
  <si>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</si>
  <si>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</si>
  <si>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</si>
  <si>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</si>
  <si>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</si>
  <si>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</si>
  <si>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</si>
  <si>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</si>
  <si>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</si>
  <si>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</si>
  <si>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</si>
  <si>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</si>
  <si>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</si>
  <si>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</si>
  <si>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</si>
  <si>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</si>
  <si>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</si>
  <si>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</si>
  <si>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</si>
  <si>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</si>
  <si>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</si>
  <si>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</si>
  <si>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</si>
  <si>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</si>
  <si>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</si>
  <si>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</si>
  <si>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</si>
  <si>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</si>
  <si>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</si>
  <si>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</si>
  <si>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</si>
  <si>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</si>
  <si>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</si>
  <si>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</si>
  <si>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</si>
  <si>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</si>
  <si>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</si>
  <si>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</si>
  <si>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</si>
  <si>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</si>
  <si>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</si>
  <si>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</si>
  <si>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</si>
  <si>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</si>
  <si>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</si>
  <si>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</si>
  <si>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</si>
  <si>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</si>
  <si>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</si>
  <si>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</si>
  <si>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</si>
  <si>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脱炭素・資源循環「まち・暮らし創生」FS事業</t>
    <phoneticPr fontId="5"/>
  </si>
  <si>
    <t>環境再生・資源循環局</t>
    <phoneticPr fontId="5"/>
  </si>
  <si>
    <t>特定廃棄物対策担当参事官室</t>
    <phoneticPr fontId="5"/>
  </si>
  <si>
    <t>特定廃棄物対策担当参事官　則久 雅司</t>
    <phoneticPr fontId="5"/>
  </si>
  <si>
    <t>○</t>
  </si>
  <si>
    <t>特別会計に関する法律第85条第３項第１号ホ
特別会計に関する法律施行令50条第７項第１１号</t>
    <phoneticPr fontId="5"/>
  </si>
  <si>
    <t>「地球温暖化対策計画」（平成28年5月閣議決定）</t>
    <phoneticPr fontId="5"/>
  </si>
  <si>
    <t>本事業では、浜通りの避難指示解除地域や、福島特措法に基づく復興再生拠点等を対象に、「町全体の復興と脱炭素化の両立」に向け、環境再生事業と連携しつつ、脱炭素の視点を最大限ビルトインした町の復興の絵姿を描き、各種事業によるCO2削減効果の評価や、事業の実現可能性の検証のためFSを実施する。</t>
    <phoneticPr fontId="5"/>
  </si>
  <si>
    <t>-</t>
  </si>
  <si>
    <t>-</t>
    <phoneticPr fontId="5"/>
  </si>
  <si>
    <t>-</t>
    <phoneticPr fontId="5"/>
  </si>
  <si>
    <t>-</t>
    <phoneticPr fontId="5"/>
  </si>
  <si>
    <t>-</t>
    <phoneticPr fontId="5"/>
  </si>
  <si>
    <t>-</t>
    <phoneticPr fontId="5"/>
  </si>
  <si>
    <t>二酸化炭素排出抑制対策事業等委託費</t>
    <phoneticPr fontId="5"/>
  </si>
  <si>
    <t>平成32年度までに、概ね10技術のFS結果を「脱炭素の視点を最大限ビルトインした町の復興の絵姿」の作成に活用する。</t>
    <phoneticPr fontId="5"/>
  </si>
  <si>
    <t>「脱炭素の視点を最大限ビルトインした町の復興の絵姿」の作成に活用可能な事業の評価・検証数</t>
    <phoneticPr fontId="5"/>
  </si>
  <si>
    <t>件</t>
    <rPh sb="0" eb="1">
      <t>ケン</t>
    </rPh>
    <phoneticPr fontId="5"/>
  </si>
  <si>
    <t>福島復興再生特別措置法に基づく特定復興再生拠点区域復興再生計画等</t>
    <phoneticPr fontId="5"/>
  </si>
  <si>
    <t>本事業は、地球温暖化対策関係予算において【D.基盤的施策など】に分類されており、我が国の温室効果ガスの排出削減等に直接的な効果を持たないものであるため横断的な指標は設定できない。</t>
    <phoneticPr fontId="5"/>
  </si>
  <si>
    <t>-</t>
    <phoneticPr fontId="5"/>
  </si>
  <si>
    <t>-</t>
    <phoneticPr fontId="5"/>
  </si>
  <si>
    <t>-</t>
    <phoneticPr fontId="5"/>
  </si>
  <si>
    <t>-</t>
    <phoneticPr fontId="5"/>
  </si>
  <si>
    <t>FSが行われた技術数</t>
    <phoneticPr fontId="5"/>
  </si>
  <si>
    <t>各年度の総事業費／FS事業が行われた技術数（採択案件１件あたりの事業費を大きくすることで、より大きな成果を狙う）　　　　　　　　　　　　　　</t>
    <phoneticPr fontId="5"/>
  </si>
  <si>
    <t>百万円</t>
    <rPh sb="0" eb="3">
      <t>ヒャクマンエン</t>
    </rPh>
    <phoneticPr fontId="5"/>
  </si>
  <si>
    <t>X/Y</t>
    <phoneticPr fontId="5"/>
  </si>
  <si>
    <t>200／4</t>
    <phoneticPr fontId="5"/>
  </si>
  <si>
    <t>400／6</t>
    <phoneticPr fontId="5"/>
  </si>
  <si>
    <t>-</t>
    <phoneticPr fontId="5"/>
  </si>
  <si>
    <t>１．地球温暖化対策の推進</t>
    <phoneticPr fontId="5"/>
  </si>
  <si>
    <t>万tC2/年</t>
    <phoneticPr fontId="5"/>
  </si>
  <si>
    <t>万tC2/年</t>
    <phoneticPr fontId="5"/>
  </si>
  <si>
    <t>-</t>
    <phoneticPr fontId="5"/>
  </si>
  <si>
    <t>脱炭素の視点を最大限ビルトインした町の復興についてFSを実施し、「町全体の復興と脱炭素化の両立」を推進。</t>
    <phoneticPr fontId="5"/>
  </si>
  <si>
    <t>FSの実施</t>
    <phoneticPr fontId="5"/>
  </si>
  <si>
    <t>32年度</t>
    <phoneticPr fontId="5"/>
  </si>
  <si>
    <t>浜通りの避難指示解除地域や、福島特措法に基づく復興再生拠点等を対象に、脱炭素の視点を最大限ビルトインした町の復興についてFSを実施し、CO2削減効果の評価・検証を実施することで、「町全体の復興と脱炭素化の両立」が推進される。</t>
    <phoneticPr fontId="5"/>
  </si>
  <si>
    <t>-</t>
    <phoneticPr fontId="5"/>
  </si>
  <si>
    <t>復興の推進、CO2排出削減の観点からきわめて重要であり、社会のニーズを的確の反映している。</t>
    <phoneticPr fontId="5"/>
  </si>
  <si>
    <t>国が、「町全体の復興と脱炭素化の両立」の絵姿を描く必要がある。</t>
    <phoneticPr fontId="5"/>
  </si>
  <si>
    <t>低炭素技術を最大限ビルトインした町の復興を推進する事業であり、優先度が高い。</t>
    <phoneticPr fontId="5"/>
  </si>
  <si>
    <t>無</t>
  </si>
  <si>
    <t>‐</t>
  </si>
  <si>
    <t>審査委員会において費用も含め審査している。</t>
    <phoneticPr fontId="5"/>
  </si>
  <si>
    <t>復興の推進、CO2の削減に関する事業に限定している</t>
    <phoneticPr fontId="5"/>
  </si>
  <si>
    <t>評価委員会において事業の進捗状況等を審査しており、費用面および事業内容について助言をいただいている。</t>
    <phoneticPr fontId="5"/>
  </si>
  <si>
    <t>FSを行うにあたり、比較検討を実施している。</t>
    <phoneticPr fontId="5"/>
  </si>
  <si>
    <t>「福島イノベーション・コースト構想」とも連携。
他省庁との適切な役割分担を行っており、詳細は復興庁、福島イノベーション・コースト構想関係閣僚会議HPを参照のこと。
http://www.reconstruction.go.jp/topics/main-cat1/sub-cat1-4/Innov/20170725092800.html</t>
    <phoneticPr fontId="5"/>
  </si>
  <si>
    <t>継続して事業を実施することにより、成果目標を達成することができる見込み。</t>
    <phoneticPr fontId="5"/>
  </si>
  <si>
    <t>人件費</t>
    <phoneticPr fontId="5"/>
  </si>
  <si>
    <t>共同実施費</t>
    <phoneticPr fontId="5"/>
  </si>
  <si>
    <t>外注費</t>
    <rPh sb="0" eb="3">
      <t>ガイチュウヒ</t>
    </rPh>
    <phoneticPr fontId="5"/>
  </si>
  <si>
    <t>その他</t>
    <rPh sb="2" eb="3">
      <t>タ</t>
    </rPh>
    <phoneticPr fontId="5"/>
  </si>
  <si>
    <t>計画検討、調査</t>
    <rPh sb="0" eb="2">
      <t>ケイカク</t>
    </rPh>
    <rPh sb="2" eb="4">
      <t>ケントウ</t>
    </rPh>
    <rPh sb="5" eb="7">
      <t>チョウサ</t>
    </rPh>
    <phoneticPr fontId="5"/>
  </si>
  <si>
    <t>計画検討、調査等</t>
    <rPh sb="0" eb="2">
      <t>ケイカク</t>
    </rPh>
    <rPh sb="2" eb="4">
      <t>ケントウ</t>
    </rPh>
    <rPh sb="5" eb="7">
      <t>チョウサ</t>
    </rPh>
    <rPh sb="7" eb="8">
      <t>トウ</t>
    </rPh>
    <phoneticPr fontId="5"/>
  </si>
  <si>
    <t>ネットワーク構築に係る調査支援</t>
    <rPh sb="6" eb="8">
      <t>コウチク</t>
    </rPh>
    <rPh sb="9" eb="10">
      <t>カカ</t>
    </rPh>
    <rPh sb="11" eb="13">
      <t>チョウサ</t>
    </rPh>
    <rPh sb="13" eb="15">
      <t>シエン</t>
    </rPh>
    <phoneticPr fontId="5"/>
  </si>
  <si>
    <t>一般管理費、消費税等</t>
    <rPh sb="0" eb="2">
      <t>イッパン</t>
    </rPh>
    <rPh sb="2" eb="5">
      <t>カンリヒ</t>
    </rPh>
    <rPh sb="6" eb="9">
      <t>ショウヒゼイ</t>
    </rPh>
    <rPh sb="9" eb="10">
      <t>トウ</t>
    </rPh>
    <phoneticPr fontId="5"/>
  </si>
  <si>
    <t>人件費</t>
    <rPh sb="0" eb="3">
      <t>ジンケンヒ</t>
    </rPh>
    <phoneticPr fontId="5"/>
  </si>
  <si>
    <t>消費税等</t>
    <rPh sb="0" eb="3">
      <t>ショウヒゼイ</t>
    </rPh>
    <rPh sb="3" eb="4">
      <t>トウ</t>
    </rPh>
    <phoneticPr fontId="5"/>
  </si>
  <si>
    <t>A.（株）三菱総合研究所</t>
    <rPh sb="2" eb="5">
      <t>カブ</t>
    </rPh>
    <rPh sb="5" eb="7">
      <t>ミツビシ</t>
    </rPh>
    <rPh sb="7" eb="9">
      <t>ソウゴウ</t>
    </rPh>
    <rPh sb="9" eb="12">
      <t>ケンキュウジョ</t>
    </rPh>
    <phoneticPr fontId="5"/>
  </si>
  <si>
    <t>B.（株）エックス都市研究所</t>
    <rPh sb="2" eb="5">
      <t>カブ</t>
    </rPh>
    <rPh sb="9" eb="11">
      <t>トシ</t>
    </rPh>
    <rPh sb="11" eb="14">
      <t>ケンキュウジョ</t>
    </rPh>
    <phoneticPr fontId="5"/>
  </si>
  <si>
    <t>株式会社三菱総合研究所</t>
    <phoneticPr fontId="5"/>
  </si>
  <si>
    <t>パシフィックコンサルタンツ株式会社</t>
    <phoneticPr fontId="5"/>
  </si>
  <si>
    <t xml:space="preserve">日本工営株式会社 </t>
    <phoneticPr fontId="5"/>
  </si>
  <si>
    <t>西松建設株式会社</t>
    <phoneticPr fontId="5"/>
  </si>
  <si>
    <t>ソーラーシェアリング発電による営農再開支援、木質バイオマス熱供給、それらを運営するエコシステム型ネットワーク構築の検証</t>
    <phoneticPr fontId="5"/>
  </si>
  <si>
    <t>企業バスの共同利用等による輸送効率化及び企業バスのEVやFCVの活用によるCO2削減効果の検証、ならびに企業バス等の活用による地域の生活を支える交通手段確保方策の検証</t>
    <phoneticPr fontId="5"/>
  </si>
  <si>
    <t>農地集約及びドローン・IoT等を活用した農林業の高効率化による営農再開及び森林管理支援と、地域の木質資源活用によるエネルギー供給の検証</t>
    <phoneticPr fontId="5"/>
  </si>
  <si>
    <t>資源作物を用いた乾式メタン発酵バイオマス発電による地産地消エネルギー供給事業の実現可能性の検証と営農再開支援策の検討</t>
    <phoneticPr fontId="5"/>
  </si>
  <si>
    <t>-</t>
    <phoneticPr fontId="5"/>
  </si>
  <si>
    <t xml:space="preserve">株式会社エックス都市研究所 </t>
    <phoneticPr fontId="5"/>
  </si>
  <si>
    <t>脱炭素・資源循環「まち・暮らし創生」に関する中長期構想のあり方検討</t>
    <phoneticPr fontId="5"/>
  </si>
  <si>
    <t>-</t>
    <phoneticPr fontId="5"/>
  </si>
  <si>
    <t>-</t>
    <phoneticPr fontId="5"/>
  </si>
  <si>
    <t>-</t>
    <phoneticPr fontId="5"/>
  </si>
  <si>
    <t>-</t>
    <phoneticPr fontId="5"/>
  </si>
  <si>
    <t>・平成30年度にFSを開始
・平成32年度に6種類程度の低炭素技術の導入可能性を評価し、「町全体の復興と脱炭素化の両立」に向けた絵姿を描く。</t>
    <rPh sb="35" eb="36">
      <t>ニュウ</t>
    </rPh>
    <phoneticPr fontId="5"/>
  </si>
  <si>
    <t>平成30年度において、4件の技術評価・検証を実施している。</t>
    <rPh sb="0" eb="2">
      <t>ヘイセイ</t>
    </rPh>
    <rPh sb="4" eb="6">
      <t>ネンド</t>
    </rPh>
    <rPh sb="12" eb="13">
      <t>ケン</t>
    </rPh>
    <rPh sb="14" eb="16">
      <t>ギジュツ</t>
    </rPh>
    <rPh sb="16" eb="18">
      <t>ヒョウカ</t>
    </rPh>
    <rPh sb="19" eb="21">
      <t>ケンショウ</t>
    </rPh>
    <rPh sb="22" eb="24">
      <t>ジッシ</t>
    </rPh>
    <phoneticPr fontId="5"/>
  </si>
  <si>
    <t>平成30年度の成果目標は達成できている。平成31年度より新たに公募を行っており、最終年度である平成32年度には目標値を達成する見込みである。</t>
    <rPh sb="28" eb="29">
      <t>アラ</t>
    </rPh>
    <rPh sb="34" eb="35">
      <t>オコナ</t>
    </rPh>
    <phoneticPr fontId="5"/>
  </si>
  <si>
    <t>-</t>
    <phoneticPr fontId="5"/>
  </si>
  <si>
    <t>東日本大震災から７年が経過し、福島の復興に向けては、「環境再生の取組」はもとより、産業創成や地域創生などの「未来志向の取組」が求められる新たなステージを迎えつつある。こうした背景の下、本事業では、福島県浜通りの避難指示解除地域や、福島復興再生特別措置法（平成24年法律第25号）に基づく復興再生拠点等を対象に、「町全体の復興と脱炭素化の両立」に向けた取組を推進する。</t>
    <phoneticPr fontId="5"/>
  </si>
  <si>
    <t>-</t>
    <phoneticPr fontId="5"/>
  </si>
  <si>
    <t>競争的資金に準ずる公募または企画競争において応募者を募り、外部有識者等で構成される審査委員会において公平な審査を経て決定している。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</si>
</sst>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140676</xdr:colOff>
      <xdr:row>744</xdr:row>
      <xdr:rowOff>23447</xdr:rowOff>
    </xdr:from>
    <xdr:to>
      <xdr:col>42</xdr:col>
      <xdr:colOff>73783</xdr:colOff>
      <xdr:row>756</xdr:row>
      <xdr:rowOff>260023</xdr:rowOff>
    </xdr:to>
    <xdr:grpSp>
      <xdr:nvGrpSpPr>
        <xdr:cNvPr id="3" name="グループ化 2"/>
        <xdr:cNvGrpSpPr/>
      </xdr:nvGrpSpPr>
      <xdr:grpSpPr>
        <a:xfrm>
          <a:off x="2152356" y="46038087"/>
          <a:ext cx="5602387" cy="4503776"/>
          <a:chOff x="2701236" y="48171357"/>
          <a:chExt cx="5256221" cy="4056123"/>
        </a:xfrm>
      </xdr:grpSpPr>
      <xdr:cxnSp macro="">
        <xdr:nvCxnSpPr>
          <xdr:cNvPr id="4" name="直線コネクタ 3"/>
          <xdr:cNvCxnSpPr/>
        </xdr:nvCxnSpPr>
        <xdr:spPr>
          <a:xfrm flipV="1">
            <a:off x="3639911" y="49038782"/>
            <a:ext cx="330245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a:endCxn id="14" idx="2"/>
          </xdr:cNvCxnSpPr>
        </xdr:nvCxnSpPr>
        <xdr:spPr>
          <a:xfrm flipH="1" flipV="1">
            <a:off x="5375172" y="48819970"/>
            <a:ext cx="2149" cy="2021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xdr:cNvSpPr/>
        </xdr:nvSpPr>
        <xdr:spPr>
          <a:xfrm>
            <a:off x="2941212" y="49762612"/>
            <a:ext cx="1482742" cy="70029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latin typeface="+mn-ea"/>
                <a:ea typeface="+mn-ea"/>
              </a:rPr>
              <a:t>A.</a:t>
            </a:r>
            <a:r>
              <a:rPr kumimoji="1" lang="ja-JP" altLang="en-US" sz="1000">
                <a:latin typeface="+mn-ea"/>
                <a:ea typeface="+mn-ea"/>
              </a:rPr>
              <a:t>民間企業</a:t>
            </a:r>
            <a:endParaRPr kumimoji="1" lang="en-US" altLang="ja-JP" sz="1000">
              <a:latin typeface="+mn-ea"/>
              <a:ea typeface="+mn-ea"/>
            </a:endParaRPr>
          </a:p>
          <a:p>
            <a:pPr algn="ctr"/>
            <a:r>
              <a:rPr kumimoji="1" lang="ja-JP" altLang="en-US" sz="1000">
                <a:latin typeface="+mn-ea"/>
                <a:ea typeface="+mn-ea"/>
              </a:rPr>
              <a:t>４社</a:t>
            </a:r>
            <a:endParaRPr kumimoji="1" lang="en-US" altLang="ja-JP" sz="1000">
              <a:latin typeface="+mn-ea"/>
              <a:ea typeface="+mn-ea"/>
            </a:endParaRPr>
          </a:p>
          <a:p>
            <a:pPr algn="ctr"/>
            <a:r>
              <a:rPr kumimoji="1" lang="en-US" altLang="ja-JP" sz="1000">
                <a:latin typeface="+mn-ea"/>
                <a:ea typeface="+mn-ea"/>
              </a:rPr>
              <a:t>132</a:t>
            </a:r>
            <a:r>
              <a:rPr kumimoji="1" lang="ja-JP" altLang="en-US" sz="1000">
                <a:latin typeface="+mn-ea"/>
                <a:ea typeface="+mn-ea"/>
              </a:rPr>
              <a:t>百万円</a:t>
            </a:r>
          </a:p>
        </xdr:txBody>
      </xdr:sp>
      <xdr:sp macro="" textlink="">
        <xdr:nvSpPr>
          <xdr:cNvPr id="7" name="正方形/長方形 6"/>
          <xdr:cNvSpPr/>
        </xdr:nvSpPr>
        <xdr:spPr>
          <a:xfrm>
            <a:off x="2783350" y="49466656"/>
            <a:ext cx="1685442" cy="3909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委託</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随意契約（公募）</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8" name="大かっこ 7"/>
          <xdr:cNvSpPr/>
        </xdr:nvSpPr>
        <xdr:spPr bwMode="auto">
          <a:xfrm>
            <a:off x="2701236" y="50583812"/>
            <a:ext cx="2029968" cy="1643668"/>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a:effectLst/>
                <a:latin typeface="+mn-ea"/>
                <a:ea typeface="+mn-ea"/>
              </a:rPr>
              <a:t>脱炭素の視点を最大限にビルトインした町の復興の絵姿を描き、各種事業による</a:t>
            </a:r>
            <a:r>
              <a:rPr lang="en-US" altLang="ja-JP" sz="1100">
                <a:effectLst/>
                <a:latin typeface="+mn-ea"/>
                <a:ea typeface="+mn-ea"/>
              </a:rPr>
              <a:t>CO2</a:t>
            </a:r>
            <a:r>
              <a:rPr lang="ja-JP" altLang="en-US" sz="1100">
                <a:effectLst/>
                <a:latin typeface="+mn-ea"/>
                <a:ea typeface="+mn-ea"/>
              </a:rPr>
              <a:t>削減効果の評価や、事業の実現可能性の検証のための</a:t>
            </a:r>
            <a:r>
              <a:rPr lang="en-US" altLang="ja-JP" sz="1100">
                <a:effectLst/>
                <a:latin typeface="+mn-ea"/>
                <a:ea typeface="+mn-ea"/>
              </a:rPr>
              <a:t>FS</a:t>
            </a:r>
            <a:r>
              <a:rPr lang="ja-JP" altLang="en-US" sz="1100">
                <a:effectLst/>
                <a:latin typeface="+mn-ea"/>
                <a:ea typeface="+mn-ea"/>
              </a:rPr>
              <a:t>を実施</a:t>
            </a:r>
            <a:endParaRPr lang="ja-JP" altLang="ja-JP" sz="1100">
              <a:effectLst/>
              <a:latin typeface="+mn-ea"/>
              <a:ea typeface="+mn-ea"/>
            </a:endParaRPr>
          </a:p>
        </xdr:txBody>
      </xdr:sp>
      <xdr:sp macro="" textlink="">
        <xdr:nvSpPr>
          <xdr:cNvPr id="9" name="正方形/長方形 8"/>
          <xdr:cNvSpPr/>
        </xdr:nvSpPr>
        <xdr:spPr>
          <a:xfrm>
            <a:off x="6229259" y="49760618"/>
            <a:ext cx="1472384" cy="709908"/>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latin typeface="+mn-ea"/>
                <a:ea typeface="+mn-ea"/>
              </a:rPr>
              <a:t>B.</a:t>
            </a:r>
            <a:r>
              <a:rPr kumimoji="1" lang="ja-JP" altLang="en-US" sz="1000">
                <a:latin typeface="+mn-ea"/>
                <a:ea typeface="+mn-ea"/>
              </a:rPr>
              <a:t>株式会社エックス</a:t>
            </a:r>
            <a:endParaRPr kumimoji="1" lang="en-US" altLang="ja-JP" sz="1000">
              <a:latin typeface="+mn-ea"/>
              <a:ea typeface="+mn-ea"/>
            </a:endParaRPr>
          </a:p>
          <a:p>
            <a:pPr algn="ctr"/>
            <a:r>
              <a:rPr kumimoji="1" lang="ja-JP" altLang="en-US" sz="1000">
                <a:latin typeface="+mn-ea"/>
                <a:ea typeface="+mn-ea"/>
              </a:rPr>
              <a:t>都市研究所</a:t>
            </a:r>
            <a:endParaRPr kumimoji="1" lang="en-US" altLang="ja-JP" sz="1000">
              <a:latin typeface="+mn-ea"/>
              <a:ea typeface="+mn-ea"/>
            </a:endParaRPr>
          </a:p>
          <a:p>
            <a:pPr algn="ctr"/>
            <a:r>
              <a:rPr kumimoji="1" lang="en-US" altLang="ja-JP" sz="1000" baseline="0">
                <a:latin typeface="+mn-ea"/>
                <a:ea typeface="+mn-ea"/>
              </a:rPr>
              <a:t>45</a:t>
            </a:r>
            <a:r>
              <a:rPr kumimoji="1" lang="ja-JP" altLang="en-US" sz="1000" baseline="0">
                <a:latin typeface="+mn-ea"/>
                <a:ea typeface="+mn-ea"/>
              </a:rPr>
              <a:t>百万円</a:t>
            </a:r>
            <a:endParaRPr kumimoji="1" lang="en-US" altLang="ja-JP" sz="1000" baseline="0">
              <a:latin typeface="+mn-ea"/>
              <a:ea typeface="+mn-ea"/>
            </a:endParaRPr>
          </a:p>
        </xdr:txBody>
      </xdr:sp>
      <xdr:sp macro="" textlink="">
        <xdr:nvSpPr>
          <xdr:cNvPr id="10" name="正方形/長方形 9"/>
          <xdr:cNvSpPr/>
        </xdr:nvSpPr>
        <xdr:spPr>
          <a:xfrm>
            <a:off x="6144052" y="49462470"/>
            <a:ext cx="1790907" cy="3909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委託</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随意契約（企画競争）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11" name="大かっこ 10"/>
          <xdr:cNvSpPr/>
        </xdr:nvSpPr>
        <xdr:spPr bwMode="auto">
          <a:xfrm>
            <a:off x="5971190" y="50598342"/>
            <a:ext cx="1986267" cy="1621518"/>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脱</a:t>
            </a:r>
            <a:r>
              <a:rPr lang="ja-JP" altLang="ja-JP" sz="1100">
                <a:solidFill>
                  <a:schemeClr val="tx1"/>
                </a:solidFill>
                <a:effectLst/>
                <a:latin typeface="+mn-lt"/>
                <a:ea typeface="+mn-ea"/>
                <a:cs typeface="+mn-cs"/>
              </a:rPr>
              <a:t>炭素・資源循環「まち・暮らし創生」に関する中長期構想のあり方検討</a:t>
            </a:r>
            <a:endParaRPr lang="ja-JP" altLang="ja-JP" sz="1000">
              <a:effectLst/>
            </a:endParaRPr>
          </a:p>
        </xdr:txBody>
      </xdr:sp>
      <xdr:cxnSp macro="">
        <xdr:nvCxnSpPr>
          <xdr:cNvPr id="12" name="直線コネクタ 11"/>
          <xdr:cNvCxnSpPr/>
        </xdr:nvCxnSpPr>
        <xdr:spPr>
          <a:xfrm flipV="1">
            <a:off x="3633608" y="49036963"/>
            <a:ext cx="2239" cy="5086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H="1" flipV="1">
            <a:off x="6939735" y="49039344"/>
            <a:ext cx="2836" cy="5419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xdr:cNvSpPr/>
        </xdr:nvSpPr>
        <xdr:spPr>
          <a:xfrm>
            <a:off x="4195744" y="48171357"/>
            <a:ext cx="2356679" cy="648613"/>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latin typeface="+mn-ea"/>
                <a:ea typeface="+mn-ea"/>
              </a:rPr>
              <a:t>環境省</a:t>
            </a:r>
            <a:endParaRPr kumimoji="1" lang="en-US" altLang="ja-JP" sz="1000">
              <a:latin typeface="+mn-ea"/>
              <a:ea typeface="+mn-ea"/>
            </a:endParaRPr>
          </a:p>
          <a:p>
            <a:pPr algn="ctr">
              <a:lnSpc>
                <a:spcPts val="1200"/>
              </a:lnSpc>
            </a:pPr>
            <a:r>
              <a:rPr kumimoji="1" lang="en-US" altLang="ja-JP" sz="1000">
                <a:latin typeface="+mn-ea"/>
                <a:ea typeface="+mn-ea"/>
              </a:rPr>
              <a:t>177</a:t>
            </a:r>
            <a:r>
              <a:rPr kumimoji="1" lang="ja-JP" altLang="en-US" sz="1000">
                <a:latin typeface="+mn-ea"/>
                <a:ea typeface="+mn-ea"/>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712" sqref="BF71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73</v>
      </c>
      <c r="AT2" s="206"/>
      <c r="AU2" s="206"/>
      <c r="AV2" s="43" t="str">
        <f>IF(AW2="", "", "-")</f>
        <v/>
      </c>
      <c r="AW2" s="383"/>
      <c r="AX2" s="383"/>
    </row>
    <row r="3" spans="1:50" ht="21" customHeight="1" thickBot="1" x14ac:dyDescent="0.25">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2">
      <c r="A4" s="708" t="s">
        <v>25</v>
      </c>
      <c r="B4" s="709"/>
      <c r="C4" s="709"/>
      <c r="D4" s="709"/>
      <c r="E4" s="709"/>
      <c r="F4" s="709"/>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66</v>
      </c>
      <c r="B5" s="695"/>
      <c r="C5" s="695"/>
      <c r="D5" s="695"/>
      <c r="E5" s="695"/>
      <c r="F5" s="696"/>
      <c r="G5" s="544" t="s">
        <v>376</v>
      </c>
      <c r="H5" s="545"/>
      <c r="I5" s="545"/>
      <c r="J5" s="545"/>
      <c r="K5" s="545"/>
      <c r="L5" s="545"/>
      <c r="M5" s="546" t="s">
        <v>65</v>
      </c>
      <c r="N5" s="547"/>
      <c r="O5" s="547"/>
      <c r="P5" s="547"/>
      <c r="Q5" s="547"/>
      <c r="R5" s="548"/>
      <c r="S5" s="549" t="s">
        <v>82</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2">
      <c r="A6" s="710" t="s">
        <v>4</v>
      </c>
      <c r="B6" s="711"/>
      <c r="C6" s="711"/>
      <c r="D6" s="711"/>
      <c r="E6" s="711"/>
      <c r="F6" s="711"/>
      <c r="G6" s="863" t="str">
        <f>入力規則等!F39</f>
        <v>エネルギー対策特別会計エネルギー需給勘定</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2">
      <c r="A7" s="812" t="s">
        <v>22</v>
      </c>
      <c r="B7" s="813"/>
      <c r="C7" s="813"/>
      <c r="D7" s="813"/>
      <c r="E7" s="813"/>
      <c r="F7" s="814"/>
      <c r="G7" s="815" t="s">
        <v>485</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2" t="s">
        <v>330</v>
      </c>
      <c r="B8" s="813"/>
      <c r="C8" s="813"/>
      <c r="D8" s="813"/>
      <c r="E8" s="813"/>
      <c r="F8" s="814"/>
      <c r="G8" s="209" t="str">
        <f>入力規則等!A28</f>
        <v>地球温暖化対策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エネルギー対策</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2">
      <c r="A9" s="131" t="s">
        <v>23</v>
      </c>
      <c r="B9" s="132"/>
      <c r="C9" s="132"/>
      <c r="D9" s="132"/>
      <c r="E9" s="132"/>
      <c r="F9" s="132"/>
      <c r="G9" s="558" t="s">
        <v>562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25" t="s">
        <v>29</v>
      </c>
      <c r="B10" s="726"/>
      <c r="C10" s="726"/>
      <c r="D10" s="726"/>
      <c r="E10" s="726"/>
      <c r="F10" s="726"/>
      <c r="G10" s="658" t="s">
        <v>487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2">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2">
      <c r="A13" s="128"/>
      <c r="B13" s="129"/>
      <c r="C13" s="129"/>
      <c r="D13" s="129"/>
      <c r="E13" s="129"/>
      <c r="F13" s="130"/>
      <c r="G13" s="728" t="s">
        <v>6</v>
      </c>
      <c r="H13" s="729"/>
      <c r="I13" s="621" t="s">
        <v>7</v>
      </c>
      <c r="J13" s="622"/>
      <c r="K13" s="622"/>
      <c r="L13" s="622"/>
      <c r="M13" s="622"/>
      <c r="N13" s="622"/>
      <c r="O13" s="623"/>
      <c r="P13" s="94" t="s">
        <v>489</v>
      </c>
      <c r="Q13" s="95"/>
      <c r="R13" s="95"/>
      <c r="S13" s="95"/>
      <c r="T13" s="95"/>
      <c r="U13" s="95"/>
      <c r="V13" s="96"/>
      <c r="W13" s="94" t="s">
        <v>490</v>
      </c>
      <c r="X13" s="95"/>
      <c r="Y13" s="95"/>
      <c r="Z13" s="95"/>
      <c r="AA13" s="95"/>
      <c r="AB13" s="95"/>
      <c r="AC13" s="96"/>
      <c r="AD13" s="94">
        <v>200</v>
      </c>
      <c r="AE13" s="95"/>
      <c r="AF13" s="95"/>
      <c r="AG13" s="95"/>
      <c r="AH13" s="95"/>
      <c r="AI13" s="95"/>
      <c r="AJ13" s="96"/>
      <c r="AK13" s="94">
        <v>400</v>
      </c>
      <c r="AL13" s="95"/>
      <c r="AM13" s="95"/>
      <c r="AN13" s="95"/>
      <c r="AO13" s="95"/>
      <c r="AP13" s="95"/>
      <c r="AQ13" s="96"/>
      <c r="AR13" s="91"/>
      <c r="AS13" s="92"/>
      <c r="AT13" s="92"/>
      <c r="AU13" s="92"/>
      <c r="AV13" s="92"/>
      <c r="AW13" s="92"/>
      <c r="AX13" s="380"/>
    </row>
    <row r="14" spans="1:50" ht="21" customHeight="1" x14ac:dyDescent="0.2">
      <c r="A14" s="128"/>
      <c r="B14" s="129"/>
      <c r="C14" s="129"/>
      <c r="D14" s="129"/>
      <c r="E14" s="129"/>
      <c r="F14" s="130"/>
      <c r="G14" s="730"/>
      <c r="H14" s="731"/>
      <c r="I14" s="561" t="s">
        <v>8</v>
      </c>
      <c r="J14" s="615"/>
      <c r="K14" s="615"/>
      <c r="L14" s="615"/>
      <c r="M14" s="615"/>
      <c r="N14" s="615"/>
      <c r="O14" s="616"/>
      <c r="P14" s="94" t="s">
        <v>489</v>
      </c>
      <c r="Q14" s="95"/>
      <c r="R14" s="95"/>
      <c r="S14" s="95"/>
      <c r="T14" s="95"/>
      <c r="U14" s="95"/>
      <c r="V14" s="96"/>
      <c r="W14" s="94" t="s">
        <v>489</v>
      </c>
      <c r="X14" s="95"/>
      <c r="Y14" s="95"/>
      <c r="Z14" s="95"/>
      <c r="AA14" s="95"/>
      <c r="AB14" s="95"/>
      <c r="AC14" s="96"/>
      <c r="AD14" s="94" t="s">
        <v>493</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2">
      <c r="A15" s="128"/>
      <c r="B15" s="129"/>
      <c r="C15" s="129"/>
      <c r="D15" s="129"/>
      <c r="E15" s="129"/>
      <c r="F15" s="130"/>
      <c r="G15" s="730"/>
      <c r="H15" s="731"/>
      <c r="I15" s="561" t="s">
        <v>50</v>
      </c>
      <c r="J15" s="562"/>
      <c r="K15" s="562"/>
      <c r="L15" s="562"/>
      <c r="M15" s="562"/>
      <c r="N15" s="562"/>
      <c r="O15" s="563"/>
      <c r="P15" s="94" t="s">
        <v>490</v>
      </c>
      <c r="Q15" s="95"/>
      <c r="R15" s="95"/>
      <c r="S15" s="95"/>
      <c r="T15" s="95"/>
      <c r="U15" s="95"/>
      <c r="V15" s="96"/>
      <c r="W15" s="94" t="s">
        <v>489</v>
      </c>
      <c r="X15" s="95"/>
      <c r="Y15" s="95"/>
      <c r="Z15" s="95"/>
      <c r="AA15" s="95"/>
      <c r="AB15" s="95"/>
      <c r="AC15" s="96"/>
      <c r="AD15" s="94" t="s">
        <v>489</v>
      </c>
      <c r="AE15" s="95"/>
      <c r="AF15" s="95"/>
      <c r="AG15" s="95"/>
      <c r="AH15" s="95"/>
      <c r="AI15" s="95"/>
      <c r="AJ15" s="96"/>
      <c r="AK15" s="94"/>
      <c r="AL15" s="95"/>
      <c r="AM15" s="95"/>
      <c r="AN15" s="95"/>
      <c r="AO15" s="95"/>
      <c r="AP15" s="95"/>
      <c r="AQ15" s="96"/>
      <c r="AR15" s="94"/>
      <c r="AS15" s="95"/>
      <c r="AT15" s="95"/>
      <c r="AU15" s="95"/>
      <c r="AV15" s="95"/>
      <c r="AW15" s="95"/>
      <c r="AX15" s="614"/>
    </row>
    <row r="16" spans="1:50" ht="21" customHeight="1" x14ac:dyDescent="0.2">
      <c r="A16" s="128"/>
      <c r="B16" s="129"/>
      <c r="C16" s="129"/>
      <c r="D16" s="129"/>
      <c r="E16" s="129"/>
      <c r="F16" s="130"/>
      <c r="G16" s="730"/>
      <c r="H16" s="731"/>
      <c r="I16" s="561" t="s">
        <v>51</v>
      </c>
      <c r="J16" s="562"/>
      <c r="K16" s="562"/>
      <c r="L16" s="562"/>
      <c r="M16" s="562"/>
      <c r="N16" s="562"/>
      <c r="O16" s="563"/>
      <c r="P16" s="94" t="s">
        <v>490</v>
      </c>
      <c r="Q16" s="95"/>
      <c r="R16" s="95"/>
      <c r="S16" s="95"/>
      <c r="T16" s="95"/>
      <c r="U16" s="95"/>
      <c r="V16" s="96"/>
      <c r="W16" s="94" t="s">
        <v>489</v>
      </c>
      <c r="X16" s="95"/>
      <c r="Y16" s="95"/>
      <c r="Z16" s="95"/>
      <c r="AA16" s="95"/>
      <c r="AB16" s="95"/>
      <c r="AC16" s="96"/>
      <c r="AD16" s="94" t="s">
        <v>489</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2">
      <c r="A17" s="128"/>
      <c r="B17" s="129"/>
      <c r="C17" s="129"/>
      <c r="D17" s="129"/>
      <c r="E17" s="129"/>
      <c r="F17" s="130"/>
      <c r="G17" s="730"/>
      <c r="H17" s="731"/>
      <c r="I17" s="561" t="s">
        <v>49</v>
      </c>
      <c r="J17" s="615"/>
      <c r="K17" s="615"/>
      <c r="L17" s="615"/>
      <c r="M17" s="615"/>
      <c r="N17" s="615"/>
      <c r="O17" s="616"/>
      <c r="P17" s="94" t="s">
        <v>490</v>
      </c>
      <c r="Q17" s="95"/>
      <c r="R17" s="95"/>
      <c r="S17" s="95"/>
      <c r="T17" s="95"/>
      <c r="U17" s="95"/>
      <c r="V17" s="96"/>
      <c r="W17" s="94" t="s">
        <v>492</v>
      </c>
      <c r="X17" s="95"/>
      <c r="Y17" s="95"/>
      <c r="Z17" s="95"/>
      <c r="AA17" s="95"/>
      <c r="AB17" s="95"/>
      <c r="AC17" s="96"/>
      <c r="AD17" s="94" t="s">
        <v>490</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200</v>
      </c>
      <c r="AE18" s="101"/>
      <c r="AF18" s="101"/>
      <c r="AG18" s="101"/>
      <c r="AH18" s="101"/>
      <c r="AI18" s="101"/>
      <c r="AJ18" s="102"/>
      <c r="AK18" s="100">
        <f>SUM(AK13:AQ17)</f>
        <v>400</v>
      </c>
      <c r="AL18" s="101"/>
      <c r="AM18" s="101"/>
      <c r="AN18" s="101"/>
      <c r="AO18" s="101"/>
      <c r="AP18" s="101"/>
      <c r="AQ18" s="102"/>
      <c r="AR18" s="100">
        <f>SUM(AR13:AX17)</f>
        <v>0</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t="s">
        <v>491</v>
      </c>
      <c r="Q19" s="95"/>
      <c r="R19" s="95"/>
      <c r="S19" s="95"/>
      <c r="T19" s="95"/>
      <c r="U19" s="95"/>
      <c r="V19" s="96"/>
      <c r="W19" s="94" t="s">
        <v>489</v>
      </c>
      <c r="X19" s="95"/>
      <c r="Y19" s="95"/>
      <c r="Z19" s="95"/>
      <c r="AA19" s="95"/>
      <c r="AB19" s="95"/>
      <c r="AC19" s="96"/>
      <c r="AD19" s="94">
        <v>177</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0.88500000000000001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12" t="s">
        <v>398</v>
      </c>
      <c r="H21" s="913"/>
      <c r="I21" s="913"/>
      <c r="J21" s="913"/>
      <c r="K21" s="913"/>
      <c r="L21" s="913"/>
      <c r="M21" s="913"/>
      <c r="N21" s="913"/>
      <c r="O21" s="913"/>
      <c r="P21" s="525" t="e">
        <f>IF(P19=0, "-", SUM(P19)/SUM(P13,P14))</f>
        <v>#DIV/0!</v>
      </c>
      <c r="Q21" s="525"/>
      <c r="R21" s="525"/>
      <c r="S21" s="525"/>
      <c r="T21" s="525"/>
      <c r="U21" s="525"/>
      <c r="V21" s="525"/>
      <c r="W21" s="525" t="e">
        <f t="shared" ref="W21" si="2">IF(W19=0, "-", SUM(W19)/SUM(W13,W14))</f>
        <v>#DIV/0!</v>
      </c>
      <c r="X21" s="525"/>
      <c r="Y21" s="525"/>
      <c r="Z21" s="525"/>
      <c r="AA21" s="525"/>
      <c r="AB21" s="525"/>
      <c r="AC21" s="525"/>
      <c r="AD21" s="525">
        <f t="shared" ref="AD21" si="3">IF(AD19=0, "-", SUM(AD19)/SUM(AD13,AD14))</f>
        <v>0.88500000000000001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494</v>
      </c>
      <c r="H23" s="173"/>
      <c r="I23" s="173"/>
      <c r="J23" s="173"/>
      <c r="K23" s="173"/>
      <c r="L23" s="173"/>
      <c r="M23" s="173"/>
      <c r="N23" s="173"/>
      <c r="O23" s="174"/>
      <c r="P23" s="91">
        <v>400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379</v>
      </c>
      <c r="H29" s="182"/>
      <c r="I29" s="182"/>
      <c r="J29" s="182"/>
      <c r="K29" s="182"/>
      <c r="L29" s="182"/>
      <c r="M29" s="182"/>
      <c r="N29" s="182"/>
      <c r="O29" s="183"/>
      <c r="P29" s="94">
        <f>AK13</f>
        <v>400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32</v>
      </c>
      <c r="AR31" s="122"/>
      <c r="AS31" s="123" t="s">
        <v>307</v>
      </c>
      <c r="AT31" s="158"/>
      <c r="AU31" s="257">
        <v>42</v>
      </c>
      <c r="AV31" s="257"/>
      <c r="AW31" s="365" t="s">
        <v>296</v>
      </c>
      <c r="AX31" s="366"/>
    </row>
    <row r="32" spans="1:50" ht="23.25" customHeight="1" x14ac:dyDescent="0.2">
      <c r="A32" s="501"/>
      <c r="B32" s="499"/>
      <c r="C32" s="499"/>
      <c r="D32" s="499"/>
      <c r="E32" s="499"/>
      <c r="F32" s="500"/>
      <c r="G32" s="526" t="s">
        <v>495</v>
      </c>
      <c r="H32" s="527"/>
      <c r="I32" s="527"/>
      <c r="J32" s="527"/>
      <c r="K32" s="527"/>
      <c r="L32" s="527"/>
      <c r="M32" s="527"/>
      <c r="N32" s="527"/>
      <c r="O32" s="528"/>
      <c r="P32" s="147" t="s">
        <v>496</v>
      </c>
      <c r="Q32" s="147"/>
      <c r="R32" s="147"/>
      <c r="S32" s="147"/>
      <c r="T32" s="147"/>
      <c r="U32" s="147"/>
      <c r="V32" s="147"/>
      <c r="W32" s="147"/>
      <c r="X32" s="217"/>
      <c r="Y32" s="324" t="s">
        <v>12</v>
      </c>
      <c r="Z32" s="535"/>
      <c r="AA32" s="536"/>
      <c r="AB32" s="537" t="s">
        <v>497</v>
      </c>
      <c r="AC32" s="537"/>
      <c r="AD32" s="537"/>
      <c r="AE32" s="350" t="s">
        <v>490</v>
      </c>
      <c r="AF32" s="351"/>
      <c r="AG32" s="351"/>
      <c r="AH32" s="351"/>
      <c r="AI32" s="350" t="s">
        <v>490</v>
      </c>
      <c r="AJ32" s="351"/>
      <c r="AK32" s="351"/>
      <c r="AL32" s="351"/>
      <c r="AM32" s="350">
        <v>4</v>
      </c>
      <c r="AN32" s="351"/>
      <c r="AO32" s="351"/>
      <c r="AP32" s="351"/>
      <c r="AQ32" s="97" t="s">
        <v>556</v>
      </c>
      <c r="AR32" s="98"/>
      <c r="AS32" s="98"/>
      <c r="AT32" s="99"/>
      <c r="AU32" s="351" t="s">
        <v>551</v>
      </c>
      <c r="AV32" s="351"/>
      <c r="AW32" s="351"/>
      <c r="AX32" s="353"/>
    </row>
    <row r="33" spans="1:50" ht="23.25"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497</v>
      </c>
      <c r="AC33" s="508"/>
      <c r="AD33" s="508"/>
      <c r="AE33" s="350" t="s">
        <v>490</v>
      </c>
      <c r="AF33" s="351"/>
      <c r="AG33" s="351"/>
      <c r="AH33" s="351"/>
      <c r="AI33" s="350" t="s">
        <v>489</v>
      </c>
      <c r="AJ33" s="351"/>
      <c r="AK33" s="351"/>
      <c r="AL33" s="351"/>
      <c r="AM33" s="350">
        <v>3</v>
      </c>
      <c r="AN33" s="351"/>
      <c r="AO33" s="351"/>
      <c r="AP33" s="351"/>
      <c r="AQ33" s="97">
        <v>10</v>
      </c>
      <c r="AR33" s="98"/>
      <c r="AS33" s="98"/>
      <c r="AT33" s="99"/>
      <c r="AU33" s="351" t="s">
        <v>563</v>
      </c>
      <c r="AV33" s="351"/>
      <c r="AW33" s="351"/>
      <c r="AX33" s="353"/>
    </row>
    <row r="34" spans="1:50" ht="23.25"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490</v>
      </c>
      <c r="AF34" s="351"/>
      <c r="AG34" s="351"/>
      <c r="AH34" s="351"/>
      <c r="AI34" s="350" t="s">
        <v>489</v>
      </c>
      <c r="AJ34" s="351"/>
      <c r="AK34" s="351"/>
      <c r="AL34" s="351"/>
      <c r="AM34" s="350">
        <v>133</v>
      </c>
      <c r="AN34" s="351"/>
      <c r="AO34" s="351"/>
      <c r="AP34" s="351"/>
      <c r="AQ34" s="97" t="s">
        <v>557</v>
      </c>
      <c r="AR34" s="98"/>
      <c r="AS34" s="98"/>
      <c r="AT34" s="99"/>
      <c r="AU34" s="351" t="s">
        <v>551</v>
      </c>
      <c r="AV34" s="351"/>
      <c r="AW34" s="351"/>
      <c r="AX34" s="353"/>
    </row>
    <row r="35" spans="1:50" ht="23.25" customHeight="1" x14ac:dyDescent="0.2">
      <c r="A35" s="883" t="s">
        <v>423</v>
      </c>
      <c r="B35" s="884"/>
      <c r="C35" s="884"/>
      <c r="D35" s="884"/>
      <c r="E35" s="884"/>
      <c r="F35" s="885"/>
      <c r="G35" s="889" t="s">
        <v>498</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2">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2">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2">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883" t="s">
        <v>423</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2">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83" t="s">
        <v>423</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2">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3" t="s">
        <v>423</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2">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3" t="s">
        <v>423</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2">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2" t="s">
        <v>252</v>
      </c>
      <c r="AV65" s="962"/>
      <c r="AW65" s="962"/>
      <c r="AX65" s="963"/>
    </row>
    <row r="66" spans="1:50" ht="18.75" customHeight="1" x14ac:dyDescent="0.2">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t="s">
        <v>489</v>
      </c>
      <c r="AR66" s="257"/>
      <c r="AS66" s="851" t="s">
        <v>307</v>
      </c>
      <c r="AT66" s="852"/>
      <c r="AU66" s="257" t="s">
        <v>503</v>
      </c>
      <c r="AV66" s="257"/>
      <c r="AW66" s="851" t="s">
        <v>393</v>
      </c>
      <c r="AX66" s="964"/>
    </row>
    <row r="67" spans="1:50" ht="42.6" customHeight="1" x14ac:dyDescent="0.2">
      <c r="A67" s="837"/>
      <c r="B67" s="838"/>
      <c r="C67" s="838"/>
      <c r="D67" s="838"/>
      <c r="E67" s="838"/>
      <c r="F67" s="839"/>
      <c r="G67" s="965" t="s">
        <v>308</v>
      </c>
      <c r="H67" s="948" t="s">
        <v>499</v>
      </c>
      <c r="I67" s="949"/>
      <c r="J67" s="949"/>
      <c r="K67" s="949"/>
      <c r="L67" s="949"/>
      <c r="M67" s="949"/>
      <c r="N67" s="949"/>
      <c r="O67" s="950"/>
      <c r="P67" s="948" t="s">
        <v>490</v>
      </c>
      <c r="Q67" s="949"/>
      <c r="R67" s="949"/>
      <c r="S67" s="949"/>
      <c r="T67" s="949"/>
      <c r="U67" s="949"/>
      <c r="V67" s="950"/>
      <c r="W67" s="954"/>
      <c r="X67" s="955"/>
      <c r="Y67" s="935" t="s">
        <v>12</v>
      </c>
      <c r="Z67" s="935"/>
      <c r="AA67" s="936"/>
      <c r="AB67" s="937" t="s">
        <v>413</v>
      </c>
      <c r="AC67" s="937"/>
      <c r="AD67" s="937"/>
      <c r="AE67" s="350" t="s">
        <v>500</v>
      </c>
      <c r="AF67" s="351"/>
      <c r="AG67" s="351"/>
      <c r="AH67" s="351"/>
      <c r="AI67" s="350" t="s">
        <v>489</v>
      </c>
      <c r="AJ67" s="351"/>
      <c r="AK67" s="351"/>
      <c r="AL67" s="351"/>
      <c r="AM67" s="350" t="s">
        <v>502</v>
      </c>
      <c r="AN67" s="351"/>
      <c r="AO67" s="351"/>
      <c r="AP67" s="351"/>
      <c r="AQ67" s="350" t="s">
        <v>489</v>
      </c>
      <c r="AR67" s="351"/>
      <c r="AS67" s="351"/>
      <c r="AT67" s="352"/>
      <c r="AU67" s="351" t="s">
        <v>489</v>
      </c>
      <c r="AV67" s="351"/>
      <c r="AW67" s="351"/>
      <c r="AX67" s="353"/>
    </row>
    <row r="68" spans="1:50" ht="42.6" customHeight="1" x14ac:dyDescent="0.2">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413</v>
      </c>
      <c r="AC68" s="960"/>
      <c r="AD68" s="960"/>
      <c r="AE68" s="350" t="s">
        <v>489</v>
      </c>
      <c r="AF68" s="351"/>
      <c r="AG68" s="351"/>
      <c r="AH68" s="351"/>
      <c r="AI68" s="350" t="s">
        <v>489</v>
      </c>
      <c r="AJ68" s="351"/>
      <c r="AK68" s="351"/>
      <c r="AL68" s="351"/>
      <c r="AM68" s="350" t="s">
        <v>489</v>
      </c>
      <c r="AN68" s="351"/>
      <c r="AO68" s="351"/>
      <c r="AP68" s="351"/>
      <c r="AQ68" s="350" t="s">
        <v>490</v>
      </c>
      <c r="AR68" s="351"/>
      <c r="AS68" s="351"/>
      <c r="AT68" s="352"/>
      <c r="AU68" s="351" t="s">
        <v>489</v>
      </c>
      <c r="AV68" s="351"/>
      <c r="AW68" s="351"/>
      <c r="AX68" s="353"/>
    </row>
    <row r="69" spans="1:50" ht="42.6" customHeight="1" x14ac:dyDescent="0.2">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414</v>
      </c>
      <c r="AC69" s="961"/>
      <c r="AD69" s="961"/>
      <c r="AE69" s="800" t="s">
        <v>489</v>
      </c>
      <c r="AF69" s="801"/>
      <c r="AG69" s="801"/>
      <c r="AH69" s="801"/>
      <c r="AI69" s="800" t="s">
        <v>501</v>
      </c>
      <c r="AJ69" s="801"/>
      <c r="AK69" s="801"/>
      <c r="AL69" s="801"/>
      <c r="AM69" s="800" t="s">
        <v>490</v>
      </c>
      <c r="AN69" s="801"/>
      <c r="AO69" s="801"/>
      <c r="AP69" s="801"/>
      <c r="AQ69" s="350" t="s">
        <v>490</v>
      </c>
      <c r="AR69" s="351"/>
      <c r="AS69" s="351"/>
      <c r="AT69" s="352"/>
      <c r="AU69" s="351" t="s">
        <v>490</v>
      </c>
      <c r="AV69" s="351"/>
      <c r="AW69" s="351"/>
      <c r="AX69" s="353"/>
    </row>
    <row r="70" spans="1:50" ht="23.25" customHeight="1" x14ac:dyDescent="0.2">
      <c r="A70" s="837" t="s">
        <v>399</v>
      </c>
      <c r="B70" s="838"/>
      <c r="C70" s="838"/>
      <c r="D70" s="838"/>
      <c r="E70" s="838"/>
      <c r="F70" s="839"/>
      <c r="G70" s="925" t="s">
        <v>309</v>
      </c>
      <c r="H70" s="926" t="s">
        <v>489</v>
      </c>
      <c r="I70" s="926"/>
      <c r="J70" s="926"/>
      <c r="K70" s="926"/>
      <c r="L70" s="926"/>
      <c r="M70" s="926"/>
      <c r="N70" s="926"/>
      <c r="O70" s="926"/>
      <c r="P70" s="926" t="s">
        <v>489</v>
      </c>
      <c r="Q70" s="926"/>
      <c r="R70" s="926"/>
      <c r="S70" s="926"/>
      <c r="T70" s="926"/>
      <c r="U70" s="926"/>
      <c r="V70" s="926"/>
      <c r="W70" s="929" t="s">
        <v>412</v>
      </c>
      <c r="X70" s="930"/>
      <c r="Y70" s="935" t="s">
        <v>12</v>
      </c>
      <c r="Z70" s="935"/>
      <c r="AA70" s="936"/>
      <c r="AB70" s="937" t="s">
        <v>413</v>
      </c>
      <c r="AC70" s="937"/>
      <c r="AD70" s="937"/>
      <c r="AE70" s="350" t="s">
        <v>489</v>
      </c>
      <c r="AF70" s="351"/>
      <c r="AG70" s="351"/>
      <c r="AH70" s="351"/>
      <c r="AI70" s="350" t="s">
        <v>492</v>
      </c>
      <c r="AJ70" s="351"/>
      <c r="AK70" s="351"/>
      <c r="AL70" s="351"/>
      <c r="AM70" s="350" t="s">
        <v>489</v>
      </c>
      <c r="AN70" s="351"/>
      <c r="AO70" s="351"/>
      <c r="AP70" s="351"/>
      <c r="AQ70" s="350" t="s">
        <v>502</v>
      </c>
      <c r="AR70" s="351"/>
      <c r="AS70" s="351"/>
      <c r="AT70" s="352"/>
      <c r="AU70" s="351" t="s">
        <v>489</v>
      </c>
      <c r="AV70" s="351"/>
      <c r="AW70" s="351"/>
      <c r="AX70" s="353"/>
    </row>
    <row r="71" spans="1:50" ht="23.25" customHeight="1" x14ac:dyDescent="0.2">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413</v>
      </c>
      <c r="AC71" s="960"/>
      <c r="AD71" s="960"/>
      <c r="AE71" s="350" t="s">
        <v>489</v>
      </c>
      <c r="AF71" s="351"/>
      <c r="AG71" s="351"/>
      <c r="AH71" s="351"/>
      <c r="AI71" s="350" t="s">
        <v>489</v>
      </c>
      <c r="AJ71" s="351"/>
      <c r="AK71" s="351"/>
      <c r="AL71" s="351"/>
      <c r="AM71" s="350" t="s">
        <v>492</v>
      </c>
      <c r="AN71" s="351"/>
      <c r="AO71" s="351"/>
      <c r="AP71" s="351"/>
      <c r="AQ71" s="350" t="s">
        <v>492</v>
      </c>
      <c r="AR71" s="351"/>
      <c r="AS71" s="351"/>
      <c r="AT71" s="352"/>
      <c r="AU71" s="351" t="s">
        <v>501</v>
      </c>
      <c r="AV71" s="351"/>
      <c r="AW71" s="351"/>
      <c r="AX71" s="353"/>
    </row>
    <row r="72" spans="1:50" ht="23.25" customHeight="1" x14ac:dyDescent="0.2">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414</v>
      </c>
      <c r="AC72" s="961"/>
      <c r="AD72" s="961"/>
      <c r="AE72" s="350" t="s">
        <v>489</v>
      </c>
      <c r="AF72" s="351"/>
      <c r="AG72" s="351"/>
      <c r="AH72" s="351"/>
      <c r="AI72" s="350" t="s">
        <v>490</v>
      </c>
      <c r="AJ72" s="351"/>
      <c r="AK72" s="351"/>
      <c r="AL72" s="351"/>
      <c r="AM72" s="350" t="s">
        <v>489</v>
      </c>
      <c r="AN72" s="351"/>
      <c r="AO72" s="351"/>
      <c r="AP72" s="352"/>
      <c r="AQ72" s="350" t="s">
        <v>492</v>
      </c>
      <c r="AR72" s="351"/>
      <c r="AS72" s="351"/>
      <c r="AT72" s="352"/>
      <c r="AU72" s="351" t="s">
        <v>489</v>
      </c>
      <c r="AV72" s="351"/>
      <c r="AW72" s="351"/>
      <c r="AX72" s="353"/>
    </row>
    <row r="73" spans="1:50" ht="18.75" hidden="1" customHeight="1" x14ac:dyDescent="0.2">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2">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897" t="s">
        <v>426</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2">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2">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2">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4" t="s">
        <v>439</v>
      </c>
      <c r="AR100" s="915"/>
      <c r="AS100" s="915"/>
      <c r="AT100" s="916"/>
      <c r="AU100" s="914" t="s">
        <v>436</v>
      </c>
      <c r="AV100" s="915"/>
      <c r="AW100" s="915"/>
      <c r="AX100" s="917"/>
    </row>
    <row r="101" spans="1:60" ht="23.25" customHeight="1" x14ac:dyDescent="0.2">
      <c r="A101" s="477"/>
      <c r="B101" s="478"/>
      <c r="C101" s="478"/>
      <c r="D101" s="478"/>
      <c r="E101" s="478"/>
      <c r="F101" s="479"/>
      <c r="G101" s="147" t="s">
        <v>504</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497</v>
      </c>
      <c r="AC101" s="537"/>
      <c r="AD101" s="537"/>
      <c r="AE101" s="350" t="s">
        <v>489</v>
      </c>
      <c r="AF101" s="351"/>
      <c r="AG101" s="351"/>
      <c r="AH101" s="352"/>
      <c r="AI101" s="350" t="s">
        <v>489</v>
      </c>
      <c r="AJ101" s="351"/>
      <c r="AK101" s="351"/>
      <c r="AL101" s="352"/>
      <c r="AM101" s="350">
        <v>4</v>
      </c>
      <c r="AN101" s="351"/>
      <c r="AO101" s="351"/>
      <c r="AP101" s="352"/>
      <c r="AQ101" s="350" t="s">
        <v>489</v>
      </c>
      <c r="AR101" s="351"/>
      <c r="AS101" s="351"/>
      <c r="AT101" s="352"/>
      <c r="AU101" s="350" t="s">
        <v>490</v>
      </c>
      <c r="AV101" s="351"/>
      <c r="AW101" s="351"/>
      <c r="AX101" s="352"/>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497</v>
      </c>
      <c r="AC102" s="537"/>
      <c r="AD102" s="537"/>
      <c r="AE102" s="344" t="s">
        <v>490</v>
      </c>
      <c r="AF102" s="344"/>
      <c r="AG102" s="344"/>
      <c r="AH102" s="344"/>
      <c r="AI102" s="344" t="s">
        <v>489</v>
      </c>
      <c r="AJ102" s="344"/>
      <c r="AK102" s="344"/>
      <c r="AL102" s="344"/>
      <c r="AM102" s="344">
        <v>4</v>
      </c>
      <c r="AN102" s="344"/>
      <c r="AO102" s="344"/>
      <c r="AP102" s="344"/>
      <c r="AQ102" s="800">
        <v>6</v>
      </c>
      <c r="AR102" s="801"/>
      <c r="AS102" s="801"/>
      <c r="AT102" s="802"/>
      <c r="AU102" s="800">
        <v>6</v>
      </c>
      <c r="AV102" s="801"/>
      <c r="AW102" s="801"/>
      <c r="AX102" s="802"/>
    </row>
    <row r="103" spans="1:60" ht="31.5" hidden="1" customHeight="1" x14ac:dyDescent="0.2">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2">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2">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2">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2">
      <c r="A116" s="278"/>
      <c r="B116" s="279"/>
      <c r="C116" s="279"/>
      <c r="D116" s="279"/>
      <c r="E116" s="279"/>
      <c r="F116" s="280"/>
      <c r="G116" s="337" t="s">
        <v>505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506</v>
      </c>
      <c r="AC116" s="287"/>
      <c r="AD116" s="288"/>
      <c r="AE116" s="344" t="s">
        <v>489</v>
      </c>
      <c r="AF116" s="344"/>
      <c r="AG116" s="344"/>
      <c r="AH116" s="344"/>
      <c r="AI116" s="344" t="s">
        <v>501</v>
      </c>
      <c r="AJ116" s="344"/>
      <c r="AK116" s="344"/>
      <c r="AL116" s="344"/>
      <c r="AM116" s="344">
        <v>50</v>
      </c>
      <c r="AN116" s="344"/>
      <c r="AO116" s="344"/>
      <c r="AP116" s="344"/>
      <c r="AQ116" s="350">
        <v>66</v>
      </c>
      <c r="AR116" s="351"/>
      <c r="AS116" s="351"/>
      <c r="AT116" s="351"/>
      <c r="AU116" s="351"/>
      <c r="AV116" s="351"/>
      <c r="AW116" s="351"/>
      <c r="AX116" s="353"/>
    </row>
    <row r="117" spans="1:50"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507</v>
      </c>
      <c r="AC117" s="328"/>
      <c r="AD117" s="329"/>
      <c r="AE117" s="292" t="s">
        <v>489</v>
      </c>
      <c r="AF117" s="292"/>
      <c r="AG117" s="292"/>
      <c r="AH117" s="292"/>
      <c r="AI117" s="292" t="s">
        <v>489</v>
      </c>
      <c r="AJ117" s="292"/>
      <c r="AK117" s="292"/>
      <c r="AL117" s="292"/>
      <c r="AM117" s="292" t="s">
        <v>508</v>
      </c>
      <c r="AN117" s="292"/>
      <c r="AO117" s="292"/>
      <c r="AP117" s="292"/>
      <c r="AQ117" s="292" t="s">
        <v>509</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2">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2">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2">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2">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79" t="s">
        <v>475</v>
      </c>
      <c r="B130" s="977"/>
      <c r="C130" s="976" t="s">
        <v>310</v>
      </c>
      <c r="D130" s="977"/>
      <c r="E130" s="294" t="s">
        <v>339</v>
      </c>
      <c r="F130" s="295"/>
      <c r="G130" s="296" t="s">
        <v>510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0"/>
      <c r="B131" s="238"/>
      <c r="C131" s="237"/>
      <c r="D131" s="238"/>
      <c r="E131" s="224" t="s">
        <v>338</v>
      </c>
      <c r="F131" s="225"/>
      <c r="G131" s="221" t="s">
        <v>511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2">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514</v>
      </c>
      <c r="AR133" s="257"/>
      <c r="AS133" s="123" t="s">
        <v>307</v>
      </c>
      <c r="AT133" s="158"/>
      <c r="AU133" s="122" t="s">
        <v>489</v>
      </c>
      <c r="AV133" s="122"/>
      <c r="AW133" s="123" t="s">
        <v>296</v>
      </c>
      <c r="AX133" s="124"/>
    </row>
    <row r="134" spans="1:50" ht="39.75" customHeight="1" x14ac:dyDescent="0.2">
      <c r="A134" s="980"/>
      <c r="B134" s="238"/>
      <c r="C134" s="237"/>
      <c r="D134" s="238"/>
      <c r="E134" s="237"/>
      <c r="F134" s="300"/>
      <c r="G134" s="216" t="s">
        <v>489</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512</v>
      </c>
      <c r="AC134" s="207"/>
      <c r="AD134" s="207"/>
      <c r="AE134" s="252" t="s">
        <v>489</v>
      </c>
      <c r="AF134" s="98"/>
      <c r="AG134" s="98"/>
      <c r="AH134" s="98"/>
      <c r="AI134" s="252" t="s">
        <v>489</v>
      </c>
      <c r="AJ134" s="98"/>
      <c r="AK134" s="98"/>
      <c r="AL134" s="98"/>
      <c r="AM134" s="252" t="s">
        <v>489</v>
      </c>
      <c r="AN134" s="98"/>
      <c r="AO134" s="98"/>
      <c r="AP134" s="98"/>
      <c r="AQ134" s="252" t="s">
        <v>490</v>
      </c>
      <c r="AR134" s="98"/>
      <c r="AS134" s="98"/>
      <c r="AT134" s="98"/>
      <c r="AU134" s="252" t="s">
        <v>489</v>
      </c>
      <c r="AV134" s="98"/>
      <c r="AW134" s="98"/>
      <c r="AX134" s="208"/>
    </row>
    <row r="135" spans="1:50" ht="39.75" customHeight="1" x14ac:dyDescent="0.2">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513</v>
      </c>
      <c r="AC135" s="119"/>
      <c r="AD135" s="119"/>
      <c r="AE135" s="252" t="s">
        <v>489</v>
      </c>
      <c r="AF135" s="98"/>
      <c r="AG135" s="98"/>
      <c r="AH135" s="98"/>
      <c r="AI135" s="252" t="s">
        <v>489</v>
      </c>
      <c r="AJ135" s="98"/>
      <c r="AK135" s="98"/>
      <c r="AL135" s="98"/>
      <c r="AM135" s="252" t="s">
        <v>489</v>
      </c>
      <c r="AN135" s="98"/>
      <c r="AO135" s="98"/>
      <c r="AP135" s="98"/>
      <c r="AQ135" s="252" t="s">
        <v>490</v>
      </c>
      <c r="AR135" s="98"/>
      <c r="AS135" s="98"/>
      <c r="AT135" s="98"/>
      <c r="AU135" s="252" t="s">
        <v>490</v>
      </c>
      <c r="AV135" s="98"/>
      <c r="AW135" s="98"/>
      <c r="AX135" s="208"/>
    </row>
    <row r="136" spans="1:50" ht="18.75" hidden="1" customHeight="1" x14ac:dyDescent="0.2">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2">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2">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2">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2">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2">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2">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2">
      <c r="A154" s="980"/>
      <c r="B154" s="238"/>
      <c r="C154" s="237"/>
      <c r="D154" s="238"/>
      <c r="E154" s="237"/>
      <c r="F154" s="300"/>
      <c r="G154" s="216" t="s">
        <v>515</v>
      </c>
      <c r="H154" s="147"/>
      <c r="I154" s="147"/>
      <c r="J154" s="147"/>
      <c r="K154" s="147"/>
      <c r="L154" s="147"/>
      <c r="M154" s="147"/>
      <c r="N154" s="147"/>
      <c r="O154" s="147"/>
      <c r="P154" s="217"/>
      <c r="Q154" s="146" t="s">
        <v>516</v>
      </c>
      <c r="R154" s="147"/>
      <c r="S154" s="147"/>
      <c r="T154" s="147"/>
      <c r="U154" s="147"/>
      <c r="V154" s="147"/>
      <c r="W154" s="147"/>
      <c r="X154" s="147"/>
      <c r="Y154" s="147"/>
      <c r="Z154" s="147"/>
      <c r="AA154" s="909"/>
      <c r="AB154" s="241" t="s">
        <v>517</v>
      </c>
      <c r="AC154" s="242"/>
      <c r="AD154" s="242"/>
      <c r="AE154" s="247" t="s">
        <v>558</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2">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2">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2">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489</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2">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0"/>
      <c r="B188" s="238"/>
      <c r="C188" s="237"/>
      <c r="D188" s="238"/>
      <c r="E188" s="146" t="s">
        <v>518</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2">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2">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2">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2">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2">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2">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2">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2">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2">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2">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2">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2">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2">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2">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2">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2">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2">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2">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2">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2">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2">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2">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0"/>
      <c r="B430" s="238"/>
      <c r="C430" s="235" t="s">
        <v>471</v>
      </c>
      <c r="D430" s="236"/>
      <c r="E430" s="224" t="s">
        <v>463</v>
      </c>
      <c r="F430" s="434"/>
      <c r="G430" s="226" t="s">
        <v>326</v>
      </c>
      <c r="H430" s="144"/>
      <c r="I430" s="144"/>
      <c r="J430" s="227" t="s">
        <v>488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2">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490</v>
      </c>
      <c r="AF432" s="122"/>
      <c r="AG432" s="123" t="s">
        <v>307</v>
      </c>
      <c r="AH432" s="158"/>
      <c r="AI432" s="168"/>
      <c r="AJ432" s="168"/>
      <c r="AK432" s="168"/>
      <c r="AL432" s="163"/>
      <c r="AM432" s="168"/>
      <c r="AN432" s="168"/>
      <c r="AO432" s="168"/>
      <c r="AP432" s="163"/>
      <c r="AQ432" s="203" t="s">
        <v>489</v>
      </c>
      <c r="AR432" s="122"/>
      <c r="AS432" s="123" t="s">
        <v>307</v>
      </c>
      <c r="AT432" s="158"/>
      <c r="AU432" s="122" t="s">
        <v>489</v>
      </c>
      <c r="AV432" s="122"/>
      <c r="AW432" s="123" t="s">
        <v>296</v>
      </c>
      <c r="AX432" s="124"/>
    </row>
    <row r="433" spans="1:50" ht="23.25" customHeight="1" x14ac:dyDescent="0.2">
      <c r="A433" s="980"/>
      <c r="B433" s="238"/>
      <c r="C433" s="237"/>
      <c r="D433" s="238"/>
      <c r="E433" s="152"/>
      <c r="F433" s="153"/>
      <c r="G433" s="216" t="s">
        <v>489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489</v>
      </c>
      <c r="AC433" s="119"/>
      <c r="AD433" s="119"/>
      <c r="AE433" s="97" t="s">
        <v>489</v>
      </c>
      <c r="AF433" s="98"/>
      <c r="AG433" s="98"/>
      <c r="AH433" s="98"/>
      <c r="AI433" s="97" t="s">
        <v>490</v>
      </c>
      <c r="AJ433" s="98"/>
      <c r="AK433" s="98"/>
      <c r="AL433" s="98"/>
      <c r="AM433" s="97" t="s">
        <v>489</v>
      </c>
      <c r="AN433" s="98"/>
      <c r="AO433" s="98"/>
      <c r="AP433" s="99"/>
      <c r="AQ433" s="97" t="s">
        <v>501</v>
      </c>
      <c r="AR433" s="98"/>
      <c r="AS433" s="98"/>
      <c r="AT433" s="99"/>
      <c r="AU433" s="98" t="s">
        <v>492</v>
      </c>
      <c r="AV433" s="98"/>
      <c r="AW433" s="98"/>
      <c r="AX433" s="208"/>
    </row>
    <row r="434" spans="1:50" ht="23.25" customHeight="1" x14ac:dyDescent="0.2">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489</v>
      </c>
      <c r="AC434" s="207"/>
      <c r="AD434" s="207"/>
      <c r="AE434" s="97" t="s">
        <v>489</v>
      </c>
      <c r="AF434" s="98"/>
      <c r="AG434" s="98"/>
      <c r="AH434" s="99"/>
      <c r="AI434" s="97" t="s">
        <v>489</v>
      </c>
      <c r="AJ434" s="98"/>
      <c r="AK434" s="98"/>
      <c r="AL434" s="98"/>
      <c r="AM434" s="97" t="s">
        <v>490</v>
      </c>
      <c r="AN434" s="98"/>
      <c r="AO434" s="98"/>
      <c r="AP434" s="99"/>
      <c r="AQ434" s="97" t="s">
        <v>490</v>
      </c>
      <c r="AR434" s="98"/>
      <c r="AS434" s="98"/>
      <c r="AT434" s="99"/>
      <c r="AU434" s="98" t="s">
        <v>489</v>
      </c>
      <c r="AV434" s="98"/>
      <c r="AW434" s="98"/>
      <c r="AX434" s="208"/>
    </row>
    <row r="435" spans="1:50" ht="23.25" customHeight="1" x14ac:dyDescent="0.2">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489</v>
      </c>
      <c r="AF435" s="98"/>
      <c r="AG435" s="98"/>
      <c r="AH435" s="99"/>
      <c r="AI435" s="97" t="s">
        <v>490</v>
      </c>
      <c r="AJ435" s="98"/>
      <c r="AK435" s="98"/>
      <c r="AL435" s="98"/>
      <c r="AM435" s="97" t="s">
        <v>490</v>
      </c>
      <c r="AN435" s="98"/>
      <c r="AO435" s="98"/>
      <c r="AP435" s="99"/>
      <c r="AQ435" s="97" t="s">
        <v>490</v>
      </c>
      <c r="AR435" s="98"/>
      <c r="AS435" s="98"/>
      <c r="AT435" s="99"/>
      <c r="AU435" s="98" t="s">
        <v>490</v>
      </c>
      <c r="AV435" s="98"/>
      <c r="AW435" s="98"/>
      <c r="AX435" s="208"/>
    </row>
    <row r="436" spans="1:50" ht="18.75" hidden="1" customHeight="1" x14ac:dyDescent="0.2">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2">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2">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2">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2">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2">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490</v>
      </c>
      <c r="AF457" s="122"/>
      <c r="AG457" s="123" t="s">
        <v>307</v>
      </c>
      <c r="AH457" s="158"/>
      <c r="AI457" s="168"/>
      <c r="AJ457" s="168"/>
      <c r="AK457" s="168"/>
      <c r="AL457" s="163"/>
      <c r="AM457" s="168"/>
      <c r="AN457" s="168"/>
      <c r="AO457" s="168"/>
      <c r="AP457" s="163"/>
      <c r="AQ457" s="203" t="s">
        <v>489</v>
      </c>
      <c r="AR457" s="122"/>
      <c r="AS457" s="123" t="s">
        <v>307</v>
      </c>
      <c r="AT457" s="158"/>
      <c r="AU457" s="122" t="s">
        <v>490</v>
      </c>
      <c r="AV457" s="122"/>
      <c r="AW457" s="123" t="s">
        <v>296</v>
      </c>
      <c r="AX457" s="124"/>
    </row>
    <row r="458" spans="1:50" ht="23.25" customHeight="1" x14ac:dyDescent="0.2">
      <c r="A458" s="980"/>
      <c r="B458" s="238"/>
      <c r="C458" s="237"/>
      <c r="D458" s="238"/>
      <c r="E458" s="152"/>
      <c r="F458" s="153"/>
      <c r="G458" s="216" t="s">
        <v>489</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489</v>
      </c>
      <c r="AC458" s="119"/>
      <c r="AD458" s="119"/>
      <c r="AE458" s="97" t="s">
        <v>489</v>
      </c>
      <c r="AF458" s="98"/>
      <c r="AG458" s="98"/>
      <c r="AH458" s="98"/>
      <c r="AI458" s="97" t="s">
        <v>489</v>
      </c>
      <c r="AJ458" s="98"/>
      <c r="AK458" s="98"/>
      <c r="AL458" s="98"/>
      <c r="AM458" s="97" t="s">
        <v>489</v>
      </c>
      <c r="AN458" s="98"/>
      <c r="AO458" s="98"/>
      <c r="AP458" s="99"/>
      <c r="AQ458" s="97" t="s">
        <v>490</v>
      </c>
      <c r="AR458" s="98"/>
      <c r="AS458" s="98"/>
      <c r="AT458" s="99"/>
      <c r="AU458" s="98" t="s">
        <v>490</v>
      </c>
      <c r="AV458" s="98"/>
      <c r="AW458" s="98"/>
      <c r="AX458" s="208"/>
    </row>
    <row r="459" spans="1:50" ht="23.25" customHeight="1" x14ac:dyDescent="0.2">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489</v>
      </c>
      <c r="AC459" s="207"/>
      <c r="AD459" s="207"/>
      <c r="AE459" s="97" t="s">
        <v>510</v>
      </c>
      <c r="AF459" s="98"/>
      <c r="AG459" s="98"/>
      <c r="AH459" s="99"/>
      <c r="AI459" s="97" t="s">
        <v>490</v>
      </c>
      <c r="AJ459" s="98"/>
      <c r="AK459" s="98"/>
      <c r="AL459" s="98"/>
      <c r="AM459" s="97" t="s">
        <v>490</v>
      </c>
      <c r="AN459" s="98"/>
      <c r="AO459" s="98"/>
      <c r="AP459" s="99"/>
      <c r="AQ459" s="97" t="s">
        <v>490</v>
      </c>
      <c r="AR459" s="98"/>
      <c r="AS459" s="98"/>
      <c r="AT459" s="99"/>
      <c r="AU459" s="98" t="s">
        <v>490</v>
      </c>
      <c r="AV459" s="98"/>
      <c r="AW459" s="98"/>
      <c r="AX459" s="208"/>
    </row>
    <row r="460" spans="1:50" ht="23.25" customHeight="1" x14ac:dyDescent="0.2">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490</v>
      </c>
      <c r="AF460" s="98"/>
      <c r="AG460" s="98"/>
      <c r="AH460" s="99"/>
      <c r="AI460" s="97" t="s">
        <v>489</v>
      </c>
      <c r="AJ460" s="98"/>
      <c r="AK460" s="98"/>
      <c r="AL460" s="98"/>
      <c r="AM460" s="97" t="s">
        <v>490</v>
      </c>
      <c r="AN460" s="98"/>
      <c r="AO460" s="98"/>
      <c r="AP460" s="99"/>
      <c r="AQ460" s="97" t="s">
        <v>503</v>
      </c>
      <c r="AR460" s="98"/>
      <c r="AS460" s="98"/>
      <c r="AT460" s="99"/>
      <c r="AU460" s="98" t="s">
        <v>490</v>
      </c>
      <c r="AV460" s="98"/>
      <c r="AW460" s="98"/>
      <c r="AX460" s="208"/>
    </row>
    <row r="461" spans="1:50" ht="18.75" hidden="1" customHeight="1" x14ac:dyDescent="0.2">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2">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2">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2">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2">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2">
      <c r="A481" s="980"/>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0"/>
      <c r="B482" s="238"/>
      <c r="C482" s="237"/>
      <c r="D482" s="238"/>
      <c r="E482" s="146" t="s">
        <v>519</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0"/>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2">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2">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2">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2">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2">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2">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2">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2">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2">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2">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980"/>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0"/>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2">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2">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2">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2">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2">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2">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2">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2">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2">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2">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980"/>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0"/>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2">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2">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2">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2">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2">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2">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2">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2">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2">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2">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980"/>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0"/>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2">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2">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2">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2">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2">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2">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2">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2">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2">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2">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2">
      <c r="A697" s="980"/>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2">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484</v>
      </c>
      <c r="AE702" s="882"/>
      <c r="AF702" s="882"/>
      <c r="AG702" s="871" t="s">
        <v>520</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521</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522</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484</v>
      </c>
      <c r="AE705" s="719"/>
      <c r="AF705" s="719"/>
      <c r="AG705" s="146" t="s">
        <v>564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523</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523</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524</v>
      </c>
      <c r="AE708" s="654"/>
      <c r="AF708" s="654"/>
      <c r="AG708" s="512" t="s">
        <v>489</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2">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525</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524</v>
      </c>
      <c r="AE710" s="141"/>
      <c r="AF710" s="141"/>
      <c r="AG710" s="650" t="s">
        <v>489</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2">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526</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2">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524</v>
      </c>
      <c r="AE712" s="572"/>
      <c r="AF712" s="572"/>
      <c r="AG712" s="580" t="s">
        <v>489</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524</v>
      </c>
      <c r="AE713" s="141"/>
      <c r="AF713" s="142"/>
      <c r="AG713" s="650" t="s">
        <v>489</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2">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484</v>
      </c>
      <c r="AE714" s="578"/>
      <c r="AF714" s="579"/>
      <c r="AG714" s="675" t="s">
        <v>527</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2">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3"/>
      <c r="AG715" s="512" t="s">
        <v>559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484</v>
      </c>
      <c r="AE716" s="745"/>
      <c r="AF716" s="745"/>
      <c r="AG716" s="650" t="s">
        <v>528</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2">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551</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2">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551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484</v>
      </c>
      <c r="AE719" s="654"/>
      <c r="AF719" s="654"/>
      <c r="AG719" s="146" t="s">
        <v>529</v>
      </c>
      <c r="AH719" s="147"/>
      <c r="AI719" s="147"/>
      <c r="AJ719" s="147"/>
      <c r="AK719" s="147"/>
      <c r="AL719" s="147"/>
      <c r="AM719" s="147"/>
      <c r="AN719" s="147"/>
      <c r="AO719" s="147"/>
      <c r="AP719" s="147"/>
      <c r="AQ719" s="147"/>
      <c r="AR719" s="147"/>
      <c r="AS719" s="147"/>
      <c r="AT719" s="147"/>
      <c r="AU719" s="147"/>
      <c r="AV719" s="147"/>
      <c r="AW719" s="147"/>
      <c r="AX719" s="148"/>
    </row>
    <row r="720" spans="1:50" ht="19.8" customHeight="1" x14ac:dyDescent="0.2">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2">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2">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2">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2">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07" t="s">
        <v>47</v>
      </c>
      <c r="B726" s="608"/>
      <c r="C726" s="429" t="s">
        <v>52</v>
      </c>
      <c r="D726" s="567"/>
      <c r="E726" s="567"/>
      <c r="F726" s="568"/>
      <c r="G726" s="783" t="s">
        <v>560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5">
      <c r="A727" s="609"/>
      <c r="B727" s="610"/>
      <c r="C727" s="681" t="s">
        <v>56</v>
      </c>
      <c r="D727" s="682"/>
      <c r="E727" s="682"/>
      <c r="F727" s="683"/>
      <c r="G727" s="781" t="s">
        <v>530</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5">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5">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5">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109" t="s">
        <v>467</v>
      </c>
      <c r="B737" s="110"/>
      <c r="C737" s="110"/>
      <c r="D737" s="111"/>
      <c r="E737" s="108"/>
      <c r="F737" s="108"/>
      <c r="G737" s="108"/>
      <c r="H737" s="108"/>
      <c r="I737" s="108"/>
      <c r="J737" s="108"/>
      <c r="K737" s="108"/>
      <c r="L737" s="108"/>
      <c r="M737" s="108"/>
      <c r="N737" s="87" t="s">
        <v>460</v>
      </c>
      <c r="O737" s="87"/>
      <c r="P737" s="87"/>
      <c r="Q737" s="87"/>
      <c r="R737" s="108"/>
      <c r="S737" s="108"/>
      <c r="T737" s="108"/>
      <c r="U737" s="108"/>
      <c r="V737" s="108"/>
      <c r="W737" s="108"/>
      <c r="X737" s="108"/>
      <c r="Y737" s="108"/>
      <c r="Z737" s="108"/>
      <c r="AA737" s="87" t="s">
        <v>459</v>
      </c>
      <c r="AB737" s="87"/>
      <c r="AC737" s="87"/>
      <c r="AD737" s="87"/>
      <c r="AE737" s="108"/>
      <c r="AF737" s="108"/>
      <c r="AG737" s="108"/>
      <c r="AH737" s="108"/>
      <c r="AI737" s="108"/>
      <c r="AJ737" s="108"/>
      <c r="AK737" s="108"/>
      <c r="AL737" s="108"/>
      <c r="AM737" s="108"/>
      <c r="AN737" s="87" t="s">
        <v>458</v>
      </c>
      <c r="AO737" s="87"/>
      <c r="AP737" s="87"/>
      <c r="AQ737" s="87"/>
      <c r="AR737" s="88"/>
      <c r="AS737" s="89"/>
      <c r="AT737" s="89"/>
      <c r="AU737" s="89"/>
      <c r="AV737" s="89"/>
      <c r="AW737" s="89"/>
      <c r="AX737" s="90"/>
      <c r="AY737" s="75"/>
      <c r="AZ737" s="75"/>
    </row>
    <row r="738" spans="1:52" ht="24.75" customHeight="1" x14ac:dyDescent="0.2">
      <c r="A738" s="109" t="s">
        <v>457</v>
      </c>
      <c r="B738" s="110"/>
      <c r="C738" s="110"/>
      <c r="D738" s="111"/>
      <c r="E738" s="108"/>
      <c r="F738" s="108"/>
      <c r="G738" s="108"/>
      <c r="H738" s="108"/>
      <c r="I738" s="108"/>
      <c r="J738" s="108"/>
      <c r="K738" s="108"/>
      <c r="L738" s="108"/>
      <c r="M738" s="108"/>
      <c r="N738" s="87" t="s">
        <v>456</v>
      </c>
      <c r="O738" s="87"/>
      <c r="P738" s="87"/>
      <c r="Q738" s="87"/>
      <c r="R738" s="108"/>
      <c r="S738" s="108"/>
      <c r="T738" s="108"/>
      <c r="U738" s="108"/>
      <c r="V738" s="108"/>
      <c r="W738" s="108"/>
      <c r="X738" s="108"/>
      <c r="Y738" s="108"/>
      <c r="Z738" s="108"/>
      <c r="AA738" s="87" t="s">
        <v>455</v>
      </c>
      <c r="AB738" s="87"/>
      <c r="AC738" s="87"/>
      <c r="AD738" s="87"/>
      <c r="AE738" s="108"/>
      <c r="AF738" s="108"/>
      <c r="AG738" s="108"/>
      <c r="AH738" s="108"/>
      <c r="AI738" s="108"/>
      <c r="AJ738" s="108"/>
      <c r="AK738" s="108"/>
      <c r="AL738" s="108"/>
      <c r="AM738" s="108"/>
      <c r="AN738" s="87" t="s">
        <v>451</v>
      </c>
      <c r="AO738" s="87"/>
      <c r="AP738" s="87"/>
      <c r="AQ738" s="87"/>
      <c r="AR738" s="88"/>
      <c r="AS738" s="89"/>
      <c r="AT738" s="89"/>
      <c r="AU738" s="89"/>
      <c r="AV738" s="89"/>
      <c r="AW738" s="89"/>
      <c r="AX738" s="90"/>
    </row>
    <row r="739" spans="1:52" ht="24.75" customHeight="1" thickBot="1" x14ac:dyDescent="0.25">
      <c r="A739" s="112" t="s">
        <v>447</v>
      </c>
      <c r="B739" s="113"/>
      <c r="C739" s="113"/>
      <c r="D739" s="114"/>
      <c r="E739" s="115" t="s">
        <v>479</v>
      </c>
      <c r="F739" s="103"/>
      <c r="G739" s="103"/>
      <c r="H739" s="79" t="str">
        <f>IF(E739="", "", "(")</f>
        <v>(</v>
      </c>
      <c r="I739" s="103" t="s">
        <v>468</v>
      </c>
      <c r="J739" s="103"/>
      <c r="K739" s="79" t="str">
        <f>IF(OR(I739="　", I739=""), "", "-")</f>
        <v>-</v>
      </c>
      <c r="L739" s="104">
        <v>11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thickBot="1" x14ac:dyDescent="0.2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429</v>
      </c>
      <c r="B779" s="747"/>
      <c r="C779" s="747"/>
      <c r="D779" s="747"/>
      <c r="E779" s="747"/>
      <c r="F779" s="748"/>
      <c r="G779" s="425" t="s">
        <v>541</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542</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2"/>
      <c r="B781" s="749"/>
      <c r="C781" s="749"/>
      <c r="D781" s="749"/>
      <c r="E781" s="749"/>
      <c r="F781" s="750"/>
      <c r="G781" s="435" t="s">
        <v>531</v>
      </c>
      <c r="H781" s="436"/>
      <c r="I781" s="436"/>
      <c r="J781" s="436"/>
      <c r="K781" s="437"/>
      <c r="L781" s="438" t="s">
        <v>535</v>
      </c>
      <c r="M781" s="439"/>
      <c r="N781" s="439"/>
      <c r="O781" s="439"/>
      <c r="P781" s="439"/>
      <c r="Q781" s="439"/>
      <c r="R781" s="439"/>
      <c r="S781" s="439"/>
      <c r="T781" s="439"/>
      <c r="U781" s="439"/>
      <c r="V781" s="439"/>
      <c r="W781" s="439"/>
      <c r="X781" s="440"/>
      <c r="Y781" s="441">
        <v>27</v>
      </c>
      <c r="Z781" s="442"/>
      <c r="AA781" s="442"/>
      <c r="AB781" s="543"/>
      <c r="AC781" s="435" t="s">
        <v>539</v>
      </c>
      <c r="AD781" s="436"/>
      <c r="AE781" s="436"/>
      <c r="AF781" s="436"/>
      <c r="AG781" s="437"/>
      <c r="AH781" s="438" t="s">
        <v>535</v>
      </c>
      <c r="AI781" s="439"/>
      <c r="AJ781" s="439"/>
      <c r="AK781" s="439"/>
      <c r="AL781" s="439"/>
      <c r="AM781" s="439"/>
      <c r="AN781" s="439"/>
      <c r="AO781" s="439"/>
      <c r="AP781" s="439"/>
      <c r="AQ781" s="439"/>
      <c r="AR781" s="439"/>
      <c r="AS781" s="439"/>
      <c r="AT781" s="440"/>
      <c r="AU781" s="441">
        <v>42</v>
      </c>
      <c r="AV781" s="442"/>
      <c r="AW781" s="442"/>
      <c r="AX781" s="443"/>
    </row>
    <row r="782" spans="1:50" ht="24.75" customHeight="1" x14ac:dyDescent="0.2">
      <c r="A782" s="542"/>
      <c r="B782" s="749"/>
      <c r="C782" s="749"/>
      <c r="D782" s="749"/>
      <c r="E782" s="749"/>
      <c r="F782" s="750"/>
      <c r="G782" s="334" t="s">
        <v>532</v>
      </c>
      <c r="H782" s="335"/>
      <c r="I782" s="335"/>
      <c r="J782" s="335"/>
      <c r="K782" s="336"/>
      <c r="L782" s="387" t="s">
        <v>536</v>
      </c>
      <c r="M782" s="388"/>
      <c r="N782" s="388"/>
      <c r="O782" s="388"/>
      <c r="P782" s="388"/>
      <c r="Q782" s="388"/>
      <c r="R782" s="388"/>
      <c r="S782" s="388"/>
      <c r="T782" s="388"/>
      <c r="U782" s="388"/>
      <c r="V782" s="388"/>
      <c r="W782" s="388"/>
      <c r="X782" s="389"/>
      <c r="Y782" s="384">
        <v>11</v>
      </c>
      <c r="Z782" s="385"/>
      <c r="AA782" s="385"/>
      <c r="AB782" s="391"/>
      <c r="AC782" s="334" t="s">
        <v>534</v>
      </c>
      <c r="AD782" s="335"/>
      <c r="AE782" s="335"/>
      <c r="AF782" s="335"/>
      <c r="AG782" s="336"/>
      <c r="AH782" s="387" t="s">
        <v>540</v>
      </c>
      <c r="AI782" s="388"/>
      <c r="AJ782" s="388"/>
      <c r="AK782" s="388"/>
      <c r="AL782" s="388"/>
      <c r="AM782" s="388"/>
      <c r="AN782" s="388"/>
      <c r="AO782" s="388"/>
      <c r="AP782" s="388"/>
      <c r="AQ782" s="388"/>
      <c r="AR782" s="388"/>
      <c r="AS782" s="388"/>
      <c r="AT782" s="389"/>
      <c r="AU782" s="384">
        <v>3</v>
      </c>
      <c r="AV782" s="385"/>
      <c r="AW782" s="385"/>
      <c r="AX782" s="386"/>
    </row>
    <row r="783" spans="1:50" ht="24.75" customHeight="1" x14ac:dyDescent="0.2">
      <c r="A783" s="542"/>
      <c r="B783" s="749"/>
      <c r="C783" s="749"/>
      <c r="D783" s="749"/>
      <c r="E783" s="749"/>
      <c r="F783" s="750"/>
      <c r="G783" s="334" t="s">
        <v>533</v>
      </c>
      <c r="H783" s="335"/>
      <c r="I783" s="335"/>
      <c r="J783" s="335"/>
      <c r="K783" s="336"/>
      <c r="L783" s="387" t="s">
        <v>537</v>
      </c>
      <c r="M783" s="388"/>
      <c r="N783" s="388"/>
      <c r="O783" s="388"/>
      <c r="P783" s="388"/>
      <c r="Q783" s="388"/>
      <c r="R783" s="388"/>
      <c r="S783" s="388"/>
      <c r="T783" s="388"/>
      <c r="U783" s="388"/>
      <c r="V783" s="388"/>
      <c r="W783" s="388"/>
      <c r="X783" s="389"/>
      <c r="Y783" s="384">
        <v>6</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2">
      <c r="A784" s="542"/>
      <c r="B784" s="749"/>
      <c r="C784" s="749"/>
      <c r="D784" s="749"/>
      <c r="E784" s="749"/>
      <c r="F784" s="750"/>
      <c r="G784" s="334" t="s">
        <v>534</v>
      </c>
      <c r="H784" s="335"/>
      <c r="I784" s="335"/>
      <c r="J784" s="335"/>
      <c r="K784" s="336"/>
      <c r="L784" s="387" t="s">
        <v>538</v>
      </c>
      <c r="M784" s="388"/>
      <c r="N784" s="388"/>
      <c r="O784" s="388"/>
      <c r="P784" s="388"/>
      <c r="Q784" s="388"/>
      <c r="R784" s="388"/>
      <c r="S784" s="388"/>
      <c r="T784" s="388"/>
      <c r="U784" s="388"/>
      <c r="V784" s="388"/>
      <c r="W784" s="388"/>
      <c r="X784" s="389"/>
      <c r="Y784" s="384">
        <v>8</v>
      </c>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2">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2">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2">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2">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2">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2">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52</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45</v>
      </c>
      <c r="AV791" s="401"/>
      <c r="AW791" s="401"/>
      <c r="AX791" s="403"/>
    </row>
    <row r="792" spans="1:50" ht="24.75" hidden="1" customHeight="1" x14ac:dyDescent="0.2">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2">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2">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2">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2">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2">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2">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2">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2">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76.8" customHeight="1" x14ac:dyDescent="0.2">
      <c r="A837" s="390">
        <v>1</v>
      </c>
      <c r="B837" s="390">
        <v>1</v>
      </c>
      <c r="C837" s="410" t="s">
        <v>543</v>
      </c>
      <c r="D837" s="404"/>
      <c r="E837" s="404"/>
      <c r="F837" s="404"/>
      <c r="G837" s="404"/>
      <c r="H837" s="404"/>
      <c r="I837" s="404"/>
      <c r="J837" s="405">
        <v>6010001030403</v>
      </c>
      <c r="K837" s="406"/>
      <c r="L837" s="406"/>
      <c r="M837" s="406"/>
      <c r="N837" s="406"/>
      <c r="O837" s="406"/>
      <c r="P837" s="411" t="s">
        <v>547</v>
      </c>
      <c r="Q837" s="303"/>
      <c r="R837" s="303"/>
      <c r="S837" s="303"/>
      <c r="T837" s="303"/>
      <c r="U837" s="303"/>
      <c r="V837" s="303"/>
      <c r="W837" s="303"/>
      <c r="X837" s="303"/>
      <c r="Y837" s="304">
        <v>52</v>
      </c>
      <c r="Z837" s="305"/>
      <c r="AA837" s="305"/>
      <c r="AB837" s="306"/>
      <c r="AC837" s="314" t="s">
        <v>420</v>
      </c>
      <c r="AD837" s="409"/>
      <c r="AE837" s="409"/>
      <c r="AF837" s="409"/>
      <c r="AG837" s="409"/>
      <c r="AH837" s="407" t="s">
        <v>554</v>
      </c>
      <c r="AI837" s="408"/>
      <c r="AJ837" s="408"/>
      <c r="AK837" s="408"/>
      <c r="AL837" s="311" t="s">
        <v>561</v>
      </c>
      <c r="AM837" s="312"/>
      <c r="AN837" s="312"/>
      <c r="AO837" s="313"/>
      <c r="AP837" s="307" t="s">
        <v>519</v>
      </c>
      <c r="AQ837" s="307"/>
      <c r="AR837" s="307"/>
      <c r="AS837" s="307"/>
      <c r="AT837" s="307"/>
      <c r="AU837" s="307"/>
      <c r="AV837" s="307"/>
      <c r="AW837" s="307"/>
      <c r="AX837" s="307"/>
    </row>
    <row r="838" spans="1:50" ht="117" customHeight="1" x14ac:dyDescent="0.2">
      <c r="A838" s="390">
        <v>2</v>
      </c>
      <c r="B838" s="390">
        <v>1</v>
      </c>
      <c r="C838" s="410" t="s">
        <v>544</v>
      </c>
      <c r="D838" s="404"/>
      <c r="E838" s="404"/>
      <c r="F838" s="404"/>
      <c r="G838" s="404"/>
      <c r="H838" s="404"/>
      <c r="I838" s="404"/>
      <c r="J838" s="405">
        <v>8013401001509</v>
      </c>
      <c r="K838" s="406"/>
      <c r="L838" s="406"/>
      <c r="M838" s="406"/>
      <c r="N838" s="406"/>
      <c r="O838" s="406"/>
      <c r="P838" s="411" t="s">
        <v>548</v>
      </c>
      <c r="Q838" s="303"/>
      <c r="R838" s="303"/>
      <c r="S838" s="303"/>
      <c r="T838" s="303"/>
      <c r="U838" s="303"/>
      <c r="V838" s="303"/>
      <c r="W838" s="303"/>
      <c r="X838" s="303"/>
      <c r="Y838" s="304">
        <v>36</v>
      </c>
      <c r="Z838" s="305"/>
      <c r="AA838" s="305"/>
      <c r="AB838" s="306"/>
      <c r="AC838" s="314" t="s">
        <v>420</v>
      </c>
      <c r="AD838" s="314"/>
      <c r="AE838" s="314"/>
      <c r="AF838" s="314"/>
      <c r="AG838" s="314"/>
      <c r="AH838" s="407" t="s">
        <v>555</v>
      </c>
      <c r="AI838" s="408"/>
      <c r="AJ838" s="408"/>
      <c r="AK838" s="408"/>
      <c r="AL838" s="311" t="s">
        <v>561</v>
      </c>
      <c r="AM838" s="312"/>
      <c r="AN838" s="312"/>
      <c r="AO838" s="313"/>
      <c r="AP838" s="307" t="s">
        <v>489</v>
      </c>
      <c r="AQ838" s="307"/>
      <c r="AR838" s="307"/>
      <c r="AS838" s="307"/>
      <c r="AT838" s="307"/>
      <c r="AU838" s="307"/>
      <c r="AV838" s="307"/>
      <c r="AW838" s="307"/>
      <c r="AX838" s="307"/>
    </row>
    <row r="839" spans="1:50" ht="90.6" customHeight="1" x14ac:dyDescent="0.2">
      <c r="A839" s="390">
        <v>3</v>
      </c>
      <c r="B839" s="390">
        <v>1</v>
      </c>
      <c r="C839" s="410" t="s">
        <v>545</v>
      </c>
      <c r="D839" s="404"/>
      <c r="E839" s="404"/>
      <c r="F839" s="404"/>
      <c r="G839" s="404"/>
      <c r="H839" s="404"/>
      <c r="I839" s="404"/>
      <c r="J839" s="405">
        <v>2010001016851</v>
      </c>
      <c r="K839" s="406"/>
      <c r="L839" s="406"/>
      <c r="M839" s="406"/>
      <c r="N839" s="406"/>
      <c r="O839" s="406"/>
      <c r="P839" s="411" t="s">
        <v>549</v>
      </c>
      <c r="Q839" s="303"/>
      <c r="R839" s="303"/>
      <c r="S839" s="303"/>
      <c r="T839" s="303"/>
      <c r="U839" s="303"/>
      <c r="V839" s="303"/>
      <c r="W839" s="303"/>
      <c r="X839" s="303"/>
      <c r="Y839" s="304">
        <v>29</v>
      </c>
      <c r="Z839" s="305"/>
      <c r="AA839" s="305"/>
      <c r="AB839" s="306"/>
      <c r="AC839" s="314" t="s">
        <v>420</v>
      </c>
      <c r="AD839" s="314"/>
      <c r="AE839" s="314"/>
      <c r="AF839" s="314"/>
      <c r="AG839" s="314"/>
      <c r="AH839" s="309" t="s">
        <v>555</v>
      </c>
      <c r="AI839" s="310"/>
      <c r="AJ839" s="310"/>
      <c r="AK839" s="310"/>
      <c r="AL839" s="311" t="s">
        <v>561</v>
      </c>
      <c r="AM839" s="312"/>
      <c r="AN839" s="312"/>
      <c r="AO839" s="313"/>
      <c r="AP839" s="307" t="s">
        <v>490</v>
      </c>
      <c r="AQ839" s="307"/>
      <c r="AR839" s="307"/>
      <c r="AS839" s="307"/>
      <c r="AT839" s="307"/>
      <c r="AU839" s="307"/>
      <c r="AV839" s="307"/>
      <c r="AW839" s="307"/>
      <c r="AX839" s="307"/>
    </row>
    <row r="840" spans="1:50" ht="88.8" customHeight="1" x14ac:dyDescent="0.2">
      <c r="A840" s="390">
        <v>4</v>
      </c>
      <c r="B840" s="390">
        <v>1</v>
      </c>
      <c r="C840" s="410" t="s">
        <v>546</v>
      </c>
      <c r="D840" s="404"/>
      <c r="E840" s="404"/>
      <c r="F840" s="404"/>
      <c r="G840" s="404"/>
      <c r="H840" s="404"/>
      <c r="I840" s="404"/>
      <c r="J840" s="405">
        <v>8010401021454</v>
      </c>
      <c r="K840" s="406"/>
      <c r="L840" s="406"/>
      <c r="M840" s="406"/>
      <c r="N840" s="406"/>
      <c r="O840" s="406"/>
      <c r="P840" s="411" t="s">
        <v>550</v>
      </c>
      <c r="Q840" s="303"/>
      <c r="R840" s="303"/>
      <c r="S840" s="303"/>
      <c r="T840" s="303"/>
      <c r="U840" s="303"/>
      <c r="V840" s="303"/>
      <c r="W840" s="303"/>
      <c r="X840" s="303"/>
      <c r="Y840" s="304">
        <v>15</v>
      </c>
      <c r="Z840" s="305"/>
      <c r="AA840" s="305"/>
      <c r="AB840" s="306"/>
      <c r="AC840" s="314" t="s">
        <v>420</v>
      </c>
      <c r="AD840" s="314"/>
      <c r="AE840" s="314"/>
      <c r="AF840" s="314"/>
      <c r="AG840" s="314"/>
      <c r="AH840" s="309" t="s">
        <v>555</v>
      </c>
      <c r="AI840" s="310"/>
      <c r="AJ840" s="310"/>
      <c r="AK840" s="310"/>
      <c r="AL840" s="311" t="s">
        <v>561</v>
      </c>
      <c r="AM840" s="312"/>
      <c r="AN840" s="312"/>
      <c r="AO840" s="313"/>
      <c r="AP840" s="307" t="s">
        <v>489</v>
      </c>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42" customHeight="1" x14ac:dyDescent="0.2">
      <c r="A870" s="390">
        <v>1</v>
      </c>
      <c r="B870" s="390">
        <v>1</v>
      </c>
      <c r="C870" s="410" t="s">
        <v>552</v>
      </c>
      <c r="D870" s="404"/>
      <c r="E870" s="404"/>
      <c r="F870" s="404"/>
      <c r="G870" s="404"/>
      <c r="H870" s="404"/>
      <c r="I870" s="404"/>
      <c r="J870" s="405">
        <v>4013301013616</v>
      </c>
      <c r="K870" s="406"/>
      <c r="L870" s="406"/>
      <c r="M870" s="406"/>
      <c r="N870" s="406"/>
      <c r="O870" s="406"/>
      <c r="P870" s="411" t="s">
        <v>553</v>
      </c>
      <c r="Q870" s="303"/>
      <c r="R870" s="303"/>
      <c r="S870" s="303"/>
      <c r="T870" s="303"/>
      <c r="U870" s="303"/>
      <c r="V870" s="303"/>
      <c r="W870" s="303"/>
      <c r="X870" s="303"/>
      <c r="Y870" s="304">
        <v>45</v>
      </c>
      <c r="Z870" s="305"/>
      <c r="AA870" s="305"/>
      <c r="AB870" s="306"/>
      <c r="AC870" s="314" t="s">
        <v>419</v>
      </c>
      <c r="AD870" s="409"/>
      <c r="AE870" s="409"/>
      <c r="AF870" s="409"/>
      <c r="AG870" s="409"/>
      <c r="AH870" s="407">
        <v>2</v>
      </c>
      <c r="AI870" s="408"/>
      <c r="AJ870" s="408"/>
      <c r="AK870" s="408"/>
      <c r="AL870" s="311">
        <v>99.77</v>
      </c>
      <c r="AM870" s="312"/>
      <c r="AN870" s="312"/>
      <c r="AO870" s="313"/>
      <c r="AP870" s="307" t="s">
        <v>551</v>
      </c>
      <c r="AQ870" s="307"/>
      <c r="AR870" s="307"/>
      <c r="AS870" s="307"/>
      <c r="AT870" s="307"/>
      <c r="AU870" s="307"/>
      <c r="AV870" s="307"/>
      <c r="AW870" s="307"/>
      <c r="AX870" s="307"/>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2">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2">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2">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2">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2">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2">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69" max="49" man="1"/>
    <brk id="699" max="49" man="1"/>
    <brk id="778" max="49" man="1"/>
  </rowBreaks>
  <colBreaks count="1" manualBreakCount="1">
    <brk id="6" max="10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2">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2">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2">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2">
      <c r="A9" s="14" t="s">
        <v>208</v>
      </c>
      <c r="B9" s="15"/>
      <c r="C9" s="13" t="str">
        <f t="shared" si="0"/>
        <v/>
      </c>
      <c r="D9" s="13" t="str">
        <f t="shared" si="8"/>
        <v/>
      </c>
      <c r="F9" s="18" t="s">
        <v>347</v>
      </c>
      <c r="G9" s="17"/>
      <c r="H9" s="13" t="str">
        <f t="shared" si="1"/>
        <v/>
      </c>
      <c r="I9" s="13" t="str">
        <f t="shared" si="5"/>
        <v/>
      </c>
      <c r="K9" s="14" t="s">
        <v>227</v>
      </c>
      <c r="L9" s="15" t="s">
        <v>484</v>
      </c>
      <c r="M9" s="13" t="str">
        <f t="shared" si="2"/>
        <v>エネルギー対策</v>
      </c>
      <c r="N9" s="13" t="str">
        <f t="shared" si="6"/>
        <v>エネルギー対策</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2">
      <c r="A10" s="14" t="s">
        <v>371</v>
      </c>
      <c r="B10" s="15"/>
      <c r="C10" s="13" t="str">
        <f t="shared" si="0"/>
        <v/>
      </c>
      <c r="D10" s="13" t="str">
        <f t="shared" si="8"/>
        <v/>
      </c>
      <c r="F10" s="18" t="s">
        <v>234</v>
      </c>
      <c r="G10" s="17" t="s">
        <v>484</v>
      </c>
      <c r="H10" s="13" t="str">
        <f t="shared" si="1"/>
        <v>エネルギー対策特別会計エネルギー需給勘定</v>
      </c>
      <c r="I10" s="13" t="str">
        <f t="shared" si="5"/>
        <v>エネルギー対策特別会計エネルギー需給勘定</v>
      </c>
      <c r="K10" s="14" t="s">
        <v>375</v>
      </c>
      <c r="L10" s="15"/>
      <c r="M10" s="13" t="str">
        <f t="shared" si="2"/>
        <v/>
      </c>
      <c r="N10" s="13" t="str">
        <f t="shared" si="6"/>
        <v>エネルギー対策</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t="s">
        <v>484</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474</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三井 祐貴子</cp:lastModifiedBy>
  <cp:lastPrinted>2019-06-27T08:26:41Z</cp:lastPrinted>
  <dcterms:created xsi:type="dcterms:W3CDTF">2012-03-13T00:50:25Z</dcterms:created>
  <dcterms:modified xsi:type="dcterms:W3CDTF">2019-06-27T08:35:31Z</dcterms:modified>
</cp:coreProperties>
</file>