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１ 地球温暖化対策の推進\"/>
    </mc:Choice>
  </mc:AlternateContent>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<sst xmlns="http://schemas.openxmlformats.org/spreadsheetml/2006/main" count="2964" uniqueCount="672">
  <si>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</si>
  <si>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</si>
  <si>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</si>
  <si>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</si>
  <si>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</si>
  <si>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</si>
  <si>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</si>
  <si>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</si>
  <si>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</si>
  <si>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</si>
  <si>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</si>
  <si>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</si>
  <si>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</si>
  <si>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</si>
  <si>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</si>
  <si>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</si>
  <si>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</si>
  <si>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</si>
  <si>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</si>
  <si>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</si>
  <si>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</si>
  <si>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</si>
  <si>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</si>
  <si>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</si>
  <si>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</si>
  <si>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</si>
  <si>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</si>
  <si>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</si>
  <si>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</si>
  <si>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</si>
  <si>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</si>
  <si>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</si>
  <si>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</si>
  <si>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</si>
  <si>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</si>
  <si>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</si>
  <si>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</si>
  <si>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</si>
  <si>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</si>
  <si>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</si>
  <si>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</si>
  <si>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</si>
  <si>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</si>
  <si>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</si>
  <si>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</si>
  <si>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</si>
  <si>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</si>
  <si>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</si>
  <si>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</si>
  <si>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</si>
  <si>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</si>
  <si>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</si>
  <si>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</si>
  <si>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</si>
  <si>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</si>
  <si>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</si>
  <si>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</si>
  <si>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</si>
  <si>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</si>
  <si>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</si>
  <si>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</si>
  <si>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</si>
  <si>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</si>
  <si>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</si>
  <si>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</si>
  <si>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</si>
  <si>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</si>
  <si>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</si>
  <si>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</si>
  <si>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</si>
  <si>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</si>
  <si>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</si>
  <si>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</si>
  <si>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</si>
  <si>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</si>
  <si>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</si>
  <si>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</si>
  <si>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</si>
  <si>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</si>
  <si>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</si>
  <si>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</si>
  <si>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</si>
  <si>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</si>
  <si>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</si>
  <si>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</si>
  <si>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</si>
  <si>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</si>
  <si>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</si>
  <si>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</si>
  <si>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</si>
  <si>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</si>
  <si>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</si>
  <si>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</si>
  <si>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</si>
  <si>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</si>
  <si>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</si>
  <si>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</si>
  <si>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</si>
  <si>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</si>
  <si>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</si>
  <si>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</si>
  <si>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</si>
  <si>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</si>
  <si>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</si>
  <si>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</si>
  <si>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</si>
  <si>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</si>
  <si>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</si>
  <si>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</si>
  <si>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</si>
  <si>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</si>
  <si>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</si>
  <si>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</si>
  <si>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</si>
  <si>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</si>
  <si>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</si>
  <si>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</si>
  <si>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</si>
  <si>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</si>
  <si>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</si>
  <si>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</si>
  <si>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</si>
  <si>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</si>
  <si>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</si>
  <si>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</si>
  <si>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</si>
  <si>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</si>
  <si>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</si>
  <si>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</si>
  <si>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</si>
  <si>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</si>
  <si>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</si>
  <si>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</si>
  <si>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</si>
  <si>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</si>
  <si>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</si>
  <si>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</si>
  <si>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</si>
  <si>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</si>
  <si>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</si>
  <si>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</si>
  <si>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</si>
  <si>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</si>
  <si>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</si>
  <si>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</si>
  <si>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</si>
  <si>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</si>
  <si>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</si>
  <si>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</si>
  <si>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</si>
  <si>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</si>
  <si>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</si>
  <si>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</si>
  <si>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</si>
  <si>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</si>
  <si>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</si>
  <si>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</si>
  <si>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</si>
  <si>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</si>
  <si>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</si>
  <si>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</si>
  <si>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</si>
  <si>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</si>
  <si>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</si>
  <si>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</si>
  <si>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</si>
  <si>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</si>
  <si>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</si>
  <si>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</si>
  <si>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</si>
  <si>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</si>
  <si>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</si>
  <si>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</si>
  <si>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</si>
  <si>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</si>
  <si>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</si>
  <si>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</si>
  <si>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</si>
  <si>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</si>
  <si>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</si>
  <si>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</si>
  <si>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</si>
  <si>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</si>
  <si>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</si>
  <si>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</si>
  <si>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</si>
  <si>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</si>
  <si>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</si>
  <si>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</si>
  <si>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</si>
  <si>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</si>
  <si>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</si>
  <si>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</si>
  <si>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</si>
  <si>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</si>
  <si>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</si>
  <si>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</si>
  <si>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</si>
  <si>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</si>
  <si>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</si>
  <si>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</si>
  <si>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</si>
  <si>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</si>
  <si>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</si>
  <si>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</si>
  <si>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</si>
  <si>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</si>
  <si>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</si>
  <si>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</si>
  <si>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</si>
  <si>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</si>
  <si>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</si>
  <si>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</si>
  <si>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</si>
  <si>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</si>
  <si>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</si>
  <si>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</si>
  <si>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</si>
  <si>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</si>
  <si>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</si>
  <si>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</si>
  <si>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</si>
  <si>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</si>
  <si>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</si>
  <si>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</si>
  <si>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</si>
  <si>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</si>
  <si>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</si>
  <si>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</si>
  <si>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</si>
  <si>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</si>
  <si>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</si>
  <si>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</si>
  <si>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</si>
  <si>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</si>
  <si>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</si>
  <si>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</si>
  <si>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</si>
  <si>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</si>
  <si>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</si>
  <si>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</si>
  <si>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</si>
  <si>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</si>
  <si>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</si>
  <si>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</si>
  <si>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</si>
  <si>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</si>
  <si>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</si>
  <si>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</si>
  <si>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</si>
  <si>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</si>
  <si>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</si>
  <si>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</si>
  <si>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</si>
  <si>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</si>
  <si>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</si>
  <si>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</si>
  <si>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</si>
  <si>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</si>
  <si>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</si>
  <si>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</si>
  <si>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</si>
  <si>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</si>
  <si>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</si>
  <si>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</si>
  <si>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</si>
  <si>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</si>
  <si>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</si>
  <si>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</si>
  <si>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</si>
  <si>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</si>
  <si>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</si>
  <si>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</si>
  <si>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</si>
  <si>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</si>
  <si>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</si>
  <si>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</si>
  <si>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</si>
  <si>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</si>
  <si>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</si>
  <si>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</si>
  <si>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</si>
  <si>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</si>
  <si>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</si>
  <si>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</si>
  <si>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</si>
  <si>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</si>
  <si>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</si>
  <si>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</si>
  <si>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</si>
  <si>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</si>
  <si>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</si>
  <si>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</si>
  <si>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</si>
  <si>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</si>
  <si>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</si>
  <si>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</si>
  <si>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</si>
  <si>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</si>
  <si>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</si>
  <si>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</si>
  <si>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</si>
  <si>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</si>
  <si>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</si>
  <si>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</si>
  <si>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</si>
  <si>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</si>
  <si>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</si>
  <si>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</si>
  <si>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</si>
  <si>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</si>
  <si>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</si>
  <si>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</si>
  <si>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</si>
  <si>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</si>
  <si>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</si>
  <si>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</si>
  <si>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</si>
  <si>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</si>
  <si>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</si>
  <si>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</si>
  <si>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</si>
  <si>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</si>
  <si>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</si>
  <si>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</si>
  <si>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</si>
  <si>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</si>
  <si>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</si>
  <si>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</si>
  <si>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</si>
  <si>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</si>
  <si>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</si>
  <si>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</si>
  <si>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</si>
  <si>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</si>
  <si>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</si>
  <si>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</si>
  <si>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</si>
  <si>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</si>
  <si>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</si>
  <si>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</si>
  <si>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</si>
  <si>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</si>
  <si>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</si>
  <si>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</si>
  <si>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</si>
  <si>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</si>
  <si>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</si>
  <si>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</si>
  <si>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</si>
  <si>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</si>
  <si>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</si>
  <si>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</si>
  <si>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</si>
  <si>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</si>
  <si>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</si>
  <si>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</si>
  <si>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</si>
  <si>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</si>
  <si>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</si>
  <si>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</si>
  <si>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</si>
  <si>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</si>
  <si>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</si>
  <si>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</si>
  <si>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</si>
  <si>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</si>
  <si>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</si>
  <si>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</si>
  <si>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</si>
  <si>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</si>
  <si>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</si>
  <si>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</si>
  <si>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</si>
  <si>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</si>
  <si>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</si>
  <si>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</si>
  <si>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</si>
  <si>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</si>
  <si>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</si>
  <si>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</si>
  <si>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</si>
  <si>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</si>
  <si>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</si>
  <si>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</si>
  <si>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</si>
  <si>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</si>
  <si>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</si>
  <si>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</si>
  <si>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</si>
  <si>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</si>
  <si>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</si>
  <si>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</si>
  <si>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</si>
  <si>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</si>
  <si>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</si>
  <si>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</si>
  <si>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</si>
  <si>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</si>
  <si>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</si>
  <si>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</si>
  <si>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</si>
  <si>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</si>
  <si>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</si>
  <si>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</si>
  <si>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</si>
  <si>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</si>
  <si>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</si>
  <si>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</si>
  <si>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</si>
  <si>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</si>
  <si>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</si>
  <si>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</si>
  <si>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</si>
  <si>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</si>
  <si>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</si>
  <si>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</si>
  <si>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</si>
  <si>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</si>
  <si>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</si>
  <si>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</si>
  <si>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</si>
  <si>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</si>
  <si>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</si>
  <si>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</si>
  <si>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</si>
  <si>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</si>
  <si>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</si>
  <si>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</si>
  <si>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</si>
  <si>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</si>
  <si>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</si>
  <si>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</si>
  <si>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</si>
  <si>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</si>
  <si>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</si>
  <si>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</si>
  <si>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</si>
  <si>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</si>
  <si>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</si>
  <si>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</si>
  <si>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</si>
  <si>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</si>
  <si>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</si>
  <si>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</si>
  <si>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</si>
  <si>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</si>
  <si>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</si>
  <si>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</si>
  <si>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</si>
  <si>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</si>
  <si>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</si>
  <si>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</si>
  <si>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</si>
  <si>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</si>
  <si>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</si>
  <si>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</si>
  <si>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</si>
  <si>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</si>
  <si>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</si>
  <si>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</si>
  <si>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</si>
  <si>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</si>
  <si>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</si>
  <si>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</si>
  <si>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</si>
  <si>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</si>
  <si>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</si>
  <si>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</si>
  <si>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</si>
  <si>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</si>
  <si>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</si>
  <si>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</si>
  <si>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</si>
  <si>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</si>
  <si>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</si>
  <si>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</si>
  <si>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</si>
  <si>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</si>
  <si>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</si>
  <si>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</si>
  <si>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</si>
  <si>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</si>
  <si>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</si>
  <si>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</si>
  <si>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</si>
  <si>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</si>
  <si>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</si>
  <si>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</si>
  <si>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</si>
  <si>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</si>
  <si>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</si>
  <si>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</si>
  <si>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</si>
  <si>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</si>
  <si>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</si>
  <si>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</si>
  <si>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</si>
  <si>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</si>
  <si>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</si>
  <si>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</si>
  <si>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</si>
  <si>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</si>
  <si>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</si>
  <si>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</si>
  <si>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</si>
  <si>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</si>
  <si>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</si>
  <si>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</si>
  <si>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</si>
  <si>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</si>
  <si>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</si>
  <si>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</si>
  <si>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</si>
  <si>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</si>
  <si>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</si>
  <si>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</si>
  <si>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</si>
  <si>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</si>
  <si>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</si>
  <si>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</si>
  <si>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</si>
  <si>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</si>
  <si>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</si>
  <si>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</si>
  <si>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</si>
  <si>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</si>
  <si>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</si>
  <si>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</si>
  <si>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</si>
  <si>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</si>
  <si>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</si>
  <si>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</si>
  <si>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</si>
  <si>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</si>
  <si>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</si>
  <si>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</si>
  <si>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</si>
  <si>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</si>
  <si>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</si>
  <si>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</si>
  <si>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</si>
  <si>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</si>
  <si>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</si>
  <si>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</si>
  <si>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</si>
  <si>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</si>
  <si>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</si>
  <si>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</si>
  <si>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</si>
  <si>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</si>
  <si>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</si>
  <si>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</si>
  <si>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</si>
  <si>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</si>
  <si>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</si>
  <si>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</si>
  <si>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</si>
  <si>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</si>
  <si>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</si>
  <si>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</si>
  <si>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</si>
  <si>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</si>
  <si>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</si>
  <si>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</si>
  <si>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</si>
  <si>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</si>
  <si>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</si>
  <si>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</si>
  <si>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</si>
  <si>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地球環境局</t>
    <phoneticPr fontId="5"/>
  </si>
  <si>
    <t>平成３０年度</t>
    <phoneticPr fontId="5"/>
  </si>
  <si>
    <t>平成３４年度</t>
    <phoneticPr fontId="5"/>
  </si>
  <si>
    <t>地球温暖化対策課
地球温暖化対策事業室</t>
    <phoneticPr fontId="5"/>
  </si>
  <si>
    <t>室長　相澤　寛史</t>
    <phoneticPr fontId="5"/>
  </si>
  <si>
    <t>○</t>
  </si>
  <si>
    <t xml:space="preserve">法第８５条第３項第１号ホ
施行令第５０条第７項第１０号及び１１号 </t>
    <phoneticPr fontId="5"/>
  </si>
  <si>
    <t>平成28年４月19日に策定された「エネルギー・環境イノベーション戦略」では「現状の技術と比べ、CO2削減量や効率の格段の向上が見込まれるCCU技術を確立する。」と位置づけている。また、平成30年４月17日に閣議決定された第五次環境基本計画では、「５．持続可能性を支える技術の開発・普及　（１）持続可能な社会の実現を支える最先端技術の開発」における気候変動への対応において「ＣＯ２を原料として炭素化合物を製造する人工光合成技術等のＣＯ２を分離・固定化・有効利用する技術等をはじめとした世界全体の温室効果ガスの抜本的な排出削減に資する革新技術に関する研究開発を推進し、社会実装を実現していく。」と位置付けており、我が国だけでなく、世界的にも温室効果ガスの抜本的な排出削減に資する本技術の確立が望まれている。そのため、二酸化炭素の資源化による化学物質を活用し、化石燃料由来の物質を代替していくことで、低炭素社会及び炭素循環社会の構築を目指す。</t>
    <phoneticPr fontId="5"/>
  </si>
  <si>
    <t>第五期科学技術基本計画（平成28年１月）、エネルギー・環境イノベーション戦略（平成28年４月）、科学技術イノベーション総合戦略2017（平成29年６月）、第五次環境基本計画（平成30年４月）、第５次エネルギー基本計画（平成30年７月）</t>
    <rPh sb="96" eb="97">
      <t>ダイ</t>
    </rPh>
    <rPh sb="98" eb="99">
      <t>ツギ</t>
    </rPh>
    <rPh sb="104" eb="106">
      <t>キホン</t>
    </rPh>
    <rPh sb="106" eb="108">
      <t>ケイカク</t>
    </rPh>
    <rPh sb="109" eb="111">
      <t>ヘイセイ</t>
    </rPh>
    <rPh sb="113" eb="114">
      <t>ネン</t>
    </rPh>
    <rPh sb="115" eb="116">
      <t>ガツ</t>
    </rPh>
    <phoneticPr fontId="5"/>
  </si>
  <si>
    <t>（１）二酸化炭素の回収・資源化を通じた炭素循環社会モデル事業
産業施設等から回収した二酸化炭素を原料として、化学物質を製造し社会で活用する一連のモデル的取組を通じて炭素循環モデルの構築や二酸化炭素削減効果等の検証・評価を行う。
（２）人工光合成技術を活用した二酸化炭素の資源化モデル事業
二酸化炭素の資源化に適用可能な人工光合成技術を活用するモデル的取組を通じて炭素循環モデルの構築や二酸化炭素削減効果等の検証・評価を行う。</t>
    <phoneticPr fontId="5"/>
  </si>
  <si>
    <t>-</t>
    <phoneticPr fontId="5"/>
  </si>
  <si>
    <t>-</t>
    <phoneticPr fontId="5"/>
  </si>
  <si>
    <t>新30-0004</t>
    <rPh sb="0" eb="1">
      <t>シン</t>
    </rPh>
    <phoneticPr fontId="5"/>
  </si>
  <si>
    <t>二酸化炭素排出抑制対策事業等委託費</t>
    <phoneticPr fontId="5"/>
  </si>
  <si>
    <t>-</t>
  </si>
  <si>
    <t>-</t>
    <phoneticPr fontId="5"/>
  </si>
  <si>
    <t>-</t>
    <phoneticPr fontId="5"/>
  </si>
  <si>
    <t>-</t>
    <phoneticPr fontId="5"/>
  </si>
  <si>
    <t>-</t>
    <phoneticPr fontId="5"/>
  </si>
  <si>
    <t>-</t>
    <phoneticPr fontId="5"/>
  </si>
  <si>
    <t>１トン当たりCO2削減コスト</t>
    <phoneticPr fontId="5"/>
  </si>
  <si>
    <t>総予算額／削減効果
（波及効果含む）</t>
    <phoneticPr fontId="5"/>
  </si>
  <si>
    <t>-</t>
    <phoneticPr fontId="5"/>
  </si>
  <si>
    <t>事業実施件数</t>
    <phoneticPr fontId="5"/>
  </si>
  <si>
    <t>件</t>
    <phoneticPr fontId="5"/>
  </si>
  <si>
    <t>件</t>
    <phoneticPr fontId="5"/>
  </si>
  <si>
    <t>-</t>
    <phoneticPr fontId="5"/>
  </si>
  <si>
    <t>-</t>
    <phoneticPr fontId="5"/>
  </si>
  <si>
    <t>予算額／事業実施件数</t>
    <phoneticPr fontId="5"/>
  </si>
  <si>
    <t>百万円／件</t>
    <phoneticPr fontId="5"/>
  </si>
  <si>
    <t>百万円／件</t>
    <phoneticPr fontId="5"/>
  </si>
  <si>
    <t>-</t>
    <phoneticPr fontId="5"/>
  </si>
  <si>
    <t>1,970/5</t>
    <phoneticPr fontId="5"/>
  </si>
  <si>
    <t>１．地球温暖化対策の推進</t>
    <phoneticPr fontId="5"/>
  </si>
  <si>
    <t>エネルギー起源二酸化炭素の排出量（CO2換算トン）</t>
    <phoneticPr fontId="5"/>
  </si>
  <si>
    <t>万t-CO2/年</t>
    <phoneticPr fontId="5"/>
  </si>
  <si>
    <t>万t-CO2/年</t>
    <phoneticPr fontId="5"/>
  </si>
  <si>
    <t>-</t>
    <phoneticPr fontId="5"/>
  </si>
  <si>
    <t>本事業の実用化により、CO2削減だけでなく、樹脂原料、液体及びガス燃料など、これまでの化石燃料由来の物質を代替することが可能であることから、社会的ニーズは高い。</t>
    <phoneticPr fontId="5"/>
  </si>
  <si>
    <t>二酸化炭素の資源化は、まだ実用化レベルには至っていないため、国が主導で行う必要がある。</t>
    <phoneticPr fontId="5"/>
  </si>
  <si>
    <t>科学技術イノベーション総合戦略2017（平成29年6月2日閣議決定）においても、重点的事項に位置付けており、優先度の高い事業である。</t>
    <phoneticPr fontId="5"/>
  </si>
  <si>
    <t>無</t>
  </si>
  <si>
    <t>支出先の選定については、公募を行い、有識者で構成される審査委員会において事業者を選定することで競争性が確保されている。</t>
    <phoneticPr fontId="5"/>
  </si>
  <si>
    <t>‐</t>
  </si>
  <si>
    <t>各テーマごとのコストは成果実績に見合う妥当な水準である。</t>
    <rPh sb="0" eb="1">
      <t>カク</t>
    </rPh>
    <rPh sb="11" eb="13">
      <t>セイカ</t>
    </rPh>
    <rPh sb="13" eb="15">
      <t>ジッセキ</t>
    </rPh>
    <rPh sb="16" eb="18">
      <t>ミア</t>
    </rPh>
    <rPh sb="19" eb="21">
      <t>ダトウ</t>
    </rPh>
    <rPh sb="22" eb="24">
      <t>スイジュン</t>
    </rPh>
    <phoneticPr fontId="5"/>
  </si>
  <si>
    <t>-</t>
    <phoneticPr fontId="5"/>
  </si>
  <si>
    <t>契約時及び支出時に支出経費等を精査することで、事業の実施、管理、運営に要する経費等事業目的に真に必要なものに限定している。</t>
    <phoneticPr fontId="5"/>
  </si>
  <si>
    <t>△</t>
  </si>
  <si>
    <t>厳正な審査を行い、費用対効果の高い案件に限り、採択を行ったため、不用率が高くなった。</t>
    <rPh sb="0" eb="2">
      <t>ゲンセイ</t>
    </rPh>
    <rPh sb="3" eb="5">
      <t>シンサ</t>
    </rPh>
    <rPh sb="6" eb="7">
      <t>オコナ</t>
    </rPh>
    <rPh sb="9" eb="11">
      <t>ヒヨウ</t>
    </rPh>
    <rPh sb="11" eb="14">
      <t>タイコウカ</t>
    </rPh>
    <rPh sb="15" eb="16">
      <t>タカ</t>
    </rPh>
    <rPh sb="17" eb="19">
      <t>アンケン</t>
    </rPh>
    <rPh sb="20" eb="21">
      <t>カギ</t>
    </rPh>
    <rPh sb="23" eb="25">
      <t>サイタク</t>
    </rPh>
    <rPh sb="26" eb="27">
      <t>オコナ</t>
    </rPh>
    <rPh sb="32" eb="35">
      <t>フヨウリツ</t>
    </rPh>
    <rPh sb="36" eb="37">
      <t>タカ</t>
    </rPh>
    <phoneticPr fontId="5"/>
  </si>
  <si>
    <t>有識者を含めた委員会において、コストも含めた審査を行うなど、工夫に努めている。</t>
    <phoneticPr fontId="5"/>
  </si>
  <si>
    <t>成果目標達成に向け、計画に基づき実施している。</t>
    <rPh sb="0" eb="2">
      <t>セイカ</t>
    </rPh>
    <rPh sb="2" eb="4">
      <t>モクヒョウ</t>
    </rPh>
    <rPh sb="4" eb="6">
      <t>タッセイ</t>
    </rPh>
    <rPh sb="7" eb="8">
      <t>ム</t>
    </rPh>
    <rPh sb="10" eb="12">
      <t>ケイカク</t>
    </rPh>
    <rPh sb="13" eb="14">
      <t>モト</t>
    </rPh>
    <rPh sb="16" eb="18">
      <t>ジッシ</t>
    </rPh>
    <phoneticPr fontId="5"/>
  </si>
  <si>
    <t>事業採択時及び年度末に外部有識者による審査・評価を行い、コストの縮減に努めている。</t>
    <rPh sb="0" eb="2">
      <t>ジギョウ</t>
    </rPh>
    <rPh sb="2" eb="4">
      <t>サイタク</t>
    </rPh>
    <rPh sb="4" eb="5">
      <t>ジ</t>
    </rPh>
    <rPh sb="5" eb="6">
      <t>オヨ</t>
    </rPh>
    <rPh sb="7" eb="10">
      <t>ネンドマツ</t>
    </rPh>
    <rPh sb="11" eb="13">
      <t>ガイブ</t>
    </rPh>
    <rPh sb="13" eb="16">
      <t>ユウシキシャ</t>
    </rPh>
    <rPh sb="19" eb="21">
      <t>シンサ</t>
    </rPh>
    <rPh sb="22" eb="24">
      <t>ヒョウカ</t>
    </rPh>
    <rPh sb="25" eb="26">
      <t>オコナ</t>
    </rPh>
    <rPh sb="32" eb="34">
      <t>シュクゲン</t>
    </rPh>
    <rPh sb="35" eb="36">
      <t>ツト</t>
    </rPh>
    <phoneticPr fontId="5"/>
  </si>
  <si>
    <t>見込み４件に対して活動実績４件なので、見合っている。</t>
    <rPh sb="0" eb="2">
      <t>ミコ</t>
    </rPh>
    <rPh sb="4" eb="5">
      <t>ケン</t>
    </rPh>
    <rPh sb="6" eb="7">
      <t>タイ</t>
    </rPh>
    <rPh sb="9" eb="11">
      <t>カツドウ</t>
    </rPh>
    <rPh sb="11" eb="13">
      <t>ジッセキ</t>
    </rPh>
    <rPh sb="14" eb="15">
      <t>ケン</t>
    </rPh>
    <rPh sb="19" eb="21">
      <t>ミア</t>
    </rPh>
    <phoneticPr fontId="5"/>
  </si>
  <si>
    <t>外部審査委員による審査により事業実施者を採択し、活動実績の目標を達成した。また、採択した事業について合理的・効率的に開発を実現している。</t>
    <phoneticPr fontId="5"/>
  </si>
  <si>
    <t>引き続き適切な事業執行を図り、活動実績並びに成果実績の目標達成を目指す。</t>
    <phoneticPr fontId="5"/>
  </si>
  <si>
    <t>A.　日立造船株式会社</t>
    <phoneticPr fontId="5"/>
  </si>
  <si>
    <t>B.　株式会社東芝</t>
    <phoneticPr fontId="5"/>
  </si>
  <si>
    <t>日立造船株式会社</t>
    <phoneticPr fontId="5"/>
  </si>
  <si>
    <t>株式会社東芝</t>
    <phoneticPr fontId="5"/>
  </si>
  <si>
    <t>株式会社豊田中央研究所</t>
    <phoneticPr fontId="5"/>
  </si>
  <si>
    <t>清掃工場から回収した二酸化炭素の資源化による炭素循環モデルの構築実証事業</t>
    <rPh sb="0" eb="2">
      <t>セイソウ</t>
    </rPh>
    <rPh sb="2" eb="4">
      <t>コウジョウ</t>
    </rPh>
    <rPh sb="6" eb="8">
      <t>カイシュウ</t>
    </rPh>
    <rPh sb="10" eb="13">
      <t>ニサンカ</t>
    </rPh>
    <rPh sb="13" eb="15">
      <t>タンソ</t>
    </rPh>
    <rPh sb="16" eb="19">
      <t>シゲンカ</t>
    </rPh>
    <rPh sb="22" eb="24">
      <t>タンソ</t>
    </rPh>
    <rPh sb="24" eb="26">
      <t>ジュンカン</t>
    </rPh>
    <rPh sb="30" eb="32">
      <t>コウチク</t>
    </rPh>
    <rPh sb="32" eb="34">
      <t>ジッショウ</t>
    </rPh>
    <rPh sb="34" eb="36">
      <t>ジギョウ</t>
    </rPh>
    <phoneticPr fontId="5"/>
  </si>
  <si>
    <t>多量CO2排出施設における人工光合成技術を用いた地域適合型CO2資源化モデル構築</t>
    <phoneticPr fontId="5"/>
  </si>
  <si>
    <t>国立大学法人名古屋大学</t>
    <phoneticPr fontId="5"/>
  </si>
  <si>
    <t>二酸化炭素と水からsyngas(一酸化炭素+水素)を高効率に常温常圧合成する技術の実証</t>
    <phoneticPr fontId="5"/>
  </si>
  <si>
    <t>二酸化炭素と水からsyngas(一酸化炭素+水素)を高効率に常温常圧合成する技術の実証のうち、CO2を還元する分子触媒の開発</t>
    <phoneticPr fontId="5"/>
  </si>
  <si>
    <t>-</t>
    <phoneticPr fontId="5"/>
  </si>
  <si>
    <t>経済産業省</t>
  </si>
  <si>
    <t>経済産業省：人工光合成技術のうち、水と二酸化炭素から化学品を生産する技術に関する研究開発を行う。
環境省（本事業のうち「人工光合成技術を活用した二酸化炭素の資源化モデル事業」）：二酸化炭素の資源化に適用可能な水準の人工光合成技術を活用した炭素循環モデルの構築や二酸化炭素削減効果等の検証・評価を行う。</t>
    <phoneticPr fontId="5"/>
  </si>
  <si>
    <t>人件費</t>
    <rPh sb="0" eb="3">
      <t>ジンケンヒ</t>
    </rPh>
    <phoneticPr fontId="5"/>
  </si>
  <si>
    <t>雑役務費</t>
    <rPh sb="0" eb="1">
      <t>ザツ</t>
    </rPh>
    <rPh sb="1" eb="4">
      <t>エキムヒ</t>
    </rPh>
    <phoneticPr fontId="5"/>
  </si>
  <si>
    <t>その他</t>
    <rPh sb="2" eb="3">
      <t>タ</t>
    </rPh>
    <phoneticPr fontId="5"/>
  </si>
  <si>
    <t>旅費、消耗品費、消費税等</t>
    <phoneticPr fontId="5"/>
  </si>
  <si>
    <t>外注費</t>
    <phoneticPr fontId="5"/>
  </si>
  <si>
    <t>一般管理費</t>
    <phoneticPr fontId="5"/>
  </si>
  <si>
    <t>消耗品費</t>
    <rPh sb="0" eb="3">
      <t>ショウモウヒン</t>
    </rPh>
    <rPh sb="3" eb="4">
      <t>ヒ</t>
    </rPh>
    <phoneticPr fontId="5"/>
  </si>
  <si>
    <t>借料および損料</t>
    <rPh sb="0" eb="2">
      <t>シャクリョウ</t>
    </rPh>
    <rPh sb="5" eb="7">
      <t>ソンリョウ</t>
    </rPh>
    <phoneticPr fontId="5"/>
  </si>
  <si>
    <t>一般管理費</t>
    <rPh sb="0" eb="5">
      <t>イッパンカンリヒ</t>
    </rPh>
    <phoneticPr fontId="5"/>
  </si>
  <si>
    <t>消費税</t>
    <rPh sb="0" eb="3">
      <t>ショウヒゼイ</t>
    </rPh>
    <phoneticPr fontId="5"/>
  </si>
  <si>
    <t>受益者負担</t>
    <rPh sb="0" eb="3">
      <t>ジュエキシャ</t>
    </rPh>
    <rPh sb="3" eb="5">
      <t>フタン</t>
    </rPh>
    <phoneticPr fontId="5"/>
  </si>
  <si>
    <t>測定装置レンタル代等</t>
    <rPh sb="0" eb="2">
      <t>ソクテイ</t>
    </rPh>
    <rPh sb="2" eb="4">
      <t>ソウチ</t>
    </rPh>
    <rPh sb="8" eb="9">
      <t>ダイ</t>
    </rPh>
    <rPh sb="9" eb="10">
      <t>トウ</t>
    </rPh>
    <phoneticPr fontId="5"/>
  </si>
  <si>
    <t>雑役務費、人件費、外注費</t>
    <rPh sb="0" eb="1">
      <t>ザツ</t>
    </rPh>
    <rPh sb="1" eb="4">
      <t>エキムヒ</t>
    </rPh>
    <rPh sb="5" eb="8">
      <t>ジンケンヒ</t>
    </rPh>
    <rPh sb="9" eb="12">
      <t>ガイチュウヒ</t>
    </rPh>
    <phoneticPr fontId="5"/>
  </si>
  <si>
    <t>炭素循環社会モデルの提案・実証等</t>
    <rPh sb="13" eb="15">
      <t>ジッショウ</t>
    </rPh>
    <rPh sb="15" eb="16">
      <t>トウ</t>
    </rPh>
    <phoneticPr fontId="5"/>
  </si>
  <si>
    <t>実証装置試作作業等</t>
    <rPh sb="0" eb="2">
      <t>ジッショウ</t>
    </rPh>
    <rPh sb="2" eb="4">
      <t>ソウチ</t>
    </rPh>
    <rPh sb="4" eb="6">
      <t>シサク</t>
    </rPh>
    <rPh sb="6" eb="8">
      <t>サギョウ</t>
    </rPh>
    <rPh sb="8" eb="9">
      <t>トウ</t>
    </rPh>
    <phoneticPr fontId="5"/>
  </si>
  <si>
    <t>試験装置の設計・試作等</t>
    <rPh sb="0" eb="2">
      <t>シケン</t>
    </rPh>
    <rPh sb="2" eb="4">
      <t>ソウチ</t>
    </rPh>
    <rPh sb="5" eb="7">
      <t>セッケイ</t>
    </rPh>
    <rPh sb="8" eb="10">
      <t>シサク</t>
    </rPh>
    <rPh sb="10" eb="11">
      <t>トウ</t>
    </rPh>
    <phoneticPr fontId="5"/>
  </si>
  <si>
    <t>４件中１件で繰越は発生したが、事由自体は偶発的に発生したものであり、妥当である。</t>
    <rPh sb="1" eb="2">
      <t>ケン</t>
    </rPh>
    <rPh sb="2" eb="3">
      <t>チュウ</t>
    </rPh>
    <rPh sb="4" eb="5">
      <t>ケン</t>
    </rPh>
    <rPh sb="15" eb="17">
      <t>ジユウ</t>
    </rPh>
    <rPh sb="17" eb="19">
      <t>ジタイ</t>
    </rPh>
    <rPh sb="20" eb="23">
      <t>グウハツテキ</t>
    </rPh>
    <rPh sb="24" eb="26">
      <t>ハッセイ</t>
    </rPh>
    <rPh sb="34" eb="36">
      <t>ダトウ</t>
    </rPh>
    <phoneticPr fontId="5"/>
  </si>
  <si>
    <t>年度毎に作成される成果報告書は国会図書館等に入庫され一般に公開されており、事業で得られた成果が広く活用されている。また、設備はモデル構築事業の実施に向けて準備中である。</t>
    <rPh sb="66" eb="68">
      <t>コウチク</t>
    </rPh>
    <rPh sb="68" eb="70">
      <t>ジギョウ</t>
    </rPh>
    <rPh sb="71" eb="73">
      <t>ジッシ</t>
    </rPh>
    <rPh sb="74" eb="75">
      <t>ム</t>
    </rPh>
    <rPh sb="77" eb="80">
      <t>ジュンビチュウ</t>
    </rPh>
    <phoneticPr fontId="5"/>
  </si>
  <si>
    <t>省エネ型化学品製造プロセス技術の開発事業</t>
    <phoneticPr fontId="5"/>
  </si>
  <si>
    <t>実証事業における材料費等</t>
    <rPh sb="0" eb="2">
      <t>ジッショウ</t>
    </rPh>
    <rPh sb="2" eb="4">
      <t>ジギョウ</t>
    </rPh>
    <rPh sb="8" eb="11">
      <t>ザイリョウヒ</t>
    </rPh>
    <rPh sb="11" eb="12">
      <t>トウ</t>
    </rPh>
    <phoneticPr fontId="5"/>
  </si>
  <si>
    <t>地球温暖化対策事業効果算定ガイドブック</t>
    <phoneticPr fontId="5"/>
  </si>
  <si>
    <t>（１）二酸化炭素の回収・資源化を通じた炭素循環社会モデル事業では本事業終了後、平成42年度までに二酸化炭素の資源化によりCO2を10,440,000t-CO2削減する。</t>
    <phoneticPr fontId="5"/>
  </si>
  <si>
    <t>-</t>
    <phoneticPr fontId="5"/>
  </si>
  <si>
    <t>t-CO2</t>
    <phoneticPr fontId="5"/>
  </si>
  <si>
    <t>t-CO2</t>
    <phoneticPr fontId="5"/>
  </si>
  <si>
    <t>CO2削減量</t>
    <phoneticPr fontId="5"/>
  </si>
  <si>
    <t>CO2削減量</t>
    <phoneticPr fontId="5"/>
  </si>
  <si>
    <t>（２）人工光合成技術を活用した二酸化炭素の資源化モデル事業では本事業終了後、平成42年度までに二酸化炭素の資源化によりCO2を128,640t-CO2削減する。</t>
    <phoneticPr fontId="5"/>
  </si>
  <si>
    <t>二酸化炭素の資源化を通じた炭素循環社会モデル構築促進事業（経済産業省連携事業）</t>
    <phoneticPr fontId="5"/>
  </si>
  <si>
    <t>二酸化炭素の資源化を通じた炭素循環社会モデル構築促進事業において1t-CO2当たりの削減コストを平成42年度において約932円を達成</t>
    <phoneticPr fontId="5"/>
  </si>
  <si>
    <t>本事業により構築されたモデルが一定の需要を生み出すことにより、平成42年度までに10,568,440t-CO2程度の波及効果を想定。
（本事業はモデル事業構築後にCO2削減効果が見込まれることから、現時点での実績等を記載することは困難。）</t>
    <phoneticPr fontId="5"/>
  </si>
  <si>
    <t>-</t>
    <phoneticPr fontId="5"/>
  </si>
  <si>
    <t>受託者負担</t>
    <rPh sb="0" eb="3">
      <t>ジュタクシャ</t>
    </rPh>
    <rPh sb="3" eb="5">
      <t>フタン</t>
    </rPh>
    <phoneticPr fontId="5"/>
  </si>
  <si>
    <t>727/4</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</si>
</sst>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114302</xdr:colOff>
      <xdr:row>746</xdr:row>
      <xdr:rowOff>99542</xdr:rowOff>
    </xdr:from>
    <xdr:to>
      <xdr:col>24</xdr:col>
      <xdr:colOff>50801</xdr:colOff>
      <xdr:row>755</xdr:row>
      <xdr:rowOff>87760</xdr:rowOff>
    </xdr:to>
    <xdr:grpSp>
      <xdr:nvGrpSpPr>
        <xdr:cNvPr id="36" name="グループ化 80"/>
        <xdr:cNvGrpSpPr>
          <a:grpSpLocks/>
        </xdr:cNvGrpSpPr>
      </xdr:nvGrpSpPr>
      <xdr:grpSpPr bwMode="auto">
        <a:xfrm>
          <a:off x="1714502" y="52039367"/>
          <a:ext cx="3136899" cy="3160043"/>
          <a:chOff x="3133086" y="31614879"/>
          <a:chExt cx="1521618" cy="3036378"/>
        </a:xfrm>
      </xdr:grpSpPr>
      <xdr:sp macro="" textlink="">
        <xdr:nvSpPr>
          <xdr:cNvPr id="37" name="テキスト ボックス 36"/>
          <xdr:cNvSpPr txBox="1"/>
        </xdr:nvSpPr>
        <xdr:spPr>
          <a:xfrm>
            <a:off x="3133086" y="32814335"/>
            <a:ext cx="1521618" cy="1836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100"/>
              <a:t>【</a:t>
            </a:r>
            <a:r>
              <a:rPr kumimoji="1" lang="ja-JP" altLang="en-US" sz="1100"/>
              <a:t>業務内容</a:t>
            </a:r>
            <a:r>
              <a:rPr kumimoji="1" lang="en-US" altLang="ja-JP" sz="1100"/>
              <a:t>】</a:t>
            </a:r>
          </a:p>
          <a:p>
            <a:pPr rtl="0" eaLnBrk="0" fontAlgn="auto" hangingPunct="0"/>
            <a:r>
              <a:rPr kumimoji="1" lang="ja-JP" altLang="ja-JP" sz="1100">
                <a:solidFill>
                  <a:schemeClr val="dk1"/>
                </a:solidFill>
                <a:effectLst/>
                <a:latin typeface="+mn-lt"/>
                <a:ea typeface="+mn-ea"/>
                <a:cs typeface="+mn-cs"/>
              </a:rPr>
              <a:t>（１）二酸化炭素の回収・資源化を通じた炭素循環社会モデル事業</a:t>
            </a:r>
            <a:endParaRPr kumimoji="1" lang="en-US" altLang="ja-JP" sz="1100">
              <a:solidFill>
                <a:schemeClr val="dk1"/>
              </a:solidFill>
              <a:effectLst/>
              <a:latin typeface="+mn-lt"/>
              <a:ea typeface="+mn-ea"/>
              <a:cs typeface="+mn-cs"/>
            </a:endParaRPr>
          </a:p>
          <a:p>
            <a:pPr rtl="0" eaLnBrk="0" fontAlgn="auto" hangingPunct="0"/>
            <a:endParaRPr lang="ja-JP" altLang="ja-JP">
              <a:effectLst/>
            </a:endParaRPr>
          </a:p>
          <a:p>
            <a:pPr rtl="0" eaLnBrk="0" fontAlgn="auto" hangingPunct="0"/>
            <a:r>
              <a:rPr kumimoji="1" lang="ja-JP" altLang="ja-JP" sz="1100">
                <a:solidFill>
                  <a:schemeClr val="dk1"/>
                </a:solidFill>
                <a:effectLst/>
                <a:latin typeface="+mn-lt"/>
                <a:ea typeface="+mn-ea"/>
                <a:cs typeface="+mn-cs"/>
              </a:rPr>
              <a:t>清掃工場などの産業施設から回収した二酸化炭素を原料として、化学物質を製造し社会で活用する一連のモデル的取組を通じて炭素循環モデルの構築や二酸化炭素削減効果等の検証・評価を行う。</a:t>
            </a:r>
            <a:endParaRPr lang="ja-JP" altLang="ja-JP">
              <a:effectLst/>
            </a:endParaRPr>
          </a:p>
        </xdr:txBody>
      </xdr:sp>
      <xdr:sp macro="" textlink="">
        <xdr:nvSpPr>
          <xdr:cNvPr id="38" name="正方形/長方形 37"/>
          <xdr:cNvSpPr/>
        </xdr:nvSpPr>
        <xdr:spPr>
          <a:xfrm>
            <a:off x="3162159" y="31614879"/>
            <a:ext cx="1430012" cy="98154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39" name="テキスト ボックス 38"/>
          <xdr:cNvSpPr txBox="1"/>
        </xdr:nvSpPr>
        <xdr:spPr>
          <a:xfrm>
            <a:off x="3263106" y="31661244"/>
            <a:ext cx="1266533" cy="8263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1100"/>
              <a:t>A.</a:t>
            </a: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日立造船株式会社</a:t>
            </a:r>
            <a:r>
              <a:rPr kumimoji="1" lang="ja-JP" altLang="en-US" sz="1100"/>
              <a:t>　</a:t>
            </a:r>
            <a:r>
              <a:rPr kumimoji="1" lang="en-US" altLang="ja-JP" sz="1100"/>
              <a:t>381</a:t>
            </a:r>
            <a:r>
              <a:rPr kumimoji="1" lang="ja-JP" altLang="en-US" sz="1100"/>
              <a:t>百万円</a:t>
            </a:r>
            <a:endParaRPr kumimoji="1" lang="en-US" altLang="ja-JP" sz="1100"/>
          </a:p>
        </xdr:txBody>
      </xdr:sp>
    </xdr:grpSp>
    <xdr:clientData/>
  </xdr:twoCellAnchor>
  <xdr:twoCellAnchor>
    <xdr:from>
      <xdr:col>22</xdr:col>
      <xdr:colOff>44406</xdr:colOff>
      <xdr:row>740</xdr:row>
      <xdr:rowOff>292100</xdr:rowOff>
    </xdr:from>
    <xdr:to>
      <xdr:col>32</xdr:col>
      <xdr:colOff>32856</xdr:colOff>
      <xdr:row>743</xdr:row>
      <xdr:rowOff>27517</xdr:rowOff>
    </xdr:to>
    <xdr:grpSp>
      <xdr:nvGrpSpPr>
        <xdr:cNvPr id="42" name="グループ化 79"/>
        <xdr:cNvGrpSpPr>
          <a:grpSpLocks/>
        </xdr:cNvGrpSpPr>
      </xdr:nvGrpSpPr>
      <xdr:grpSpPr bwMode="auto">
        <a:xfrm>
          <a:off x="4444956" y="50117375"/>
          <a:ext cx="1988700" cy="792692"/>
          <a:chOff x="6790765" y="38066382"/>
          <a:chExt cx="1795043" cy="804586"/>
        </a:xfrm>
      </xdr:grpSpPr>
      <xdr:sp macro="" textlink="">
        <xdr:nvSpPr>
          <xdr:cNvPr id="43" name="正方形/長方形 42"/>
          <xdr:cNvSpPr/>
        </xdr:nvSpPr>
        <xdr:spPr>
          <a:xfrm>
            <a:off x="6790765" y="38066382"/>
            <a:ext cx="1795043" cy="80458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44" name="テキスト ボックス 43"/>
          <xdr:cNvSpPr txBox="1"/>
        </xdr:nvSpPr>
        <xdr:spPr>
          <a:xfrm>
            <a:off x="7280194" y="38186248"/>
            <a:ext cx="859248" cy="5622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環境省</a:t>
            </a:r>
            <a:endParaRPr kumimoji="1" lang="en-US" altLang="ja-JP" sz="1100"/>
          </a:p>
          <a:p>
            <a:r>
              <a:rPr kumimoji="1" lang="en-US" altLang="ja-JP" sz="1100"/>
              <a:t>727</a:t>
            </a:r>
            <a:r>
              <a:rPr kumimoji="1" lang="ja-JP" altLang="en-US" sz="1100"/>
              <a:t>百万円</a:t>
            </a:r>
          </a:p>
        </xdr:txBody>
      </xdr:sp>
    </xdr:grpSp>
    <xdr:clientData/>
  </xdr:twoCellAnchor>
  <xdr:twoCellAnchor>
    <xdr:from>
      <xdr:col>30</xdr:col>
      <xdr:colOff>116643</xdr:colOff>
      <xdr:row>746</xdr:row>
      <xdr:rowOff>99540</xdr:rowOff>
    </xdr:from>
    <xdr:to>
      <xdr:col>45</xdr:col>
      <xdr:colOff>63499</xdr:colOff>
      <xdr:row>749</xdr:row>
      <xdr:rowOff>63498</xdr:rowOff>
    </xdr:to>
    <xdr:sp macro="" textlink="">
      <xdr:nvSpPr>
        <xdr:cNvPr id="14" name="正方形/長方形 13"/>
        <xdr:cNvSpPr/>
      </xdr:nvSpPr>
      <xdr:spPr bwMode="auto">
        <a:xfrm>
          <a:off x="5450643" y="51979040"/>
          <a:ext cx="2613856" cy="103075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31</xdr:col>
      <xdr:colOff>50800</xdr:colOff>
      <xdr:row>746</xdr:row>
      <xdr:rowOff>152400</xdr:rowOff>
    </xdr:from>
    <xdr:to>
      <xdr:col>44</xdr:col>
      <xdr:colOff>54440</xdr:colOff>
      <xdr:row>748</xdr:row>
      <xdr:rowOff>308968</xdr:rowOff>
    </xdr:to>
    <xdr:sp macro="" textlink="">
      <xdr:nvSpPr>
        <xdr:cNvPr id="16" name="テキスト ボックス 15"/>
        <xdr:cNvSpPr txBox="1"/>
      </xdr:nvSpPr>
      <xdr:spPr bwMode="auto">
        <a:xfrm>
          <a:off x="5562600" y="52031900"/>
          <a:ext cx="2315040" cy="8677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1100"/>
            <a:t>B.</a:t>
          </a: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民間団体、大学、公的研究機関等</a:t>
          </a:r>
          <a:r>
            <a:rPr kumimoji="1" lang="ja-JP" altLang="en-US" sz="1100"/>
            <a:t>（３者）　</a:t>
          </a:r>
          <a:r>
            <a:rPr kumimoji="1" lang="en-US" altLang="ja-JP" sz="1100"/>
            <a:t>346</a:t>
          </a:r>
          <a:r>
            <a:rPr kumimoji="1" lang="ja-JP" altLang="en-US" sz="1100"/>
            <a:t>百万円</a:t>
          </a:r>
          <a:endParaRPr kumimoji="1" lang="en-US" altLang="ja-JP" sz="1100"/>
        </a:p>
      </xdr:txBody>
    </xdr:sp>
    <xdr:clientData/>
  </xdr:twoCellAnchor>
  <xdr:oneCellAnchor>
    <xdr:from>
      <xdr:col>29</xdr:col>
      <xdr:colOff>63501</xdr:colOff>
      <xdr:row>749</xdr:row>
      <xdr:rowOff>266700</xdr:rowOff>
    </xdr:from>
    <xdr:ext cx="3505200" cy="1537087"/>
    <xdr:sp macro="" textlink="">
      <xdr:nvSpPr>
        <xdr:cNvPr id="3" name="テキスト ボックス 2"/>
        <xdr:cNvSpPr txBox="1"/>
      </xdr:nvSpPr>
      <xdr:spPr>
        <a:xfrm>
          <a:off x="5219701" y="53213000"/>
          <a:ext cx="3505200" cy="15370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rtl="0" eaLnBrk="0" fontAlgn="auto" hangingPunct="0"/>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rtl="0" eaLnBrk="0" fontAlgn="auto" hangingPunct="0"/>
          <a:r>
            <a:rPr kumimoji="1" lang="ja-JP" altLang="ja-JP" sz="1100">
              <a:solidFill>
                <a:schemeClr val="tx1"/>
              </a:solidFill>
              <a:effectLst/>
              <a:latin typeface="+mn-lt"/>
              <a:ea typeface="+mn-ea"/>
              <a:cs typeface="+mn-cs"/>
            </a:rPr>
            <a:t>（２）人工光合成技術を活用した二酸化炭素の資源化モデル事業</a:t>
          </a:r>
          <a:endParaRPr kumimoji="1" lang="en-US" altLang="ja-JP" sz="1100">
            <a:solidFill>
              <a:schemeClr val="tx1"/>
            </a:solidFill>
            <a:effectLst/>
            <a:latin typeface="+mn-lt"/>
            <a:ea typeface="+mn-ea"/>
            <a:cs typeface="+mn-cs"/>
          </a:endParaRPr>
        </a:p>
        <a:p>
          <a:pPr rtl="0" eaLnBrk="0" fontAlgn="auto" hangingPunct="0"/>
          <a:endParaRPr lang="ja-JP" altLang="ja-JP">
            <a:effectLst/>
          </a:endParaRPr>
        </a:p>
        <a:p>
          <a:pPr rtl="0" eaLnBrk="0" fontAlgn="auto" hangingPunct="0"/>
          <a:r>
            <a:rPr kumimoji="1" lang="ja-JP" altLang="ja-JP" sz="1100">
              <a:solidFill>
                <a:schemeClr val="tx1"/>
              </a:solidFill>
              <a:effectLst/>
              <a:latin typeface="+mn-lt"/>
              <a:ea typeface="+mn-ea"/>
              <a:cs typeface="+mn-cs"/>
            </a:rPr>
            <a:t>二酸化炭素の資源化に適用可能な人工光合成技術を活用するモデル的取組を通じて炭素循環モデルの構築や二酸化炭素削減効果等の検証・評価を行う。</a:t>
          </a:r>
          <a:endParaRPr lang="ja-JP" altLang="ja-JP">
            <a:effectLst/>
          </a:endParaRPr>
        </a:p>
        <a:p>
          <a:endParaRPr kumimoji="1" lang="ja-JP" altLang="en-US" sz="1100"/>
        </a:p>
      </xdr:txBody>
    </xdr:sp>
    <xdr:clientData/>
  </xdr:oneCellAnchor>
  <xdr:twoCellAnchor>
    <xdr:from>
      <xdr:col>16</xdr:col>
      <xdr:colOff>51972</xdr:colOff>
      <xdr:row>743</xdr:row>
      <xdr:rowOff>27516</xdr:rowOff>
    </xdr:from>
    <xdr:to>
      <xdr:col>27</xdr:col>
      <xdr:colOff>38632</xdr:colOff>
      <xdr:row>746</xdr:row>
      <xdr:rowOff>99541</xdr:rowOff>
    </xdr:to>
    <xdr:cxnSp macro="">
      <xdr:nvCxnSpPr>
        <xdr:cNvPr id="5" name="カギ線コネクタ 4"/>
        <xdr:cNvCxnSpPr>
          <a:stCxn id="43" idx="2"/>
          <a:endCxn id="38" idx="0"/>
        </xdr:cNvCxnSpPr>
      </xdr:nvCxnSpPr>
      <xdr:spPr>
        <a:xfrm rot="5400000">
          <a:off x="3298589" y="50438399"/>
          <a:ext cx="1138825" cy="1942460"/>
        </a:xfrm>
        <a:prstGeom prst="bentConnector3">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38632</xdr:colOff>
      <xdr:row>743</xdr:row>
      <xdr:rowOff>27516</xdr:rowOff>
    </xdr:from>
    <xdr:to>
      <xdr:col>38</xdr:col>
      <xdr:colOff>1172</xdr:colOff>
      <xdr:row>746</xdr:row>
      <xdr:rowOff>99539</xdr:rowOff>
    </xdr:to>
    <xdr:cxnSp macro="">
      <xdr:nvCxnSpPr>
        <xdr:cNvPr id="22" name="カギ線コネクタ 21"/>
        <xdr:cNvCxnSpPr>
          <a:stCxn id="43" idx="2"/>
          <a:endCxn id="14" idx="0"/>
        </xdr:cNvCxnSpPr>
      </xdr:nvCxnSpPr>
      <xdr:spPr>
        <a:xfrm rot="16200000" flipH="1">
          <a:off x="5228990" y="50450458"/>
          <a:ext cx="1138823" cy="1918340"/>
        </a:xfrm>
        <a:prstGeom prst="bentConnector3">
          <a:avLst>
            <a:gd name="adj1" fmla="val 50000"/>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27</xdr:col>
      <xdr:colOff>12700</xdr:colOff>
      <xdr:row>743</xdr:row>
      <xdr:rowOff>165100</xdr:rowOff>
    </xdr:from>
    <xdr:ext cx="1665841" cy="275717"/>
    <xdr:sp macro="" textlink="">
      <xdr:nvSpPr>
        <xdr:cNvPr id="10" name="テキスト ボックス 9"/>
        <xdr:cNvSpPr txBox="1"/>
      </xdr:nvSpPr>
      <xdr:spPr>
        <a:xfrm>
          <a:off x="4813300" y="50977800"/>
          <a:ext cx="166584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委託・随意契約（公募）</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6" zoomScaleNormal="75" zoomScaleSheetLayoutView="100" zoomScalePageLayoutView="85" workbookViewId="0">
      <selection activeCell="X740" sqref="X7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70</v>
      </c>
      <c r="AT2" s="940"/>
      <c r="AU2" s="940"/>
      <c r="AV2" s="52" t="str">
        <f>IF(AW2="", "", "-")</f>
        <v/>
      </c>
      <c r="AW2" s="911"/>
      <c r="AX2" s="911"/>
    </row>
    <row r="3" spans="1:50" ht="21" customHeight="1" thickBot="1" x14ac:dyDescent="0.2">
      <c r="A3" s="867" t="s">
        <v>543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569</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666</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571</v>
      </c>
      <c r="H5" s="840"/>
      <c r="I5" s="840"/>
      <c r="J5" s="840"/>
      <c r="K5" s="840"/>
      <c r="L5" s="840"/>
      <c r="M5" s="841" t="s">
        <v>66</v>
      </c>
      <c r="N5" s="842"/>
      <c r="O5" s="842"/>
      <c r="P5" s="842"/>
      <c r="Q5" s="842"/>
      <c r="R5" s="843"/>
      <c r="S5" s="844" t="s">
        <v>572</v>
      </c>
      <c r="T5" s="840"/>
      <c r="U5" s="840"/>
      <c r="V5" s="840"/>
      <c r="W5" s="840"/>
      <c r="X5" s="845"/>
      <c r="Y5" s="698" t="s">
        <v>3</v>
      </c>
      <c r="Z5" s="543"/>
      <c r="AA5" s="543"/>
      <c r="AB5" s="543"/>
      <c r="AC5" s="543"/>
      <c r="AD5" s="544"/>
      <c r="AE5" s="699" t="s">
        <v>573</v>
      </c>
      <c r="AF5" s="699"/>
      <c r="AG5" s="699"/>
      <c r="AH5" s="699"/>
      <c r="AI5" s="699"/>
      <c r="AJ5" s="699"/>
      <c r="AK5" s="699"/>
      <c r="AL5" s="699"/>
      <c r="AM5" s="699"/>
      <c r="AN5" s="699"/>
      <c r="AO5" s="699"/>
      <c r="AP5" s="700"/>
      <c r="AQ5" s="701" t="s">
        <v>574</v>
      </c>
      <c r="AR5" s="702"/>
      <c r="AS5" s="702"/>
      <c r="AT5" s="702"/>
      <c r="AU5" s="702"/>
      <c r="AV5" s="702"/>
      <c r="AW5" s="702"/>
      <c r="AX5" s="703"/>
    </row>
    <row r="6" spans="1:50" ht="39" customHeight="1" x14ac:dyDescent="0.15">
      <c r="A6" s="706" t="s">
        <v>4</v>
      </c>
      <c r="B6" s="707"/>
      <c r="C6" s="707"/>
      <c r="D6" s="707"/>
      <c r="E6" s="707"/>
      <c r="F6" s="707"/>
      <c r="G6" s="395" t="str">
        <f>入力規則等!F39</f>
        <v>エネルギー対策特別会計エネルギー需給勘定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80.25" customHeight="1" x14ac:dyDescent="0.15">
      <c r="A7" s="495" t="s">
        <v>22</v>
      </c>
      <c r="B7" s="496"/>
      <c r="C7" s="496"/>
      <c r="D7" s="496"/>
      <c r="E7" s="496"/>
      <c r="F7" s="497"/>
      <c r="G7" s="498" t="s">
        <v>576</v>
      </c>
      <c r="H7" s="499"/>
      <c r="I7" s="499"/>
      <c r="J7" s="499"/>
      <c r="K7" s="499"/>
      <c r="L7" s="499"/>
      <c r="M7" s="499"/>
      <c r="N7" s="499"/>
      <c r="O7" s="499"/>
      <c r="P7" s="499"/>
      <c r="Q7" s="499"/>
      <c r="R7" s="499"/>
      <c r="S7" s="499"/>
      <c r="T7" s="499"/>
      <c r="U7" s="499"/>
      <c r="V7" s="499"/>
      <c r="W7" s="499"/>
      <c r="X7" s="500"/>
      <c r="Y7" s="922" t="s">
        <v>515</v>
      </c>
      <c r="Z7" s="443"/>
      <c r="AA7" s="443"/>
      <c r="AB7" s="443"/>
      <c r="AC7" s="443"/>
      <c r="AD7" s="923"/>
      <c r="AE7" s="912" t="s">
        <v>578</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科学技術・イノベーション、地球温暖化対策</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エネルギー対策</v>
      </c>
      <c r="AF8" s="720"/>
      <c r="AG8" s="720"/>
      <c r="AH8" s="720"/>
      <c r="AI8" s="720"/>
      <c r="AJ8" s="720"/>
      <c r="AK8" s="720"/>
      <c r="AL8" s="720"/>
      <c r="AM8" s="720"/>
      <c r="AN8" s="720"/>
      <c r="AO8" s="720"/>
      <c r="AP8" s="720"/>
      <c r="AQ8" s="720"/>
      <c r="AR8" s="720"/>
      <c r="AS8" s="720"/>
      <c r="AT8" s="720"/>
      <c r="AU8" s="720"/>
      <c r="AV8" s="720"/>
      <c r="AW8" s="720"/>
      <c r="AX8" s="721"/>
    </row>
    <row r="9" spans="1:50" ht="85.5" customHeight="1" x14ac:dyDescent="0.15">
      <c r="A9" s="849" t="s">
        <v>23</v>
      </c>
      <c r="B9" s="850"/>
      <c r="C9" s="850"/>
      <c r="D9" s="850"/>
      <c r="E9" s="850"/>
      <c r="F9" s="850"/>
      <c r="G9" s="851" t="s">
        <v>577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580</v>
      </c>
      <c r="Q13" s="658"/>
      <c r="R13" s="658"/>
      <c r="S13" s="658"/>
      <c r="T13" s="658"/>
      <c r="U13" s="658"/>
      <c r="V13" s="659"/>
      <c r="W13" s="657" t="s">
        <v>581</v>
      </c>
      <c r="X13" s="658"/>
      <c r="Y13" s="658"/>
      <c r="Z13" s="658"/>
      <c r="AA13" s="658"/>
      <c r="AB13" s="658"/>
      <c r="AC13" s="659"/>
      <c r="AD13" s="657">
        <v>1970</v>
      </c>
      <c r="AE13" s="658"/>
      <c r="AF13" s="658"/>
      <c r="AG13" s="658"/>
      <c r="AH13" s="658"/>
      <c r="AI13" s="658"/>
      <c r="AJ13" s="659"/>
      <c r="AK13" s="657">
        <v>1970</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580</v>
      </c>
      <c r="Q14" s="658"/>
      <c r="R14" s="658"/>
      <c r="S14" s="658"/>
      <c r="T14" s="658"/>
      <c r="U14" s="658"/>
      <c r="V14" s="659"/>
      <c r="W14" s="657" t="s">
        <v>580</v>
      </c>
      <c r="X14" s="658"/>
      <c r="Y14" s="658"/>
      <c r="Z14" s="658"/>
      <c r="AA14" s="658"/>
      <c r="AB14" s="658"/>
      <c r="AC14" s="659"/>
      <c r="AD14" s="657" t="s">
        <v>669</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580</v>
      </c>
      <c r="Q15" s="658"/>
      <c r="R15" s="658"/>
      <c r="S15" s="658"/>
      <c r="T15" s="658"/>
      <c r="U15" s="658"/>
      <c r="V15" s="659"/>
      <c r="W15" s="657" t="s">
        <v>580</v>
      </c>
      <c r="X15" s="658"/>
      <c r="Y15" s="658"/>
      <c r="Z15" s="658"/>
      <c r="AA15" s="658"/>
      <c r="AB15" s="658"/>
      <c r="AC15" s="659"/>
      <c r="AD15" s="657" t="s">
        <v>580</v>
      </c>
      <c r="AE15" s="658"/>
      <c r="AF15" s="658"/>
      <c r="AG15" s="658"/>
      <c r="AH15" s="658"/>
      <c r="AI15" s="658"/>
      <c r="AJ15" s="659"/>
      <c r="AK15" s="657">
        <v>257</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580</v>
      </c>
      <c r="Q16" s="658"/>
      <c r="R16" s="658"/>
      <c r="S16" s="658"/>
      <c r="T16" s="658"/>
      <c r="U16" s="658"/>
      <c r="V16" s="659"/>
      <c r="W16" s="657" t="s">
        <v>580</v>
      </c>
      <c r="X16" s="658"/>
      <c r="Y16" s="658"/>
      <c r="Z16" s="658"/>
      <c r="AA16" s="658"/>
      <c r="AB16" s="658"/>
      <c r="AC16" s="659"/>
      <c r="AD16" s="657">
        <v>-257</v>
      </c>
      <c r="AE16" s="658"/>
      <c r="AF16" s="658"/>
      <c r="AG16" s="658"/>
      <c r="AH16" s="658"/>
      <c r="AI16" s="658"/>
      <c r="AJ16" s="659"/>
      <c r="AK16" s="657" t="s">
        <v>580</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580</v>
      </c>
      <c r="Q17" s="658"/>
      <c r="R17" s="658"/>
      <c r="S17" s="658"/>
      <c r="T17" s="658"/>
      <c r="U17" s="658"/>
      <c r="V17" s="659"/>
      <c r="W17" s="657" t="s">
        <v>580</v>
      </c>
      <c r="X17" s="658"/>
      <c r="Y17" s="658"/>
      <c r="Z17" s="658"/>
      <c r="AA17" s="658"/>
      <c r="AB17" s="658"/>
      <c r="AC17" s="659"/>
      <c r="AD17" s="657" t="s">
        <v>580</v>
      </c>
      <c r="AE17" s="658"/>
      <c r="AF17" s="658"/>
      <c r="AG17" s="658"/>
      <c r="AH17" s="658"/>
      <c r="AI17" s="658"/>
      <c r="AJ17" s="659"/>
      <c r="AK17" s="657" t="s">
        <v>580</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0</v>
      </c>
      <c r="X18" s="879"/>
      <c r="Y18" s="879"/>
      <c r="Z18" s="879"/>
      <c r="AA18" s="879"/>
      <c r="AB18" s="879"/>
      <c r="AC18" s="880"/>
      <c r="AD18" s="878">
        <f>SUM(AD13:AJ17)</f>
        <v>1713</v>
      </c>
      <c r="AE18" s="879"/>
      <c r="AF18" s="879"/>
      <c r="AG18" s="879"/>
      <c r="AH18" s="879"/>
      <c r="AI18" s="879"/>
      <c r="AJ18" s="880"/>
      <c r="AK18" s="878">
        <f>SUM(AK13:AQ17)</f>
        <v>2227</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0</v>
      </c>
      <c r="Q19" s="658"/>
      <c r="R19" s="658"/>
      <c r="S19" s="658"/>
      <c r="T19" s="658"/>
      <c r="U19" s="658"/>
      <c r="V19" s="659"/>
      <c r="W19" s="657">
        <v>0</v>
      </c>
      <c r="X19" s="658"/>
      <c r="Y19" s="658"/>
      <c r="Z19" s="658"/>
      <c r="AA19" s="658"/>
      <c r="AB19" s="658"/>
      <c r="AC19" s="659"/>
      <c r="AD19" s="657">
        <v>727</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t="str">
        <f>IF(P18=0, "-", SUM(P19)/P18)</f>
        <v>-</v>
      </c>
      <c r="Q20" s="318"/>
      <c r="R20" s="318"/>
      <c r="S20" s="318"/>
      <c r="T20" s="318"/>
      <c r="U20" s="318"/>
      <c r="V20" s="318"/>
      <c r="W20" s="318" t="str">
        <f t="shared" ref="W20" si="0">IF(W18=0, "-", SUM(W19)/W18)</f>
        <v>-</v>
      </c>
      <c r="X20" s="318"/>
      <c r="Y20" s="318"/>
      <c r="Z20" s="318"/>
      <c r="AA20" s="318"/>
      <c r="AB20" s="318"/>
      <c r="AC20" s="318"/>
      <c r="AD20" s="318">
        <f t="shared" ref="AD20" si="1">IF(AD18=0, "-", SUM(AD19)/AD18)</f>
        <v>0.42440163455925278</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f t="shared" ref="AD21" si="3">IF(AD19=0, "-", SUM(AD19)/SUM(AD13,AD14))</f>
        <v>0.36903553299492386</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559</v>
      </c>
      <c r="B22" s="965"/>
      <c r="C22" s="965"/>
      <c r="D22" s="965"/>
      <c r="E22" s="965"/>
      <c r="F22" s="966"/>
      <c r="G22" s="951" t="s">
        <v>457</v>
      </c>
      <c r="H22" s="222"/>
      <c r="I22" s="222"/>
      <c r="J22" s="222"/>
      <c r="K22" s="222"/>
      <c r="L22" s="222"/>
      <c r="M22" s="222"/>
      <c r="N22" s="222"/>
      <c r="O22" s="223"/>
      <c r="P22" s="936" t="s">
        <v>520</v>
      </c>
      <c r="Q22" s="222"/>
      <c r="R22" s="222"/>
      <c r="S22" s="222"/>
      <c r="T22" s="222"/>
      <c r="U22" s="222"/>
      <c r="V22" s="223"/>
      <c r="W22" s="936" t="s">
        <v>516</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583</v>
      </c>
      <c r="H23" s="953"/>
      <c r="I23" s="953"/>
      <c r="J23" s="953"/>
      <c r="K23" s="953"/>
      <c r="L23" s="953"/>
      <c r="M23" s="953"/>
      <c r="N23" s="953"/>
      <c r="O23" s="954"/>
      <c r="P23" s="919">
        <v>1970</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1970</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535</v>
      </c>
      <c r="AF30" s="859"/>
      <c r="AG30" s="859"/>
      <c r="AH30" s="860"/>
      <c r="AI30" s="858" t="s">
        <v>532</v>
      </c>
      <c r="AJ30" s="859"/>
      <c r="AK30" s="859"/>
      <c r="AL30" s="860"/>
      <c r="AM30" s="915" t="s">
        <v>527</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34</v>
      </c>
      <c r="AR31" s="200"/>
      <c r="AS31" s="133" t="s">
        <v>355</v>
      </c>
      <c r="AT31" s="134"/>
      <c r="AU31" s="199">
        <v>42</v>
      </c>
      <c r="AV31" s="199"/>
      <c r="AW31" s="398" t="s">
        <v>300</v>
      </c>
      <c r="AX31" s="399"/>
    </row>
    <row r="32" spans="1:50" ht="38.25" customHeight="1" x14ac:dyDescent="0.15">
      <c r="A32" s="403"/>
      <c r="B32" s="401"/>
      <c r="C32" s="401"/>
      <c r="D32" s="401"/>
      <c r="E32" s="401"/>
      <c r="F32" s="402"/>
      <c r="G32" s="564" t="s">
        <v>659</v>
      </c>
      <c r="H32" s="565"/>
      <c r="I32" s="565"/>
      <c r="J32" s="565"/>
      <c r="K32" s="565"/>
      <c r="L32" s="565"/>
      <c r="M32" s="565"/>
      <c r="N32" s="565"/>
      <c r="O32" s="566"/>
      <c r="P32" s="105" t="s">
        <v>663</v>
      </c>
      <c r="Q32" s="105"/>
      <c r="R32" s="105"/>
      <c r="S32" s="105"/>
      <c r="T32" s="105"/>
      <c r="U32" s="105"/>
      <c r="V32" s="105"/>
      <c r="W32" s="105"/>
      <c r="X32" s="106"/>
      <c r="Y32" s="471" t="s">
        <v>12</v>
      </c>
      <c r="Z32" s="531"/>
      <c r="AA32" s="532"/>
      <c r="AB32" s="461" t="s">
        <v>661</v>
      </c>
      <c r="AC32" s="461"/>
      <c r="AD32" s="461"/>
      <c r="AE32" s="218" t="s">
        <v>586</v>
      </c>
      <c r="AF32" s="219"/>
      <c r="AG32" s="219"/>
      <c r="AH32" s="219"/>
      <c r="AI32" s="218" t="s">
        <v>585</v>
      </c>
      <c r="AJ32" s="219"/>
      <c r="AK32" s="219"/>
      <c r="AL32" s="219"/>
      <c r="AM32" s="218" t="s">
        <v>586</v>
      </c>
      <c r="AN32" s="219"/>
      <c r="AO32" s="219"/>
      <c r="AP32" s="219"/>
      <c r="AQ32" s="340" t="s">
        <v>585</v>
      </c>
      <c r="AR32" s="207"/>
      <c r="AS32" s="207"/>
      <c r="AT32" s="341"/>
      <c r="AU32" s="219" t="s">
        <v>586</v>
      </c>
      <c r="AV32" s="219"/>
      <c r="AW32" s="219"/>
      <c r="AX32" s="221"/>
    </row>
    <row r="33" spans="1:50" ht="38.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662</v>
      </c>
      <c r="AC33" s="523"/>
      <c r="AD33" s="523"/>
      <c r="AE33" s="218" t="s">
        <v>585</v>
      </c>
      <c r="AF33" s="219"/>
      <c r="AG33" s="219"/>
      <c r="AH33" s="219"/>
      <c r="AI33" s="218" t="s">
        <v>585</v>
      </c>
      <c r="AJ33" s="219"/>
      <c r="AK33" s="219"/>
      <c r="AL33" s="219"/>
      <c r="AM33" s="218" t="s">
        <v>586</v>
      </c>
      <c r="AN33" s="219"/>
      <c r="AO33" s="219"/>
      <c r="AP33" s="219"/>
      <c r="AQ33" s="340">
        <v>696000</v>
      </c>
      <c r="AR33" s="207"/>
      <c r="AS33" s="207"/>
      <c r="AT33" s="341"/>
      <c r="AU33" s="219">
        <v>10440000</v>
      </c>
      <c r="AV33" s="219"/>
      <c r="AW33" s="219"/>
      <c r="AX33" s="221"/>
    </row>
    <row r="34" spans="1:50" ht="38.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585</v>
      </c>
      <c r="AF34" s="219"/>
      <c r="AG34" s="219"/>
      <c r="AH34" s="219"/>
      <c r="AI34" s="218" t="s">
        <v>585</v>
      </c>
      <c r="AJ34" s="219"/>
      <c r="AK34" s="219"/>
      <c r="AL34" s="219"/>
      <c r="AM34" s="218" t="s">
        <v>585</v>
      </c>
      <c r="AN34" s="219"/>
      <c r="AO34" s="219"/>
      <c r="AP34" s="219"/>
      <c r="AQ34" s="340" t="s">
        <v>585</v>
      </c>
      <c r="AR34" s="207"/>
      <c r="AS34" s="207"/>
      <c r="AT34" s="341"/>
      <c r="AU34" s="219" t="s">
        <v>587</v>
      </c>
      <c r="AV34" s="219"/>
      <c r="AW34" s="219"/>
      <c r="AX34" s="221"/>
    </row>
    <row r="35" spans="1:50" ht="23.25" customHeight="1" x14ac:dyDescent="0.15">
      <c r="A35" s="226" t="s">
        <v>505</v>
      </c>
      <c r="B35" s="227"/>
      <c r="C35" s="227"/>
      <c r="D35" s="227"/>
      <c r="E35" s="227"/>
      <c r="F35" s="228"/>
      <c r="G35" s="232" t="s">
        <v>658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0"/>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v>34</v>
      </c>
      <c r="AR38" s="200"/>
      <c r="AS38" s="133" t="s">
        <v>355</v>
      </c>
      <c r="AT38" s="134"/>
      <c r="AU38" s="199">
        <v>42</v>
      </c>
      <c r="AV38" s="199"/>
      <c r="AW38" s="398" t="s">
        <v>300</v>
      </c>
      <c r="AX38" s="399"/>
    </row>
    <row r="39" spans="1:50" ht="38.25" customHeight="1" x14ac:dyDescent="0.15">
      <c r="A39" s="403"/>
      <c r="B39" s="401"/>
      <c r="C39" s="401"/>
      <c r="D39" s="401"/>
      <c r="E39" s="401"/>
      <c r="F39" s="402"/>
      <c r="G39" s="564" t="s">
        <v>665</v>
      </c>
      <c r="H39" s="565"/>
      <c r="I39" s="565"/>
      <c r="J39" s="565"/>
      <c r="K39" s="565"/>
      <c r="L39" s="565"/>
      <c r="M39" s="565"/>
      <c r="N39" s="565"/>
      <c r="O39" s="566"/>
      <c r="P39" s="105" t="s">
        <v>664</v>
      </c>
      <c r="Q39" s="105"/>
      <c r="R39" s="105"/>
      <c r="S39" s="105"/>
      <c r="T39" s="105"/>
      <c r="U39" s="105"/>
      <c r="V39" s="105"/>
      <c r="W39" s="105"/>
      <c r="X39" s="106"/>
      <c r="Y39" s="471" t="s">
        <v>12</v>
      </c>
      <c r="Z39" s="531"/>
      <c r="AA39" s="532"/>
      <c r="AB39" s="461" t="s">
        <v>661</v>
      </c>
      <c r="AC39" s="461"/>
      <c r="AD39" s="461"/>
      <c r="AE39" s="218" t="s">
        <v>585</v>
      </c>
      <c r="AF39" s="219"/>
      <c r="AG39" s="219"/>
      <c r="AH39" s="219"/>
      <c r="AI39" s="218" t="s">
        <v>585</v>
      </c>
      <c r="AJ39" s="219"/>
      <c r="AK39" s="219"/>
      <c r="AL39" s="219"/>
      <c r="AM39" s="218" t="s">
        <v>589</v>
      </c>
      <c r="AN39" s="219"/>
      <c r="AO39" s="219"/>
      <c r="AP39" s="219"/>
      <c r="AQ39" s="340" t="s">
        <v>585</v>
      </c>
      <c r="AR39" s="207"/>
      <c r="AS39" s="207"/>
      <c r="AT39" s="341"/>
      <c r="AU39" s="219" t="s">
        <v>585</v>
      </c>
      <c r="AV39" s="219"/>
      <c r="AW39" s="219"/>
      <c r="AX39" s="221"/>
    </row>
    <row r="40" spans="1:50" ht="38.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661</v>
      </c>
      <c r="AC40" s="523"/>
      <c r="AD40" s="523"/>
      <c r="AE40" s="218" t="s">
        <v>586</v>
      </c>
      <c r="AF40" s="219"/>
      <c r="AG40" s="219"/>
      <c r="AH40" s="219"/>
      <c r="AI40" s="218" t="s">
        <v>588</v>
      </c>
      <c r="AJ40" s="219"/>
      <c r="AK40" s="219"/>
      <c r="AL40" s="219"/>
      <c r="AM40" s="218" t="s">
        <v>586</v>
      </c>
      <c r="AN40" s="219"/>
      <c r="AO40" s="219"/>
      <c r="AP40" s="219"/>
      <c r="AQ40" s="340" t="s">
        <v>660</v>
      </c>
      <c r="AR40" s="207"/>
      <c r="AS40" s="207"/>
      <c r="AT40" s="341"/>
      <c r="AU40" s="219">
        <v>128640</v>
      </c>
      <c r="AV40" s="219"/>
      <c r="AW40" s="219"/>
      <c r="AX40" s="221"/>
    </row>
    <row r="41" spans="1:50" ht="38.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t="s">
        <v>585</v>
      </c>
      <c r="AF41" s="219"/>
      <c r="AG41" s="219"/>
      <c r="AH41" s="219"/>
      <c r="AI41" s="218" t="s">
        <v>585</v>
      </c>
      <c r="AJ41" s="219"/>
      <c r="AK41" s="219"/>
      <c r="AL41" s="219"/>
      <c r="AM41" s="218" t="s">
        <v>585</v>
      </c>
      <c r="AN41" s="219"/>
      <c r="AO41" s="219"/>
      <c r="AP41" s="219"/>
      <c r="AQ41" s="340" t="s">
        <v>585</v>
      </c>
      <c r="AR41" s="207"/>
      <c r="AS41" s="207"/>
      <c r="AT41" s="341"/>
      <c r="AU41" s="219" t="s">
        <v>585</v>
      </c>
      <c r="AV41" s="219"/>
      <c r="AW41" s="219"/>
      <c r="AX41" s="221"/>
    </row>
    <row r="42" spans="1:50" ht="23.25" customHeight="1" x14ac:dyDescent="0.15">
      <c r="A42" s="226" t="s">
        <v>505</v>
      </c>
      <c r="B42" s="227"/>
      <c r="C42" s="227"/>
      <c r="D42" s="227"/>
      <c r="E42" s="227"/>
      <c r="F42" s="228"/>
      <c r="G42" s="232" t="s">
        <v>658</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v>34</v>
      </c>
      <c r="AR66" s="199"/>
      <c r="AS66" s="242" t="s">
        <v>355</v>
      </c>
      <c r="AT66" s="243"/>
      <c r="AU66" s="199">
        <v>42</v>
      </c>
      <c r="AV66" s="199"/>
      <c r="AW66" s="242" t="s">
        <v>472</v>
      </c>
      <c r="AX66" s="254"/>
    </row>
    <row r="67" spans="1:50" ht="43.5" customHeight="1" x14ac:dyDescent="0.15">
      <c r="A67" s="475"/>
      <c r="B67" s="476"/>
      <c r="C67" s="476"/>
      <c r="D67" s="476"/>
      <c r="E67" s="476"/>
      <c r="F67" s="477"/>
      <c r="G67" s="255" t="s">
        <v>356</v>
      </c>
      <c r="H67" s="258" t="s">
        <v>667</v>
      </c>
      <c r="I67" s="259"/>
      <c r="J67" s="259"/>
      <c r="K67" s="259"/>
      <c r="L67" s="259"/>
      <c r="M67" s="259"/>
      <c r="N67" s="259"/>
      <c r="O67" s="260"/>
      <c r="P67" s="258" t="s">
        <v>590</v>
      </c>
      <c r="Q67" s="259"/>
      <c r="R67" s="259"/>
      <c r="S67" s="259"/>
      <c r="T67" s="259"/>
      <c r="U67" s="259"/>
      <c r="V67" s="260"/>
      <c r="W67" s="264"/>
      <c r="X67" s="265"/>
      <c r="Y67" s="270" t="s">
        <v>12</v>
      </c>
      <c r="Z67" s="270"/>
      <c r="AA67" s="271"/>
      <c r="AB67" s="272" t="s">
        <v>495</v>
      </c>
      <c r="AC67" s="272"/>
      <c r="AD67" s="272"/>
      <c r="AE67" s="218" t="s">
        <v>585</v>
      </c>
      <c r="AF67" s="219"/>
      <c r="AG67" s="219"/>
      <c r="AH67" s="219"/>
      <c r="AI67" s="218" t="s">
        <v>585</v>
      </c>
      <c r="AJ67" s="219"/>
      <c r="AK67" s="219"/>
      <c r="AL67" s="219"/>
      <c r="AM67" s="218" t="s">
        <v>585</v>
      </c>
      <c r="AN67" s="219"/>
      <c r="AO67" s="219"/>
      <c r="AP67" s="219"/>
      <c r="AQ67" s="218" t="s">
        <v>585</v>
      </c>
      <c r="AR67" s="219"/>
      <c r="AS67" s="219"/>
      <c r="AT67" s="220"/>
      <c r="AU67" s="219" t="s">
        <v>585</v>
      </c>
      <c r="AV67" s="219"/>
      <c r="AW67" s="219"/>
      <c r="AX67" s="221"/>
    </row>
    <row r="68" spans="1:50" ht="43.5"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t="s">
        <v>585</v>
      </c>
      <c r="AF68" s="219"/>
      <c r="AG68" s="219"/>
      <c r="AH68" s="219"/>
      <c r="AI68" s="218" t="s">
        <v>585</v>
      </c>
      <c r="AJ68" s="219"/>
      <c r="AK68" s="219"/>
      <c r="AL68" s="219"/>
      <c r="AM68" s="218" t="s">
        <v>586</v>
      </c>
      <c r="AN68" s="219"/>
      <c r="AO68" s="219"/>
      <c r="AP68" s="219"/>
      <c r="AQ68" s="218">
        <v>14152</v>
      </c>
      <c r="AR68" s="219"/>
      <c r="AS68" s="219"/>
      <c r="AT68" s="220"/>
      <c r="AU68" s="219">
        <v>932</v>
      </c>
      <c r="AV68" s="219"/>
      <c r="AW68" s="219"/>
      <c r="AX68" s="221"/>
    </row>
    <row r="69" spans="1:50" ht="43.5"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t="s">
        <v>586</v>
      </c>
      <c r="AF69" s="274"/>
      <c r="AG69" s="274"/>
      <c r="AH69" s="274"/>
      <c r="AI69" s="273" t="s">
        <v>585</v>
      </c>
      <c r="AJ69" s="274"/>
      <c r="AK69" s="274"/>
      <c r="AL69" s="274"/>
      <c r="AM69" s="273" t="s">
        <v>585</v>
      </c>
      <c r="AN69" s="274"/>
      <c r="AO69" s="274"/>
      <c r="AP69" s="274"/>
      <c r="AQ69" s="218" t="s">
        <v>585</v>
      </c>
      <c r="AR69" s="219"/>
      <c r="AS69" s="219"/>
      <c r="AT69" s="220"/>
      <c r="AU69" s="219" t="s">
        <v>585</v>
      </c>
      <c r="AV69" s="219"/>
      <c r="AW69" s="219"/>
      <c r="AX69" s="221"/>
    </row>
    <row r="70" spans="1:50" ht="65.099999999999994" customHeight="1" x14ac:dyDescent="0.15">
      <c r="A70" s="475" t="s">
        <v>479</v>
      </c>
      <c r="B70" s="476"/>
      <c r="C70" s="476"/>
      <c r="D70" s="476"/>
      <c r="E70" s="476"/>
      <c r="F70" s="477"/>
      <c r="G70" s="256" t="s">
        <v>357</v>
      </c>
      <c r="H70" s="307" t="s">
        <v>668</v>
      </c>
      <c r="I70" s="307"/>
      <c r="J70" s="307"/>
      <c r="K70" s="307"/>
      <c r="L70" s="307"/>
      <c r="M70" s="307"/>
      <c r="N70" s="307"/>
      <c r="O70" s="307"/>
      <c r="P70" s="307" t="s">
        <v>591</v>
      </c>
      <c r="Q70" s="307"/>
      <c r="R70" s="307"/>
      <c r="S70" s="307"/>
      <c r="T70" s="307"/>
      <c r="U70" s="307"/>
      <c r="V70" s="307"/>
      <c r="W70" s="310" t="s">
        <v>494</v>
      </c>
      <c r="X70" s="311"/>
      <c r="Y70" s="270" t="s">
        <v>12</v>
      </c>
      <c r="Z70" s="270"/>
      <c r="AA70" s="271"/>
      <c r="AB70" s="272" t="s">
        <v>495</v>
      </c>
      <c r="AC70" s="272"/>
      <c r="AD70" s="272"/>
      <c r="AE70" s="218" t="s">
        <v>586</v>
      </c>
      <c r="AF70" s="219"/>
      <c r="AG70" s="219"/>
      <c r="AH70" s="219"/>
      <c r="AI70" s="218" t="s">
        <v>585</v>
      </c>
      <c r="AJ70" s="219"/>
      <c r="AK70" s="219"/>
      <c r="AL70" s="219"/>
      <c r="AM70" s="218" t="s">
        <v>586</v>
      </c>
      <c r="AN70" s="219"/>
      <c r="AO70" s="219"/>
      <c r="AP70" s="219"/>
      <c r="AQ70" s="218" t="s">
        <v>586</v>
      </c>
      <c r="AR70" s="219"/>
      <c r="AS70" s="219"/>
      <c r="AT70" s="220"/>
      <c r="AU70" s="219" t="s">
        <v>585</v>
      </c>
      <c r="AV70" s="219"/>
      <c r="AW70" s="219"/>
      <c r="AX70" s="221"/>
    </row>
    <row r="71" spans="1:50" ht="65.099999999999994"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t="s">
        <v>585</v>
      </c>
      <c r="AF71" s="219"/>
      <c r="AG71" s="219"/>
      <c r="AH71" s="219"/>
      <c r="AI71" s="218" t="s">
        <v>585</v>
      </c>
      <c r="AJ71" s="219"/>
      <c r="AK71" s="219"/>
      <c r="AL71" s="219"/>
      <c r="AM71" s="218" t="s">
        <v>585</v>
      </c>
      <c r="AN71" s="219"/>
      <c r="AO71" s="219"/>
      <c r="AP71" s="219"/>
      <c r="AQ71" s="218" t="s">
        <v>589</v>
      </c>
      <c r="AR71" s="219"/>
      <c r="AS71" s="219"/>
      <c r="AT71" s="220"/>
      <c r="AU71" s="219" t="s">
        <v>585</v>
      </c>
      <c r="AV71" s="219"/>
      <c r="AW71" s="219"/>
      <c r="AX71" s="221"/>
    </row>
    <row r="72" spans="1:50" ht="65.099999999999994" customHeight="1" thickBot="1" x14ac:dyDescent="0.2">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t="s">
        <v>592</v>
      </c>
      <c r="AF72" s="219"/>
      <c r="AG72" s="219"/>
      <c r="AH72" s="219"/>
      <c r="AI72" s="218" t="s">
        <v>585</v>
      </c>
      <c r="AJ72" s="219"/>
      <c r="AK72" s="219"/>
      <c r="AL72" s="219"/>
      <c r="AM72" s="218" t="s">
        <v>585</v>
      </c>
      <c r="AN72" s="219"/>
      <c r="AO72" s="219"/>
      <c r="AP72" s="220"/>
      <c r="AQ72" s="218" t="s">
        <v>585</v>
      </c>
      <c r="AR72" s="219"/>
      <c r="AS72" s="219"/>
      <c r="AT72" s="220"/>
      <c r="AU72" s="219" t="s">
        <v>589</v>
      </c>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593</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594</v>
      </c>
      <c r="AC101" s="461"/>
      <c r="AD101" s="461"/>
      <c r="AE101" s="218" t="s">
        <v>585</v>
      </c>
      <c r="AF101" s="219"/>
      <c r="AG101" s="219"/>
      <c r="AH101" s="220"/>
      <c r="AI101" s="218" t="s">
        <v>586</v>
      </c>
      <c r="AJ101" s="219"/>
      <c r="AK101" s="219"/>
      <c r="AL101" s="220"/>
      <c r="AM101" s="218">
        <v>4</v>
      </c>
      <c r="AN101" s="219"/>
      <c r="AO101" s="219"/>
      <c r="AP101" s="220"/>
      <c r="AQ101" s="218" t="s">
        <v>597</v>
      </c>
      <c r="AR101" s="219"/>
      <c r="AS101" s="219"/>
      <c r="AT101" s="220"/>
      <c r="AU101" s="218" t="s">
        <v>586</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595</v>
      </c>
      <c r="AC102" s="461"/>
      <c r="AD102" s="461"/>
      <c r="AE102" s="418" t="s">
        <v>585</v>
      </c>
      <c r="AF102" s="418"/>
      <c r="AG102" s="418"/>
      <c r="AH102" s="418"/>
      <c r="AI102" s="418" t="s">
        <v>596</v>
      </c>
      <c r="AJ102" s="418"/>
      <c r="AK102" s="418"/>
      <c r="AL102" s="418"/>
      <c r="AM102" s="418">
        <v>4</v>
      </c>
      <c r="AN102" s="418"/>
      <c r="AO102" s="418"/>
      <c r="AP102" s="418"/>
      <c r="AQ102" s="273">
        <v>5</v>
      </c>
      <c r="AR102" s="274"/>
      <c r="AS102" s="274"/>
      <c r="AT102" s="319"/>
      <c r="AU102" s="273">
        <v>5</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15">
      <c r="A116" s="439"/>
      <c r="B116" s="440"/>
      <c r="C116" s="440"/>
      <c r="D116" s="440"/>
      <c r="E116" s="440"/>
      <c r="F116" s="441"/>
      <c r="G116" s="393" t="s">
        <v>598</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599</v>
      </c>
      <c r="AC116" s="463"/>
      <c r="AD116" s="464"/>
      <c r="AE116" s="418" t="s">
        <v>585</v>
      </c>
      <c r="AF116" s="418"/>
      <c r="AG116" s="418"/>
      <c r="AH116" s="418"/>
      <c r="AI116" s="418" t="s">
        <v>585</v>
      </c>
      <c r="AJ116" s="418"/>
      <c r="AK116" s="418"/>
      <c r="AL116" s="418"/>
      <c r="AM116" s="418">
        <v>181.8</v>
      </c>
      <c r="AN116" s="418"/>
      <c r="AO116" s="418"/>
      <c r="AP116" s="418"/>
      <c r="AQ116" s="218">
        <v>394</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600</v>
      </c>
      <c r="AC117" s="473"/>
      <c r="AD117" s="474"/>
      <c r="AE117" s="551" t="s">
        <v>601</v>
      </c>
      <c r="AF117" s="551"/>
      <c r="AG117" s="551"/>
      <c r="AH117" s="551"/>
      <c r="AI117" s="551" t="s">
        <v>585</v>
      </c>
      <c r="AJ117" s="551"/>
      <c r="AK117" s="551"/>
      <c r="AL117" s="551"/>
      <c r="AM117" s="551" t="s">
        <v>671</v>
      </c>
      <c r="AN117" s="551"/>
      <c r="AO117" s="551"/>
      <c r="AP117" s="551"/>
      <c r="AQ117" s="551" t="s">
        <v>602</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565</v>
      </c>
      <c r="B130" s="185"/>
      <c r="C130" s="184" t="s">
        <v>358</v>
      </c>
      <c r="D130" s="185"/>
      <c r="E130" s="169" t="s">
        <v>387</v>
      </c>
      <c r="F130" s="170"/>
      <c r="G130" s="171" t="s">
        <v>601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585</v>
      </c>
      <c r="AR133" s="199"/>
      <c r="AS133" s="133" t="s">
        <v>355</v>
      </c>
      <c r="AT133" s="134"/>
      <c r="AU133" s="200">
        <v>42</v>
      </c>
      <c r="AV133" s="200"/>
      <c r="AW133" s="133" t="s">
        <v>300</v>
      </c>
      <c r="AX133" s="195"/>
    </row>
    <row r="134" spans="1:50" ht="39.75" customHeight="1" x14ac:dyDescent="0.15">
      <c r="A134" s="189"/>
      <c r="B134" s="186"/>
      <c r="C134" s="180"/>
      <c r="D134" s="186"/>
      <c r="E134" s="180"/>
      <c r="F134" s="181"/>
      <c r="G134" s="104" t="s">
        <v>604</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605</v>
      </c>
      <c r="AC134" s="205"/>
      <c r="AD134" s="205"/>
      <c r="AE134" s="206">
        <v>112800</v>
      </c>
      <c r="AF134" s="207"/>
      <c r="AG134" s="207"/>
      <c r="AH134" s="207"/>
      <c r="AI134" s="206">
        <v>111110</v>
      </c>
      <c r="AJ134" s="207"/>
      <c r="AK134" s="207"/>
      <c r="AL134" s="207"/>
      <c r="AM134" s="206" t="s">
        <v>585</v>
      </c>
      <c r="AN134" s="207"/>
      <c r="AO134" s="207"/>
      <c r="AP134" s="207"/>
      <c r="AQ134" s="206" t="s">
        <v>586</v>
      </c>
      <c r="AR134" s="207"/>
      <c r="AS134" s="207"/>
      <c r="AT134" s="207"/>
      <c r="AU134" s="206" t="s">
        <v>585</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606</v>
      </c>
      <c r="AC135" s="213"/>
      <c r="AD135" s="213"/>
      <c r="AE135" s="206" t="s">
        <v>587</v>
      </c>
      <c r="AF135" s="207"/>
      <c r="AG135" s="207"/>
      <c r="AH135" s="207"/>
      <c r="AI135" s="206" t="s">
        <v>585</v>
      </c>
      <c r="AJ135" s="207"/>
      <c r="AK135" s="207"/>
      <c r="AL135" s="207"/>
      <c r="AM135" s="206" t="s">
        <v>585</v>
      </c>
      <c r="AN135" s="207"/>
      <c r="AO135" s="207"/>
      <c r="AP135" s="207"/>
      <c r="AQ135" s="206" t="s">
        <v>585</v>
      </c>
      <c r="AR135" s="207"/>
      <c r="AS135" s="207"/>
      <c r="AT135" s="207"/>
      <c r="AU135" s="206">
        <v>92700</v>
      </c>
      <c r="AV135" s="207"/>
      <c r="AW135" s="207"/>
      <c r="AX135" s="208"/>
    </row>
    <row r="136" spans="1:50" ht="33.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1"/>
      <c r="E430" s="174" t="s">
        <v>545</v>
      </c>
      <c r="F430" s="898"/>
      <c r="G430" s="899" t="s">
        <v>374</v>
      </c>
      <c r="H430" s="123"/>
      <c r="I430" s="123"/>
      <c r="J430" s="900" t="s">
        <v>584</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586</v>
      </c>
      <c r="AF432" s="200"/>
      <c r="AG432" s="133" t="s">
        <v>355</v>
      </c>
      <c r="AH432" s="134"/>
      <c r="AI432" s="156"/>
      <c r="AJ432" s="156"/>
      <c r="AK432" s="156"/>
      <c r="AL432" s="154"/>
      <c r="AM432" s="156"/>
      <c r="AN432" s="156"/>
      <c r="AO432" s="156"/>
      <c r="AP432" s="154"/>
      <c r="AQ432" s="590" t="s">
        <v>585</v>
      </c>
      <c r="AR432" s="200"/>
      <c r="AS432" s="133" t="s">
        <v>355</v>
      </c>
      <c r="AT432" s="134"/>
      <c r="AU432" s="200" t="s">
        <v>597</v>
      </c>
      <c r="AV432" s="200"/>
      <c r="AW432" s="133" t="s">
        <v>300</v>
      </c>
      <c r="AX432" s="195"/>
    </row>
    <row r="433" spans="1:50" ht="23.25" customHeight="1" x14ac:dyDescent="0.15">
      <c r="A433" s="189"/>
      <c r="B433" s="186"/>
      <c r="C433" s="180"/>
      <c r="D433" s="186"/>
      <c r="E433" s="342"/>
      <c r="F433" s="343"/>
      <c r="G433" s="104" t="s">
        <v>585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585</v>
      </c>
      <c r="AC433" s="213"/>
      <c r="AD433" s="213"/>
      <c r="AE433" s="340" t="s">
        <v>597</v>
      </c>
      <c r="AF433" s="207"/>
      <c r="AG433" s="207"/>
      <c r="AH433" s="207"/>
      <c r="AI433" s="340" t="s">
        <v>585</v>
      </c>
      <c r="AJ433" s="207"/>
      <c r="AK433" s="207"/>
      <c r="AL433" s="207"/>
      <c r="AM433" s="340" t="s">
        <v>585</v>
      </c>
      <c r="AN433" s="207"/>
      <c r="AO433" s="207"/>
      <c r="AP433" s="341"/>
      <c r="AQ433" s="340" t="s">
        <v>585</v>
      </c>
      <c r="AR433" s="207"/>
      <c r="AS433" s="207"/>
      <c r="AT433" s="341"/>
      <c r="AU433" s="207" t="s">
        <v>585</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585</v>
      </c>
      <c r="AC434" s="205"/>
      <c r="AD434" s="205"/>
      <c r="AE434" s="340" t="s">
        <v>585</v>
      </c>
      <c r="AF434" s="207"/>
      <c r="AG434" s="207"/>
      <c r="AH434" s="341"/>
      <c r="AI434" s="340" t="s">
        <v>586</v>
      </c>
      <c r="AJ434" s="207"/>
      <c r="AK434" s="207"/>
      <c r="AL434" s="207"/>
      <c r="AM434" s="340" t="s">
        <v>586</v>
      </c>
      <c r="AN434" s="207"/>
      <c r="AO434" s="207"/>
      <c r="AP434" s="341"/>
      <c r="AQ434" s="340" t="s">
        <v>585</v>
      </c>
      <c r="AR434" s="207"/>
      <c r="AS434" s="207"/>
      <c r="AT434" s="341"/>
      <c r="AU434" s="207" t="s">
        <v>585</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585</v>
      </c>
      <c r="AF435" s="207"/>
      <c r="AG435" s="207"/>
      <c r="AH435" s="341"/>
      <c r="AI435" s="340" t="s">
        <v>585</v>
      </c>
      <c r="AJ435" s="207"/>
      <c r="AK435" s="207"/>
      <c r="AL435" s="207"/>
      <c r="AM435" s="340" t="s">
        <v>585</v>
      </c>
      <c r="AN435" s="207"/>
      <c r="AO435" s="207"/>
      <c r="AP435" s="341"/>
      <c r="AQ435" s="340" t="s">
        <v>585</v>
      </c>
      <c r="AR435" s="207"/>
      <c r="AS435" s="207"/>
      <c r="AT435" s="341"/>
      <c r="AU435" s="207" t="s">
        <v>585</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586</v>
      </c>
      <c r="AF457" s="200"/>
      <c r="AG457" s="133" t="s">
        <v>355</v>
      </c>
      <c r="AH457" s="134"/>
      <c r="AI457" s="156"/>
      <c r="AJ457" s="156"/>
      <c r="AK457" s="156"/>
      <c r="AL457" s="154"/>
      <c r="AM457" s="156"/>
      <c r="AN457" s="156"/>
      <c r="AO457" s="156"/>
      <c r="AP457" s="154"/>
      <c r="AQ457" s="590" t="s">
        <v>586</v>
      </c>
      <c r="AR457" s="200"/>
      <c r="AS457" s="133" t="s">
        <v>355</v>
      </c>
      <c r="AT457" s="134"/>
      <c r="AU457" s="200" t="s">
        <v>585</v>
      </c>
      <c r="AV457" s="200"/>
      <c r="AW457" s="133" t="s">
        <v>300</v>
      </c>
      <c r="AX457" s="195"/>
    </row>
    <row r="458" spans="1:50" ht="23.25" customHeight="1" x14ac:dyDescent="0.15">
      <c r="A458" s="189"/>
      <c r="B458" s="186"/>
      <c r="C458" s="180"/>
      <c r="D458" s="186"/>
      <c r="E458" s="342"/>
      <c r="F458" s="343"/>
      <c r="G458" s="104" t="s">
        <v>585</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585</v>
      </c>
      <c r="AC458" s="213"/>
      <c r="AD458" s="213"/>
      <c r="AE458" s="340" t="s">
        <v>585</v>
      </c>
      <c r="AF458" s="207"/>
      <c r="AG458" s="207"/>
      <c r="AH458" s="207"/>
      <c r="AI458" s="340" t="s">
        <v>585</v>
      </c>
      <c r="AJ458" s="207"/>
      <c r="AK458" s="207"/>
      <c r="AL458" s="207"/>
      <c r="AM458" s="340" t="s">
        <v>586</v>
      </c>
      <c r="AN458" s="207"/>
      <c r="AO458" s="207"/>
      <c r="AP458" s="341"/>
      <c r="AQ458" s="340" t="s">
        <v>585</v>
      </c>
      <c r="AR458" s="207"/>
      <c r="AS458" s="207"/>
      <c r="AT458" s="341"/>
      <c r="AU458" s="207" t="s">
        <v>585</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597</v>
      </c>
      <c r="AC459" s="205"/>
      <c r="AD459" s="205"/>
      <c r="AE459" s="340" t="s">
        <v>585</v>
      </c>
      <c r="AF459" s="207"/>
      <c r="AG459" s="207"/>
      <c r="AH459" s="341"/>
      <c r="AI459" s="340" t="s">
        <v>587</v>
      </c>
      <c r="AJ459" s="207"/>
      <c r="AK459" s="207"/>
      <c r="AL459" s="207"/>
      <c r="AM459" s="340" t="s">
        <v>597</v>
      </c>
      <c r="AN459" s="207"/>
      <c r="AO459" s="207"/>
      <c r="AP459" s="341"/>
      <c r="AQ459" s="340" t="s">
        <v>585</v>
      </c>
      <c r="AR459" s="207"/>
      <c r="AS459" s="207"/>
      <c r="AT459" s="341"/>
      <c r="AU459" s="207" t="s">
        <v>585</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585</v>
      </c>
      <c r="AF460" s="207"/>
      <c r="AG460" s="207"/>
      <c r="AH460" s="341"/>
      <c r="AI460" s="340" t="s">
        <v>607</v>
      </c>
      <c r="AJ460" s="207"/>
      <c r="AK460" s="207"/>
      <c r="AL460" s="207"/>
      <c r="AM460" s="340" t="s">
        <v>585</v>
      </c>
      <c r="AN460" s="207"/>
      <c r="AO460" s="207"/>
      <c r="AP460" s="341"/>
      <c r="AQ460" s="340" t="s">
        <v>585</v>
      </c>
      <c r="AR460" s="207"/>
      <c r="AS460" s="207"/>
      <c r="AT460" s="341"/>
      <c r="AU460" s="207" t="s">
        <v>585</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585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9.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575</v>
      </c>
      <c r="AE702" s="346"/>
      <c r="AF702" s="346"/>
      <c r="AG702" s="385" t="s">
        <v>608</v>
      </c>
      <c r="AH702" s="386"/>
      <c r="AI702" s="386"/>
      <c r="AJ702" s="386"/>
      <c r="AK702" s="386"/>
      <c r="AL702" s="386"/>
      <c r="AM702" s="386"/>
      <c r="AN702" s="386"/>
      <c r="AO702" s="386"/>
      <c r="AP702" s="386"/>
      <c r="AQ702" s="386"/>
      <c r="AR702" s="386"/>
      <c r="AS702" s="386"/>
      <c r="AT702" s="386"/>
      <c r="AU702" s="386"/>
      <c r="AV702" s="386"/>
      <c r="AW702" s="386"/>
      <c r="AX702" s="387"/>
    </row>
    <row r="703" spans="1:50" ht="59.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575</v>
      </c>
      <c r="AE703" s="329"/>
      <c r="AF703" s="329"/>
      <c r="AG703" s="101" t="s">
        <v>609</v>
      </c>
      <c r="AH703" s="102"/>
      <c r="AI703" s="102"/>
      <c r="AJ703" s="102"/>
      <c r="AK703" s="102"/>
      <c r="AL703" s="102"/>
      <c r="AM703" s="102"/>
      <c r="AN703" s="102"/>
      <c r="AO703" s="102"/>
      <c r="AP703" s="102"/>
      <c r="AQ703" s="102"/>
      <c r="AR703" s="102"/>
      <c r="AS703" s="102"/>
      <c r="AT703" s="102"/>
      <c r="AU703" s="102"/>
      <c r="AV703" s="102"/>
      <c r="AW703" s="102"/>
      <c r="AX703" s="103"/>
    </row>
    <row r="704" spans="1:50" ht="59.2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575</v>
      </c>
      <c r="AE704" s="783"/>
      <c r="AF704" s="783"/>
      <c r="AG704" s="167" t="s">
        <v>610</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575</v>
      </c>
      <c r="AE705" s="715"/>
      <c r="AF705" s="715"/>
      <c r="AG705" s="125" t="s">
        <v>612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611</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611</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613</v>
      </c>
      <c r="AE708" s="605"/>
      <c r="AF708" s="605"/>
      <c r="AG708" s="742" t="s">
        <v>586</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575</v>
      </c>
      <c r="AE709" s="329"/>
      <c r="AF709" s="329"/>
      <c r="AG709" s="101" t="s">
        <v>614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613</v>
      </c>
      <c r="AE710" s="329"/>
      <c r="AF710" s="329"/>
      <c r="AG710" s="101" t="s">
        <v>615</v>
      </c>
      <c r="AH710" s="102"/>
      <c r="AI710" s="102"/>
      <c r="AJ710" s="102"/>
      <c r="AK710" s="102"/>
      <c r="AL710" s="102"/>
      <c r="AM710" s="102"/>
      <c r="AN710" s="102"/>
      <c r="AO710" s="102"/>
      <c r="AP710" s="102"/>
      <c r="AQ710" s="102"/>
      <c r="AR710" s="102"/>
      <c r="AS710" s="102"/>
      <c r="AT710" s="102"/>
      <c r="AU710" s="102"/>
      <c r="AV710" s="102"/>
      <c r="AW710" s="102"/>
      <c r="AX710" s="103"/>
    </row>
    <row r="711" spans="1:50" ht="50.1"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575</v>
      </c>
      <c r="AE711" s="329"/>
      <c r="AF711" s="329"/>
      <c r="AG711" s="101" t="s">
        <v>616</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617</v>
      </c>
      <c r="AE712" s="783"/>
      <c r="AF712" s="783"/>
      <c r="AG712" s="810" t="s">
        <v>618</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575</v>
      </c>
      <c r="AE713" s="329"/>
      <c r="AF713" s="663"/>
      <c r="AG713" s="101" t="s">
        <v>654</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575</v>
      </c>
      <c r="AE714" s="808"/>
      <c r="AF714" s="809"/>
      <c r="AG714" s="736" t="s">
        <v>619</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575</v>
      </c>
      <c r="AE715" s="605"/>
      <c r="AF715" s="656"/>
      <c r="AG715" s="742" t="s">
        <v>620</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575</v>
      </c>
      <c r="AE716" s="627"/>
      <c r="AF716" s="627"/>
      <c r="AG716" s="101" t="s">
        <v>621</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575</v>
      </c>
      <c r="AE717" s="329"/>
      <c r="AF717" s="329"/>
      <c r="AG717" s="101" t="s">
        <v>622</v>
      </c>
      <c r="AH717" s="102"/>
      <c r="AI717" s="102"/>
      <c r="AJ717" s="102"/>
      <c r="AK717" s="102"/>
      <c r="AL717" s="102"/>
      <c r="AM717" s="102"/>
      <c r="AN717" s="102"/>
      <c r="AO717" s="102"/>
      <c r="AP717" s="102"/>
      <c r="AQ717" s="102"/>
      <c r="AR717" s="102"/>
      <c r="AS717" s="102"/>
      <c r="AT717" s="102"/>
      <c r="AU717" s="102"/>
      <c r="AV717" s="102"/>
      <c r="AW717" s="102"/>
      <c r="AX717" s="103"/>
    </row>
    <row r="718" spans="1:50" ht="60"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575</v>
      </c>
      <c r="AE718" s="329"/>
      <c r="AF718" s="329"/>
      <c r="AG718" s="127" t="s">
        <v>655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575</v>
      </c>
      <c r="AE719" s="605"/>
      <c r="AF719" s="605"/>
      <c r="AG719" s="125" t="s">
        <v>637</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t="s">
        <v>636</v>
      </c>
      <c r="D721" s="297"/>
      <c r="E721" s="297"/>
      <c r="F721" s="298"/>
      <c r="G721" s="287"/>
      <c r="H721" s="288"/>
      <c r="I721" s="83" t="str">
        <f>IF(OR(G721="　", G721=""), "", "-")</f>
        <v/>
      </c>
      <c r="J721" s="291">
        <v>224</v>
      </c>
      <c r="K721" s="291"/>
      <c r="L721" s="83" t="str">
        <f>IF(M721="","","-")</f>
        <v/>
      </c>
      <c r="M721" s="84"/>
      <c r="N721" s="304" t="s">
        <v>656</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623</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624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549</v>
      </c>
      <c r="B737" s="210"/>
      <c r="C737" s="210"/>
      <c r="D737" s="211"/>
      <c r="E737" s="990"/>
      <c r="F737" s="990"/>
      <c r="G737" s="990"/>
      <c r="H737" s="990"/>
      <c r="I737" s="990"/>
      <c r="J737" s="990"/>
      <c r="K737" s="990"/>
      <c r="L737" s="990"/>
      <c r="M737" s="990"/>
      <c r="N737" s="365" t="s">
        <v>542</v>
      </c>
      <c r="O737" s="365"/>
      <c r="P737" s="365"/>
      <c r="Q737" s="365"/>
      <c r="R737" s="990"/>
      <c r="S737" s="990"/>
      <c r="T737" s="990"/>
      <c r="U737" s="990"/>
      <c r="V737" s="990"/>
      <c r="W737" s="990"/>
      <c r="X737" s="990"/>
      <c r="Y737" s="990"/>
      <c r="Z737" s="990"/>
      <c r="AA737" s="365" t="s">
        <v>541</v>
      </c>
      <c r="AB737" s="365"/>
      <c r="AC737" s="365"/>
      <c r="AD737" s="365"/>
      <c r="AE737" s="990"/>
      <c r="AF737" s="990"/>
      <c r="AG737" s="990"/>
      <c r="AH737" s="990"/>
      <c r="AI737" s="990"/>
      <c r="AJ737" s="990"/>
      <c r="AK737" s="990"/>
      <c r="AL737" s="990"/>
      <c r="AM737" s="990"/>
      <c r="AN737" s="365" t="s">
        <v>540</v>
      </c>
      <c r="AO737" s="365"/>
      <c r="AP737" s="365"/>
      <c r="AQ737" s="365"/>
      <c r="AR737" s="982"/>
      <c r="AS737" s="983"/>
      <c r="AT737" s="983"/>
      <c r="AU737" s="983"/>
      <c r="AV737" s="983"/>
      <c r="AW737" s="983"/>
      <c r="AX737" s="984"/>
      <c r="AY737" s="89"/>
      <c r="AZ737" s="89"/>
    </row>
    <row r="738" spans="1:52" ht="24.75" customHeight="1" x14ac:dyDescent="0.15">
      <c r="A738" s="991" t="s">
        <v>539</v>
      </c>
      <c r="B738" s="210"/>
      <c r="C738" s="210"/>
      <c r="D738" s="211"/>
      <c r="E738" s="990"/>
      <c r="F738" s="990"/>
      <c r="G738" s="990"/>
      <c r="H738" s="990"/>
      <c r="I738" s="990"/>
      <c r="J738" s="990"/>
      <c r="K738" s="990"/>
      <c r="L738" s="990"/>
      <c r="M738" s="990"/>
      <c r="N738" s="365" t="s">
        <v>538</v>
      </c>
      <c r="O738" s="365"/>
      <c r="P738" s="365"/>
      <c r="Q738" s="365"/>
      <c r="R738" s="990"/>
      <c r="S738" s="990"/>
      <c r="T738" s="990"/>
      <c r="U738" s="990"/>
      <c r="V738" s="990"/>
      <c r="W738" s="990"/>
      <c r="X738" s="990"/>
      <c r="Y738" s="990"/>
      <c r="Z738" s="990"/>
      <c r="AA738" s="365" t="s">
        <v>537</v>
      </c>
      <c r="AB738" s="365"/>
      <c r="AC738" s="365"/>
      <c r="AD738" s="365"/>
      <c r="AE738" s="990"/>
      <c r="AF738" s="990"/>
      <c r="AG738" s="990"/>
      <c r="AH738" s="990"/>
      <c r="AI738" s="990"/>
      <c r="AJ738" s="990"/>
      <c r="AK738" s="990"/>
      <c r="AL738" s="990"/>
      <c r="AM738" s="990"/>
      <c r="AN738" s="365" t="s">
        <v>533</v>
      </c>
      <c r="AO738" s="365"/>
      <c r="AP738" s="365"/>
      <c r="AQ738" s="365"/>
      <c r="AR738" s="982" t="s">
        <v>582</v>
      </c>
      <c r="AS738" s="983"/>
      <c r="AT738" s="983"/>
      <c r="AU738" s="983"/>
      <c r="AV738" s="983"/>
      <c r="AW738" s="983"/>
      <c r="AX738" s="984"/>
    </row>
    <row r="739" spans="1:52" ht="24.75" customHeight="1" thickBot="1" x14ac:dyDescent="0.2">
      <c r="A739" s="992" t="s">
        <v>529</v>
      </c>
      <c r="B739" s="993"/>
      <c r="C739" s="993"/>
      <c r="D739" s="994"/>
      <c r="E739" s="995" t="s">
        <v>569</v>
      </c>
      <c r="F739" s="985"/>
      <c r="G739" s="985"/>
      <c r="H739" s="93" t="str">
        <f>IF(E739="", "", "(")</f>
        <v>(</v>
      </c>
      <c r="I739" s="985" t="s">
        <v>550</v>
      </c>
      <c r="J739" s="985"/>
      <c r="K739" s="93" t="str">
        <f>IF(OR(I739="　", I739=""), "", "-")</f>
        <v>-</v>
      </c>
      <c r="L739" s="986">
        <v>8</v>
      </c>
      <c r="M739" s="986"/>
      <c r="N739" s="94" t="str">
        <f>IF(O739="", "", "-")</f>
        <v/>
      </c>
      <c r="O739" s="95"/>
      <c r="P739" s="94" t="str">
        <f>IF(E739="", "", ")")</f>
        <v>)</v>
      </c>
      <c r="Q739" s="995" t="s">
        <v>636</v>
      </c>
      <c r="R739" s="985"/>
      <c r="S739" s="985"/>
      <c r="T739" s="93" t="str">
        <f>IF(Q739="", "", "(")</f>
        <v>(</v>
      </c>
      <c r="U739" s="985" t="s">
        <v>466</v>
      </c>
      <c r="V739" s="985"/>
      <c r="W739" s="93" t="str">
        <f>IF(OR(U739="　", U739=""), "", "-")</f>
        <v/>
      </c>
      <c r="X739" s="986">
        <v>236</v>
      </c>
      <c r="Y739" s="986"/>
      <c r="Z739" s="94" t="str">
        <f>IF(AA739="", "", "-")</f>
        <v/>
      </c>
      <c r="AA739" s="95"/>
      <c r="AB739" s="94" t="str">
        <f>IF(Q739="", "", ")")</f>
        <v>)</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509</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thickBot="1" x14ac:dyDescent="0.2">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511</v>
      </c>
      <c r="B779" s="629"/>
      <c r="C779" s="629"/>
      <c r="D779" s="629"/>
      <c r="E779" s="629"/>
      <c r="F779" s="630"/>
      <c r="G779" s="595" t="s">
        <v>625</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626</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638</v>
      </c>
      <c r="H781" s="671"/>
      <c r="I781" s="671"/>
      <c r="J781" s="671"/>
      <c r="K781" s="672"/>
      <c r="L781" s="664" t="s">
        <v>651</v>
      </c>
      <c r="M781" s="665"/>
      <c r="N781" s="665"/>
      <c r="O781" s="665"/>
      <c r="P781" s="665"/>
      <c r="Q781" s="665"/>
      <c r="R781" s="665"/>
      <c r="S781" s="665"/>
      <c r="T781" s="665"/>
      <c r="U781" s="665"/>
      <c r="V781" s="665"/>
      <c r="W781" s="665"/>
      <c r="X781" s="666"/>
      <c r="Y781" s="388">
        <v>189</v>
      </c>
      <c r="Z781" s="389"/>
      <c r="AA781" s="389"/>
      <c r="AB781" s="805"/>
      <c r="AC781" s="670" t="s">
        <v>644</v>
      </c>
      <c r="AD781" s="671"/>
      <c r="AE781" s="671"/>
      <c r="AF781" s="671"/>
      <c r="AG781" s="672"/>
      <c r="AH781" s="664" t="s">
        <v>657</v>
      </c>
      <c r="AI781" s="665"/>
      <c r="AJ781" s="665"/>
      <c r="AK781" s="665"/>
      <c r="AL781" s="665"/>
      <c r="AM781" s="665"/>
      <c r="AN781" s="665"/>
      <c r="AO781" s="665"/>
      <c r="AP781" s="665"/>
      <c r="AQ781" s="665"/>
      <c r="AR781" s="665"/>
      <c r="AS781" s="665"/>
      <c r="AT781" s="666"/>
      <c r="AU781" s="388">
        <v>116</v>
      </c>
      <c r="AV781" s="389"/>
      <c r="AW781" s="389"/>
      <c r="AX781" s="390"/>
    </row>
    <row r="782" spans="1:50" ht="24.75" customHeight="1" x14ac:dyDescent="0.15">
      <c r="A782" s="631"/>
      <c r="B782" s="632"/>
      <c r="C782" s="632"/>
      <c r="D782" s="632"/>
      <c r="E782" s="632"/>
      <c r="F782" s="633"/>
      <c r="G782" s="606" t="s">
        <v>639</v>
      </c>
      <c r="H782" s="607"/>
      <c r="I782" s="607"/>
      <c r="J782" s="607"/>
      <c r="K782" s="608"/>
      <c r="L782" s="598" t="s">
        <v>652</v>
      </c>
      <c r="M782" s="599"/>
      <c r="N782" s="599"/>
      <c r="O782" s="599"/>
      <c r="P782" s="599"/>
      <c r="Q782" s="599"/>
      <c r="R782" s="599"/>
      <c r="S782" s="599"/>
      <c r="T782" s="599"/>
      <c r="U782" s="599"/>
      <c r="V782" s="599"/>
      <c r="W782" s="599"/>
      <c r="X782" s="600"/>
      <c r="Y782" s="601">
        <v>84</v>
      </c>
      <c r="Z782" s="602"/>
      <c r="AA782" s="602"/>
      <c r="AB782" s="612"/>
      <c r="AC782" s="606" t="s">
        <v>645</v>
      </c>
      <c r="AD782" s="607"/>
      <c r="AE782" s="607"/>
      <c r="AF782" s="607"/>
      <c r="AG782" s="608"/>
      <c r="AH782" s="598" t="s">
        <v>649</v>
      </c>
      <c r="AI782" s="599"/>
      <c r="AJ782" s="599"/>
      <c r="AK782" s="599"/>
      <c r="AL782" s="599"/>
      <c r="AM782" s="599"/>
      <c r="AN782" s="599"/>
      <c r="AO782" s="599"/>
      <c r="AP782" s="599"/>
      <c r="AQ782" s="599"/>
      <c r="AR782" s="599"/>
      <c r="AS782" s="599"/>
      <c r="AT782" s="600"/>
      <c r="AU782" s="601">
        <v>108</v>
      </c>
      <c r="AV782" s="602"/>
      <c r="AW782" s="602"/>
      <c r="AX782" s="603"/>
    </row>
    <row r="783" spans="1:50" ht="24.75" customHeight="1" x14ac:dyDescent="0.15">
      <c r="A783" s="631"/>
      <c r="B783" s="632"/>
      <c r="C783" s="632"/>
      <c r="D783" s="632"/>
      <c r="E783" s="632"/>
      <c r="F783" s="633"/>
      <c r="G783" s="606" t="s">
        <v>643</v>
      </c>
      <c r="H783" s="607"/>
      <c r="I783" s="607"/>
      <c r="J783" s="607"/>
      <c r="K783" s="608"/>
      <c r="L783" s="598"/>
      <c r="M783" s="599"/>
      <c r="N783" s="599"/>
      <c r="O783" s="599"/>
      <c r="P783" s="599"/>
      <c r="Q783" s="599"/>
      <c r="R783" s="599"/>
      <c r="S783" s="599"/>
      <c r="T783" s="599"/>
      <c r="U783" s="599"/>
      <c r="V783" s="599"/>
      <c r="W783" s="599"/>
      <c r="X783" s="600"/>
      <c r="Y783" s="601">
        <v>42</v>
      </c>
      <c r="Z783" s="602"/>
      <c r="AA783" s="602"/>
      <c r="AB783" s="612"/>
      <c r="AC783" s="606" t="s">
        <v>646</v>
      </c>
      <c r="AD783" s="607"/>
      <c r="AE783" s="607"/>
      <c r="AF783" s="607"/>
      <c r="AG783" s="608"/>
      <c r="AH783" s="598"/>
      <c r="AI783" s="599"/>
      <c r="AJ783" s="599"/>
      <c r="AK783" s="599"/>
      <c r="AL783" s="599"/>
      <c r="AM783" s="599"/>
      <c r="AN783" s="599"/>
      <c r="AO783" s="599"/>
      <c r="AP783" s="599"/>
      <c r="AQ783" s="599"/>
      <c r="AR783" s="599"/>
      <c r="AS783" s="599"/>
      <c r="AT783" s="600"/>
      <c r="AU783" s="601">
        <v>40</v>
      </c>
      <c r="AV783" s="602"/>
      <c r="AW783" s="602"/>
      <c r="AX783" s="603"/>
    </row>
    <row r="784" spans="1:50" ht="24.75" customHeight="1" x14ac:dyDescent="0.15">
      <c r="A784" s="631"/>
      <c r="B784" s="632"/>
      <c r="C784" s="632"/>
      <c r="D784" s="632"/>
      <c r="E784" s="632"/>
      <c r="F784" s="633"/>
      <c r="G784" s="606" t="s">
        <v>642</v>
      </c>
      <c r="H784" s="607"/>
      <c r="I784" s="607"/>
      <c r="J784" s="607"/>
      <c r="K784" s="608"/>
      <c r="L784" s="598" t="s">
        <v>653</v>
      </c>
      <c r="M784" s="599"/>
      <c r="N784" s="599"/>
      <c r="O784" s="599"/>
      <c r="P784" s="599"/>
      <c r="Q784" s="599"/>
      <c r="R784" s="599"/>
      <c r="S784" s="599"/>
      <c r="T784" s="599"/>
      <c r="U784" s="599"/>
      <c r="V784" s="599"/>
      <c r="W784" s="599"/>
      <c r="X784" s="600"/>
      <c r="Y784" s="601">
        <v>38</v>
      </c>
      <c r="Z784" s="602"/>
      <c r="AA784" s="602"/>
      <c r="AB784" s="612"/>
      <c r="AC784" s="606" t="s">
        <v>647</v>
      </c>
      <c r="AD784" s="607"/>
      <c r="AE784" s="607"/>
      <c r="AF784" s="607"/>
      <c r="AG784" s="608"/>
      <c r="AH784" s="598"/>
      <c r="AI784" s="599"/>
      <c r="AJ784" s="599"/>
      <c r="AK784" s="599"/>
      <c r="AL784" s="599"/>
      <c r="AM784" s="599"/>
      <c r="AN784" s="599"/>
      <c r="AO784" s="599"/>
      <c r="AP784" s="599"/>
      <c r="AQ784" s="599"/>
      <c r="AR784" s="599"/>
      <c r="AS784" s="599"/>
      <c r="AT784" s="600"/>
      <c r="AU784" s="601">
        <v>25</v>
      </c>
      <c r="AV784" s="602"/>
      <c r="AW784" s="602"/>
      <c r="AX784" s="603"/>
    </row>
    <row r="785" spans="1:50" ht="24.75" customHeight="1" x14ac:dyDescent="0.15">
      <c r="A785" s="631"/>
      <c r="B785" s="632"/>
      <c r="C785" s="632"/>
      <c r="D785" s="632"/>
      <c r="E785" s="632"/>
      <c r="F785" s="633"/>
      <c r="G785" s="606" t="s">
        <v>640</v>
      </c>
      <c r="H785" s="607"/>
      <c r="I785" s="607"/>
      <c r="J785" s="607"/>
      <c r="K785" s="608"/>
      <c r="L785" s="598" t="s">
        <v>641</v>
      </c>
      <c r="M785" s="599"/>
      <c r="N785" s="599"/>
      <c r="O785" s="599"/>
      <c r="P785" s="599"/>
      <c r="Q785" s="599"/>
      <c r="R785" s="599"/>
      <c r="S785" s="599"/>
      <c r="T785" s="599"/>
      <c r="U785" s="599"/>
      <c r="V785" s="599"/>
      <c r="W785" s="599"/>
      <c r="X785" s="600"/>
      <c r="Y785" s="601">
        <v>51</v>
      </c>
      <c r="Z785" s="602"/>
      <c r="AA785" s="602"/>
      <c r="AB785" s="612"/>
      <c r="AC785" s="606" t="s">
        <v>640</v>
      </c>
      <c r="AD785" s="607"/>
      <c r="AE785" s="607"/>
      <c r="AF785" s="607"/>
      <c r="AG785" s="608"/>
      <c r="AH785" s="598" t="s">
        <v>650</v>
      </c>
      <c r="AI785" s="599"/>
      <c r="AJ785" s="599"/>
      <c r="AK785" s="599"/>
      <c r="AL785" s="599"/>
      <c r="AM785" s="599"/>
      <c r="AN785" s="599"/>
      <c r="AO785" s="599"/>
      <c r="AP785" s="599"/>
      <c r="AQ785" s="599"/>
      <c r="AR785" s="599"/>
      <c r="AS785" s="599"/>
      <c r="AT785" s="600"/>
      <c r="AU785" s="601">
        <v>45</v>
      </c>
      <c r="AV785" s="602"/>
      <c r="AW785" s="602"/>
      <c r="AX785" s="603"/>
    </row>
    <row r="786" spans="1:50" ht="24.75" customHeight="1" x14ac:dyDescent="0.15">
      <c r="A786" s="631"/>
      <c r="B786" s="632"/>
      <c r="C786" s="632"/>
      <c r="D786" s="632"/>
      <c r="E786" s="632"/>
      <c r="F786" s="633"/>
      <c r="G786" s="606" t="s">
        <v>670</v>
      </c>
      <c r="H786" s="607"/>
      <c r="I786" s="607"/>
      <c r="J786" s="607"/>
      <c r="K786" s="608"/>
      <c r="L786" s="598"/>
      <c r="M786" s="599"/>
      <c r="N786" s="599"/>
      <c r="O786" s="599"/>
      <c r="P786" s="599"/>
      <c r="Q786" s="599"/>
      <c r="R786" s="599"/>
      <c r="S786" s="599"/>
      <c r="T786" s="599"/>
      <c r="U786" s="599"/>
      <c r="V786" s="599"/>
      <c r="W786" s="599"/>
      <c r="X786" s="600"/>
      <c r="Y786" s="601">
        <v>-23</v>
      </c>
      <c r="Z786" s="602"/>
      <c r="AA786" s="602"/>
      <c r="AB786" s="612"/>
      <c r="AC786" s="606" t="s">
        <v>648</v>
      </c>
      <c r="AD786" s="607"/>
      <c r="AE786" s="607"/>
      <c r="AF786" s="607"/>
      <c r="AG786" s="608"/>
      <c r="AH786" s="598"/>
      <c r="AI786" s="599"/>
      <c r="AJ786" s="599"/>
      <c r="AK786" s="599"/>
      <c r="AL786" s="599"/>
      <c r="AM786" s="599"/>
      <c r="AN786" s="599"/>
      <c r="AO786" s="599"/>
      <c r="AP786" s="599"/>
      <c r="AQ786" s="599"/>
      <c r="AR786" s="599"/>
      <c r="AS786" s="599"/>
      <c r="AT786" s="600"/>
      <c r="AU786" s="601">
        <v>-8</v>
      </c>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381</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326</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80.099999999999994" customHeight="1" x14ac:dyDescent="0.15">
      <c r="A837" s="376">
        <v>1</v>
      </c>
      <c r="B837" s="376">
        <v>1</v>
      </c>
      <c r="C837" s="361" t="s">
        <v>627</v>
      </c>
      <c r="D837" s="347"/>
      <c r="E837" s="347"/>
      <c r="F837" s="347"/>
      <c r="G837" s="347"/>
      <c r="H837" s="347"/>
      <c r="I837" s="347"/>
      <c r="J837" s="348">
        <v>3120001031541</v>
      </c>
      <c r="K837" s="349"/>
      <c r="L837" s="349"/>
      <c r="M837" s="349"/>
      <c r="N837" s="349"/>
      <c r="O837" s="349"/>
      <c r="P837" s="362" t="s">
        <v>630</v>
      </c>
      <c r="Q837" s="350"/>
      <c r="R837" s="350"/>
      <c r="S837" s="350"/>
      <c r="T837" s="350"/>
      <c r="U837" s="350"/>
      <c r="V837" s="350"/>
      <c r="W837" s="350"/>
      <c r="X837" s="350"/>
      <c r="Y837" s="351">
        <v>381</v>
      </c>
      <c r="Z837" s="352"/>
      <c r="AA837" s="352"/>
      <c r="AB837" s="353"/>
      <c r="AC837" s="363" t="s">
        <v>502</v>
      </c>
      <c r="AD837" s="371"/>
      <c r="AE837" s="371"/>
      <c r="AF837" s="371"/>
      <c r="AG837" s="371"/>
      <c r="AH837" s="372" t="s">
        <v>585</v>
      </c>
      <c r="AI837" s="373"/>
      <c r="AJ837" s="373"/>
      <c r="AK837" s="373"/>
      <c r="AL837" s="357" t="s">
        <v>586</v>
      </c>
      <c r="AM837" s="358"/>
      <c r="AN837" s="358"/>
      <c r="AO837" s="359"/>
      <c r="AP837" s="360" t="s">
        <v>585</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90" customHeight="1" x14ac:dyDescent="0.15">
      <c r="A870" s="376">
        <v>1</v>
      </c>
      <c r="B870" s="376">
        <v>1</v>
      </c>
      <c r="C870" s="361" t="s">
        <v>628</v>
      </c>
      <c r="D870" s="347"/>
      <c r="E870" s="347"/>
      <c r="F870" s="347"/>
      <c r="G870" s="347"/>
      <c r="H870" s="347"/>
      <c r="I870" s="347"/>
      <c r="J870" s="348">
        <v>2010401044997</v>
      </c>
      <c r="K870" s="349"/>
      <c r="L870" s="349"/>
      <c r="M870" s="349"/>
      <c r="N870" s="349"/>
      <c r="O870" s="349"/>
      <c r="P870" s="362" t="s">
        <v>631</v>
      </c>
      <c r="Q870" s="350"/>
      <c r="R870" s="350"/>
      <c r="S870" s="350"/>
      <c r="T870" s="350"/>
      <c r="U870" s="350"/>
      <c r="V870" s="350"/>
      <c r="W870" s="350"/>
      <c r="X870" s="350"/>
      <c r="Y870" s="351">
        <v>325</v>
      </c>
      <c r="Z870" s="352"/>
      <c r="AA870" s="352"/>
      <c r="AB870" s="353"/>
      <c r="AC870" s="363" t="s">
        <v>502</v>
      </c>
      <c r="AD870" s="371"/>
      <c r="AE870" s="371"/>
      <c r="AF870" s="371"/>
      <c r="AG870" s="371"/>
      <c r="AH870" s="372" t="s">
        <v>585</v>
      </c>
      <c r="AI870" s="373"/>
      <c r="AJ870" s="373"/>
      <c r="AK870" s="373"/>
      <c r="AL870" s="357" t="s">
        <v>585</v>
      </c>
      <c r="AM870" s="358"/>
      <c r="AN870" s="358"/>
      <c r="AO870" s="359"/>
      <c r="AP870" s="360" t="s">
        <v>635</v>
      </c>
      <c r="AQ870" s="360"/>
      <c r="AR870" s="360"/>
      <c r="AS870" s="360"/>
      <c r="AT870" s="360"/>
      <c r="AU870" s="360"/>
      <c r="AV870" s="360"/>
      <c r="AW870" s="360"/>
      <c r="AX870" s="360"/>
    </row>
    <row r="871" spans="1:50" ht="110.1" customHeight="1" x14ac:dyDescent="0.15">
      <c r="A871" s="376">
        <v>2</v>
      </c>
      <c r="B871" s="376">
        <v>1</v>
      </c>
      <c r="C871" s="361" t="s">
        <v>632</v>
      </c>
      <c r="D871" s="347"/>
      <c r="E871" s="347"/>
      <c r="F871" s="347"/>
      <c r="G871" s="347"/>
      <c r="H871" s="347"/>
      <c r="I871" s="347"/>
      <c r="J871" s="348">
        <v>3180005006071</v>
      </c>
      <c r="K871" s="349"/>
      <c r="L871" s="349"/>
      <c r="M871" s="349"/>
      <c r="N871" s="349"/>
      <c r="O871" s="349"/>
      <c r="P871" s="362" t="s">
        <v>634</v>
      </c>
      <c r="Q871" s="350"/>
      <c r="R871" s="350"/>
      <c r="S871" s="350"/>
      <c r="T871" s="350"/>
      <c r="U871" s="350"/>
      <c r="V871" s="350"/>
      <c r="W871" s="350"/>
      <c r="X871" s="350"/>
      <c r="Y871" s="351">
        <v>15</v>
      </c>
      <c r="Z871" s="352"/>
      <c r="AA871" s="352"/>
      <c r="AB871" s="353"/>
      <c r="AC871" s="363" t="s">
        <v>502</v>
      </c>
      <c r="AD871" s="363"/>
      <c r="AE871" s="363"/>
      <c r="AF871" s="363"/>
      <c r="AG871" s="363"/>
      <c r="AH871" s="372" t="s">
        <v>585</v>
      </c>
      <c r="AI871" s="373"/>
      <c r="AJ871" s="373"/>
      <c r="AK871" s="373"/>
      <c r="AL871" s="357" t="s">
        <v>585</v>
      </c>
      <c r="AM871" s="358"/>
      <c r="AN871" s="358"/>
      <c r="AO871" s="359"/>
      <c r="AP871" s="360" t="s">
        <v>586</v>
      </c>
      <c r="AQ871" s="360"/>
      <c r="AR871" s="360"/>
      <c r="AS871" s="360"/>
      <c r="AT871" s="360"/>
      <c r="AU871" s="360"/>
      <c r="AV871" s="360"/>
      <c r="AW871" s="360"/>
      <c r="AX871" s="360"/>
    </row>
    <row r="872" spans="1:50" ht="60" customHeight="1" x14ac:dyDescent="0.15">
      <c r="A872" s="376">
        <v>3</v>
      </c>
      <c r="B872" s="376">
        <v>1</v>
      </c>
      <c r="C872" s="361" t="s">
        <v>629</v>
      </c>
      <c r="D872" s="347"/>
      <c r="E872" s="347"/>
      <c r="F872" s="347"/>
      <c r="G872" s="347"/>
      <c r="H872" s="347"/>
      <c r="I872" s="347"/>
      <c r="J872" s="348">
        <v>3180001067893</v>
      </c>
      <c r="K872" s="349"/>
      <c r="L872" s="349"/>
      <c r="M872" s="349"/>
      <c r="N872" s="349"/>
      <c r="O872" s="349"/>
      <c r="P872" s="362" t="s">
        <v>633</v>
      </c>
      <c r="Q872" s="350"/>
      <c r="R872" s="350"/>
      <c r="S872" s="350"/>
      <c r="T872" s="350"/>
      <c r="U872" s="350"/>
      <c r="V872" s="350"/>
      <c r="W872" s="350"/>
      <c r="X872" s="350"/>
      <c r="Y872" s="351">
        <v>6</v>
      </c>
      <c r="Z872" s="352"/>
      <c r="AA872" s="352"/>
      <c r="AB872" s="353"/>
      <c r="AC872" s="363" t="s">
        <v>502</v>
      </c>
      <c r="AD872" s="363"/>
      <c r="AE872" s="363"/>
      <c r="AF872" s="363"/>
      <c r="AG872" s="363"/>
      <c r="AH872" s="355" t="s">
        <v>585</v>
      </c>
      <c r="AI872" s="356"/>
      <c r="AJ872" s="356"/>
      <c r="AK872" s="356"/>
      <c r="AL872" s="357" t="s">
        <v>585</v>
      </c>
      <c r="AM872" s="358"/>
      <c r="AN872" s="358"/>
      <c r="AO872" s="359"/>
      <c r="AP872" s="360" t="s">
        <v>585</v>
      </c>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117" max="49" man="1"/>
    <brk id="483" max="49" man="1"/>
    <brk id="727" max="49" man="1"/>
    <brk id="735" max="49" man="1"/>
    <brk id="777"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P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575</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t="s">
        <v>575</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
      </c>
      <c r="K9" s="14" t="s">
        <v>228</v>
      </c>
      <c r="L9" s="15" t="s">
        <v>575</v>
      </c>
      <c r="M9" s="13" t="str">
        <f t="shared" si="2"/>
        <v>エネルギー対策</v>
      </c>
      <c r="N9" s="13" t="str">
        <f t="shared" si="6"/>
        <v>エネルギー対策</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科学技術・イノベーション</v>
      </c>
      <c r="F10" s="18" t="s">
        <v>235</v>
      </c>
      <c r="G10" s="17" t="s">
        <v>575</v>
      </c>
      <c r="H10" s="13" t="str">
        <f t="shared" si="1"/>
        <v>エネルギー対策特別会計エネルギー需給勘定</v>
      </c>
      <c r="I10" s="13" t="str">
        <f t="shared" si="5"/>
        <v>エネルギー対策特別会計エネルギー需給勘定</v>
      </c>
      <c r="K10" s="14" t="s">
        <v>454</v>
      </c>
      <c r="L10" s="15"/>
      <c r="M10" s="13" t="str">
        <f t="shared" si="2"/>
        <v/>
      </c>
      <c r="N10" s="13" t="str">
        <f t="shared" si="6"/>
        <v>エネルギー対策</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575</v>
      </c>
      <c r="C17" s="13" t="str">
        <f t="shared" si="0"/>
        <v>地球温暖化対策</v>
      </c>
      <c r="D17" s="13" t="str">
        <f t="shared" si="8"/>
        <v>科学技術・イノベーション、地球温暖化対策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科学技術・イノベーション、地球温暖化対策</v>
      </c>
      <c r="F20" s="18" t="s">
        <v>432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科学技術・イノベーション、地球温暖化対策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556</v>
      </c>
      <c r="AF2" s="1032"/>
      <c r="AG2" s="1032"/>
      <c r="AH2" s="1032"/>
      <c r="AI2" s="1032" t="s">
        <v>553</v>
      </c>
      <c r="AJ2" s="1032"/>
      <c r="AK2" s="1032"/>
      <c r="AL2" s="1032"/>
      <c r="AM2" s="1032" t="s">
        <v>527</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557</v>
      </c>
      <c r="AF9" s="1032"/>
      <c r="AG9" s="1032"/>
      <c r="AH9" s="1032"/>
      <c r="AI9" s="1032" t="s">
        <v>553</v>
      </c>
      <c r="AJ9" s="1032"/>
      <c r="AK9" s="1032"/>
      <c r="AL9" s="1032"/>
      <c r="AM9" s="1032" t="s">
        <v>527</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556</v>
      </c>
      <c r="AF16" s="1032"/>
      <c r="AG16" s="1032"/>
      <c r="AH16" s="1032"/>
      <c r="AI16" s="1032" t="s">
        <v>554</v>
      </c>
      <c r="AJ16" s="1032"/>
      <c r="AK16" s="1032"/>
      <c r="AL16" s="1032"/>
      <c r="AM16" s="1032" t="s">
        <v>527</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558</v>
      </c>
      <c r="AF23" s="1032"/>
      <c r="AG23" s="1032"/>
      <c r="AH23" s="1032"/>
      <c r="AI23" s="1032" t="s">
        <v>553</v>
      </c>
      <c r="AJ23" s="1032"/>
      <c r="AK23" s="1032"/>
      <c r="AL23" s="1032"/>
      <c r="AM23" s="1032" t="s">
        <v>527</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556</v>
      </c>
      <c r="AF30" s="1032"/>
      <c r="AG30" s="1032"/>
      <c r="AH30" s="1032"/>
      <c r="AI30" s="1032" t="s">
        <v>553</v>
      </c>
      <c r="AJ30" s="1032"/>
      <c r="AK30" s="1032"/>
      <c r="AL30" s="1032"/>
      <c r="AM30" s="1032" t="s">
        <v>551</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558</v>
      </c>
      <c r="AF37" s="1032"/>
      <c r="AG37" s="1032"/>
      <c r="AH37" s="1032"/>
      <c r="AI37" s="1032" t="s">
        <v>555</v>
      </c>
      <c r="AJ37" s="1032"/>
      <c r="AK37" s="1032"/>
      <c r="AL37" s="1032"/>
      <c r="AM37" s="1032" t="s">
        <v>552</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556</v>
      </c>
      <c r="AF44" s="1032"/>
      <c r="AG44" s="1032"/>
      <c r="AH44" s="1032"/>
      <c r="AI44" s="1032" t="s">
        <v>553</v>
      </c>
      <c r="AJ44" s="1032"/>
      <c r="AK44" s="1032"/>
      <c r="AL44" s="1032"/>
      <c r="AM44" s="1032" t="s">
        <v>527</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556</v>
      </c>
      <c r="AF51" s="1032"/>
      <c r="AG51" s="1032"/>
      <c r="AH51" s="1032"/>
      <c r="AI51" s="1032" t="s">
        <v>553</v>
      </c>
      <c r="AJ51" s="1032"/>
      <c r="AK51" s="1032"/>
      <c r="AL51" s="1032"/>
      <c r="AM51" s="1032" t="s">
        <v>527</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556</v>
      </c>
      <c r="AF58" s="1032"/>
      <c r="AG58" s="1032"/>
      <c r="AH58" s="1032"/>
      <c r="AI58" s="1032" t="s">
        <v>553</v>
      </c>
      <c r="AJ58" s="1032"/>
      <c r="AK58" s="1032"/>
      <c r="AL58" s="1032"/>
      <c r="AM58" s="1032" t="s">
        <v>527</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556</v>
      </c>
      <c r="AF65" s="1032"/>
      <c r="AG65" s="1032"/>
      <c r="AH65" s="1032"/>
      <c r="AI65" s="1032" t="s">
        <v>553</v>
      </c>
      <c r="AJ65" s="1032"/>
      <c r="AK65" s="1032"/>
      <c r="AL65" s="1032"/>
      <c r="AM65" s="1032" t="s">
        <v>527</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環境省</cp:lastModifiedBy>
  <cp:lastPrinted>2019-06-07T02:25:07Z</cp:lastPrinted>
  <dcterms:created xsi:type="dcterms:W3CDTF">2012-03-13T00:50:25Z</dcterms:created>
  <dcterms:modified xsi:type="dcterms:W3CDTF">2019-07-09T12:25:19Z</dcterms:modified>
</cp:coreProperties>
</file>