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事業室\中間公表用\"/>
    </mc:Choice>
  </mc:AlternateContent>
  <bookViews>
    <workbookView xWindow="0" yWindow="0" windowWidth="24405" windowHeight="1089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<sst xmlns="http://schemas.openxmlformats.org/spreadsheetml/2006/main" count="2260" uniqueCount="587">
  <si>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</si>
  <si>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</si>
  <si>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</si>
  <si>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</si>
  <si>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</si>
  <si>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</si>
  <si>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</si>
  <si>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</si>
  <si>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</si>
  <si>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</si>
  <si>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</si>
  <si>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</si>
  <si>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</si>
  <si>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</si>
  <si>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</si>
  <si>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</si>
  <si>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</si>
  <si>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</si>
  <si>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</si>
  <si>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</si>
  <si>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</si>
  <si>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</si>
  <si>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</si>
  <si>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</si>
  <si>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</si>
  <si>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</si>
  <si>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</si>
  <si>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</si>
  <si>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</si>
  <si>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</si>
  <si>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</si>
  <si>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</si>
  <si>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</si>
  <si>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</si>
  <si>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</si>
  <si>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</si>
  <si>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</si>
  <si>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</si>
  <si>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</si>
  <si>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</si>
  <si>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</si>
  <si>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</si>
  <si>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</si>
  <si>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</si>
  <si>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</si>
  <si>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</si>
  <si>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</si>
  <si>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</si>
  <si>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</si>
  <si>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</si>
  <si>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</si>
  <si>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</si>
  <si>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</si>
  <si>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</si>
  <si>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</si>
  <si>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</si>
  <si>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</si>
  <si>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</si>
  <si>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</si>
  <si>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</si>
  <si>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</si>
  <si>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</si>
  <si>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</si>
  <si>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</si>
  <si>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</si>
  <si>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</si>
  <si>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</si>
  <si>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</si>
  <si>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</si>
  <si>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</si>
  <si>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</si>
  <si>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</si>
  <si>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</si>
  <si>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</si>
  <si>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</si>
  <si>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</si>
  <si>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</si>
  <si>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</si>
  <si>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</si>
  <si>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</si>
  <si>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</si>
  <si>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</si>
  <si>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</si>
  <si>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</si>
  <si>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</si>
  <si>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</si>
  <si>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</si>
  <si>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</si>
  <si>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</si>
  <si>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</si>
  <si>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</si>
  <si>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</si>
  <si>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</si>
  <si>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</si>
  <si>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</si>
  <si>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</si>
  <si>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</si>
  <si>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</si>
  <si>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</si>
  <si>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</si>
  <si>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</si>
  <si>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</si>
  <si>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</si>
  <si>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</si>
  <si>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</si>
  <si>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</si>
  <si>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</si>
  <si>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</si>
  <si>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</si>
  <si>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</si>
  <si>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</si>
  <si>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</si>
  <si>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</si>
  <si>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</si>
  <si>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</si>
  <si>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</si>
  <si>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</si>
  <si>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</si>
  <si>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</si>
  <si>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</si>
  <si>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</si>
  <si>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</si>
  <si>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</si>
  <si>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</si>
  <si>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</si>
  <si>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</si>
  <si>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</si>
  <si>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</si>
  <si>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</si>
  <si>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</si>
  <si>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</si>
  <si>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</si>
  <si>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</si>
  <si>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</si>
  <si>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</si>
  <si>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</si>
  <si>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</si>
  <si>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</si>
  <si>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</si>
  <si>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</si>
  <si>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</si>
  <si>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</si>
  <si>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</si>
  <si>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</si>
  <si>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</si>
  <si>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</si>
  <si>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</si>
  <si>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</si>
  <si>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</si>
  <si>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</si>
  <si>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</si>
  <si>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</si>
  <si>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</si>
  <si>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</si>
  <si>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</si>
  <si>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</si>
  <si>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</si>
  <si>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</si>
  <si>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</si>
  <si>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</si>
  <si>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</si>
  <si>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</si>
  <si>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</si>
  <si>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</si>
  <si>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</si>
  <si>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</si>
  <si>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</si>
  <si>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</si>
  <si>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</si>
  <si>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</si>
  <si>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</si>
  <si>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</si>
  <si>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</si>
  <si>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</si>
  <si>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</si>
  <si>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</si>
  <si>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</si>
  <si>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</si>
  <si>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</si>
  <si>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</si>
  <si>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</si>
  <si>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</si>
  <si>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</si>
  <si>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</si>
  <si>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</si>
  <si>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</si>
  <si>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</si>
  <si>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</si>
  <si>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</si>
  <si>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</si>
  <si>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</si>
  <si>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</si>
  <si>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</si>
  <si>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</si>
  <si>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</si>
  <si>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</si>
  <si>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</si>
  <si>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</si>
  <si>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</si>
  <si>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</si>
  <si>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</si>
  <si>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</si>
  <si>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</si>
  <si>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</si>
  <si>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</si>
  <si>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</si>
  <si>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</si>
  <si>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</si>
  <si>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</si>
  <si>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</si>
  <si>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</si>
  <si>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</si>
  <si>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</si>
  <si>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</si>
  <si>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</si>
  <si>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</si>
  <si>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</si>
  <si>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</si>
  <si>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</si>
  <si>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</si>
  <si>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</si>
  <si>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</si>
  <si>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</si>
  <si>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</si>
  <si>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</si>
  <si>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</si>
  <si>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</si>
  <si>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</si>
  <si>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</si>
  <si>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</si>
  <si>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</si>
  <si>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</si>
  <si>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</si>
  <si>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</si>
  <si>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</si>
  <si>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</si>
  <si>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</si>
  <si>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</si>
  <si>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</si>
  <si>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</si>
  <si>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</si>
  <si>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</si>
  <si>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</si>
  <si>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</si>
  <si>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</si>
  <si>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</si>
  <si>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</si>
  <si>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</si>
  <si>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</si>
  <si>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</si>
  <si>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</si>
  <si>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</si>
  <si>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</si>
  <si>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</si>
  <si>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</si>
  <si>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</si>
  <si>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</si>
  <si>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</si>
  <si>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</si>
  <si>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</si>
  <si>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</si>
  <si>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</si>
  <si>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</si>
  <si>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</si>
  <si>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</si>
  <si>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</si>
  <si>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</si>
  <si>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</si>
  <si>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</si>
  <si>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</si>
  <si>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</si>
  <si>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</si>
  <si>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</si>
  <si>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</si>
  <si>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</si>
  <si>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</si>
  <si>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</si>
  <si>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</si>
  <si>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</si>
  <si>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</si>
  <si>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</si>
  <si>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</si>
  <si>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</si>
  <si>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</si>
  <si>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</si>
  <si>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</si>
  <si>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</si>
  <si>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</si>
  <si>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</si>
  <si>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</si>
  <si>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</si>
  <si>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</si>
  <si>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</si>
  <si>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</si>
  <si>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</si>
  <si>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</si>
  <si>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</si>
  <si>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</si>
  <si>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</si>
  <si>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</si>
  <si>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</si>
  <si>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</si>
  <si>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</si>
  <si>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</si>
  <si>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</si>
  <si>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</si>
  <si>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</si>
  <si>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</si>
  <si>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</si>
  <si>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</si>
  <si>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</si>
  <si>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</si>
  <si>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</si>
  <si>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</si>
  <si>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</si>
  <si>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</si>
  <si>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</si>
  <si>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</si>
  <si>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</si>
  <si>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</si>
  <si>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</si>
  <si>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</si>
  <si>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</si>
  <si>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</si>
  <si>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</si>
  <si>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</si>
  <si>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</si>
  <si>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</si>
  <si>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</si>
  <si>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</si>
  <si>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</si>
  <si>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</si>
  <si>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</si>
  <si>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</si>
  <si>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</si>
  <si>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</si>
  <si>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</si>
  <si>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</si>
  <si>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</si>
  <si>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</si>
  <si>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</si>
  <si>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</si>
  <si>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</si>
  <si>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</si>
  <si>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</si>
  <si>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</si>
  <si>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</si>
  <si>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</si>
  <si>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</si>
  <si>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</si>
  <si>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</si>
  <si>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</si>
  <si>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</si>
  <si>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</si>
  <si>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</si>
  <si>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</si>
  <si>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</si>
  <si>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</si>
  <si>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</si>
  <si>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</si>
  <si>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</si>
  <si>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</si>
  <si>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</si>
  <si>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</si>
  <si>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</si>
  <si>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</si>
  <si>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</si>
  <si>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</si>
  <si>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</si>
  <si>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</si>
  <si>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</si>
  <si>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</si>
  <si>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</si>
  <si>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</si>
  <si>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</si>
  <si>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</si>
  <si>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</si>
  <si>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</si>
  <si>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</si>
  <si>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</si>
  <si>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</si>
  <si>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</si>
  <si>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</si>
  <si>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</si>
  <si>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</si>
  <si>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</si>
  <si>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</si>
  <si>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</si>
  <si>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</si>
  <si>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</si>
  <si>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</si>
  <si>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</si>
  <si>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</si>
  <si>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</si>
  <si>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</si>
  <si>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</si>
  <si>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</si>
  <si>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</si>
  <si>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</si>
  <si>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</si>
  <si>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</si>
  <si>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</si>
  <si>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</si>
  <si>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</si>
  <si>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</si>
  <si>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</si>
  <si>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</si>
  <si>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</si>
  <si>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</si>
  <si>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</si>
  <si>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</si>
  <si>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</si>
  <si>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</si>
  <si>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</si>
  <si>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</si>
  <si>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</si>
  <si>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</si>
  <si>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</si>
  <si>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</si>
  <si>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</si>
  <si>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</si>
  <si>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</si>
  <si>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</si>
  <si>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</si>
  <si>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</si>
  <si>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</si>
  <si>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</si>
  <si>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</si>
  <si>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</si>
  <si>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</si>
  <si>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</si>
  <si>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</si>
  <si>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</si>
  <si>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</si>
  <si>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</si>
  <si>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</si>
  <si>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</si>
  <si>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</si>
  <si>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</si>
  <si>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</si>
  <si>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</si>
  <si>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</si>
  <si>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</si>
  <si>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</si>
  <si>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</si>
  <si>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</si>
  <si>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</si>
  <si>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</si>
  <si>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</si>
  <si>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</si>
  <si>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</si>
  <si>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</si>
  <si>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</si>
  <si>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</si>
  <si>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</si>
  <si>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</si>
  <si>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</si>
  <si>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</si>
  <si>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</si>
  <si>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</si>
  <si>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</si>
  <si>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</si>
  <si>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</si>
  <si>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</si>
  <si>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</si>
  <si>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</si>
  <si>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</si>
  <si>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</si>
  <si>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</si>
  <si>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</si>
  <si>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</si>
  <si>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</si>
  <si>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</si>
  <si>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</si>
  <si>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</si>
  <si>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</si>
  <si>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</si>
  <si>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</si>
  <si>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</si>
  <si>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</si>
  <si>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</si>
  <si>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rPh sb="3" eb="5">
      <t>アイザワ</t>
    </rPh>
    <rPh sb="6" eb="8">
      <t>ヒロフミ</t>
    </rPh>
    <phoneticPr fontId="5"/>
  </si>
  <si>
    <t>○</t>
  </si>
  <si>
    <t>-</t>
  </si>
  <si>
    <t>-</t>
    <phoneticPr fontId="5"/>
  </si>
  <si>
    <t>t-CO2</t>
  </si>
  <si>
    <t>1ｔ-CO2/年当たりの削減コスト</t>
  </si>
  <si>
    <t>件</t>
    <rPh sb="0" eb="1">
      <t>ケン</t>
    </rPh>
    <phoneticPr fontId="5"/>
  </si>
  <si>
    <t>１．地球温暖化対策の推進</t>
  </si>
  <si>
    <t>エネルギー起源二酸化炭素の排出量（CO2換算トン）</t>
  </si>
  <si>
    <t>万t-CO2/年</t>
    <rPh sb="0" eb="1">
      <t>マン</t>
    </rPh>
    <rPh sb="7" eb="8">
      <t>ネン</t>
    </rPh>
    <phoneticPr fontId="5"/>
  </si>
  <si>
    <t>無</t>
  </si>
  <si>
    <t>本事業においては、広く公募を行い、また、外部有識者から成る審査委員会により厳正に審査を行った上で補助先を選定し、競争性を確保している。</t>
  </si>
  <si>
    <t>先進的な技術等を活用したシステムの本格実証を行う事業であるため、コスト水準は妥当である。</t>
  </si>
  <si>
    <t>事業費については外部有識者からなる委員会において審査し、採択の際には必要に応じ経費減額の条件付き採択とする。</t>
  </si>
  <si>
    <t>‐</t>
  </si>
  <si>
    <t>事業採択時及び年度末に外部有識者による審査・評価を行い、コストの縮減に努めている。</t>
  </si>
  <si>
    <t>-</t>
    <phoneticPr fontId="5"/>
  </si>
  <si>
    <t>新28-0007</t>
  </si>
  <si>
    <t>-</t>
    <phoneticPr fontId="5"/>
  </si>
  <si>
    <t>-</t>
    <phoneticPr fontId="5"/>
  </si>
  <si>
    <t>低炭素型の行動変容を促す情報発信（ナッジ）等による家庭等の自発的対策推進事業</t>
    <rPh sb="21" eb="22">
      <t>トウ</t>
    </rPh>
    <phoneticPr fontId="5"/>
  </si>
  <si>
    <t>特別会計に関する法律第８５条第３項第１号へ
特別会計に関する法律施行令第５０条第８項第８号</t>
  </si>
  <si>
    <t>地球温暖化対策計画（平成28年度５月13日閣議決定）</t>
  </si>
  <si>
    <t>（１）ナッジ等を活用した家庭・業務・運輸部門等の自発的対策推進事業
　CO2排出実態に係るデータ（電力、ガス、燃料の使用等）を収集、解析し、個々にパーソナライズして情報をフィードバックし、自発的な低炭素型の行動変容を促す等、CO2排出削減に資する行動変容のモデルを構築。地方公共団体との連携の下、当該モデルの持続的適用可能性の実証や我が国国民特有のパラメータの検証を実地にて行う。
（２）ブロックチェーン技術を活用した再エネCO2削減価値創出モデル事業
　これまで十分に評価又は活用されていなかった自家消費される再エネのCO2削減に係る環境価値を創出し、当該価値を低コストかつ自由に取引できるシステムをブロックチェーン技術を用いて構築し、実証。</t>
  </si>
  <si>
    <t>-</t>
    <phoneticPr fontId="5"/>
  </si>
  <si>
    <t xml:space="preserve">平成２７年度（２０１５年度）における エネルギー需給実績（確報）（平成２９年４月　資源エネルギー庁総合政策課）
採択事業の事業提案書 </t>
  </si>
  <si>
    <t>(2)本事業の終了予定である平成34年度において、本事業の成果として取引システムを１つ確立する。</t>
  </si>
  <si>
    <t>本事業によって確立された取引システム数</t>
    <rPh sb="18" eb="19">
      <t>スウ</t>
    </rPh>
    <phoneticPr fontId="5"/>
  </si>
  <si>
    <t>採択事業の事業提案書等</t>
  </si>
  <si>
    <t>ナッジ等を活用し実証した地域数</t>
    <rPh sb="3" eb="4">
      <t>トウ</t>
    </rPh>
    <rPh sb="5" eb="7">
      <t>カツヨウ</t>
    </rPh>
    <rPh sb="8" eb="10">
      <t>ジッショウ</t>
    </rPh>
    <rPh sb="12" eb="14">
      <t>チイキ</t>
    </rPh>
    <rPh sb="14" eb="15">
      <t>スウ</t>
    </rPh>
    <phoneticPr fontId="5"/>
  </si>
  <si>
    <t>地域</t>
    <rPh sb="0" eb="2">
      <t>チイキ</t>
    </rPh>
    <phoneticPr fontId="5"/>
  </si>
  <si>
    <t>-</t>
    <phoneticPr fontId="5"/>
  </si>
  <si>
    <t>執行額／ナッジ等を活用し実証した地域数　　　　　　　　　　　　　</t>
    <rPh sb="0" eb="2">
      <t>シッコウ</t>
    </rPh>
    <rPh sb="2" eb="3">
      <t>ガク</t>
    </rPh>
    <phoneticPr fontId="5"/>
  </si>
  <si>
    <t>百万円/地域</t>
    <rPh sb="0" eb="2">
      <t>ヒャクマン</t>
    </rPh>
    <rPh sb="4" eb="6">
      <t>チイキ</t>
    </rPh>
    <phoneticPr fontId="5"/>
  </si>
  <si>
    <t>予算額／
ブロックチェーン技術を活用したシステムの検討件数</t>
    <rPh sb="0" eb="3">
      <t>ヨサンガク</t>
    </rPh>
    <rPh sb="25" eb="27">
      <t>ケントウ</t>
    </rPh>
    <rPh sb="27" eb="29">
      <t>ケンスウ</t>
    </rPh>
    <phoneticPr fontId="5"/>
  </si>
  <si>
    <t>百万円/件</t>
    <rPh sb="0" eb="2">
      <t>ヒャクマン</t>
    </rPh>
    <rPh sb="4" eb="5">
      <t>ケン</t>
    </rPh>
    <phoneticPr fontId="5"/>
  </si>
  <si>
    <t>社会全体のエネルギー消費を徹底的に削減する世界最先端の取組であり優先度が高い。また、CO2削減効果の高い技術や機器の環境性能を最大限に活用する低炭素型の行動変容を我が国国民に促すことは重要であるため、本事業の優先度は高い。</t>
  </si>
  <si>
    <t>公募要領等により使途を限定し、事業目的に即し、真に必要な費用以外は認めないこととしている。</t>
    <rPh sb="0" eb="2">
      <t>コウボ</t>
    </rPh>
    <rPh sb="2" eb="4">
      <t>ヨウリョウ</t>
    </rPh>
    <phoneticPr fontId="5"/>
  </si>
  <si>
    <t>成果目標の達成に向け、計画に基づき実施中である。</t>
    <rPh sb="0" eb="2">
      <t>セイカ</t>
    </rPh>
    <rPh sb="2" eb="4">
      <t>モクヒョウ</t>
    </rPh>
    <rPh sb="5" eb="7">
      <t>タッセイ</t>
    </rPh>
    <rPh sb="8" eb="9">
      <t>ム</t>
    </rPh>
    <rPh sb="11" eb="13">
      <t>ケイカク</t>
    </rPh>
    <rPh sb="14" eb="15">
      <t>モト</t>
    </rPh>
    <rPh sb="17" eb="20">
      <t>ジッシチュウ</t>
    </rPh>
    <phoneticPr fontId="5"/>
  </si>
  <si>
    <t>成果は次年度の事業実施の際に活用している。</t>
    <rPh sb="0" eb="2">
      <t>セイカ</t>
    </rPh>
    <rPh sb="3" eb="6">
      <t>ジネンド</t>
    </rPh>
    <rPh sb="7" eb="9">
      <t>ジギョウ</t>
    </rPh>
    <rPh sb="9" eb="11">
      <t>ジッシ</t>
    </rPh>
    <rPh sb="12" eb="13">
      <t>サイ</t>
    </rPh>
    <rPh sb="14" eb="16">
      <t>カツヨウ</t>
    </rPh>
    <phoneticPr fontId="5"/>
  </si>
  <si>
    <t>引き続き外部専門家を含む審査委員会からの意見等も踏まえながら、事業計画の効率化、コスト低減等に取組み、効果的・効率的に事業が進むよう努める。</t>
    <rPh sb="0" eb="1">
      <t>ヒ</t>
    </rPh>
    <rPh sb="2" eb="3">
      <t>ツヅ</t>
    </rPh>
    <phoneticPr fontId="5"/>
  </si>
  <si>
    <t>A.日本オラクル株式会社</t>
    <rPh sb="2" eb="4">
      <t>ニホン</t>
    </rPh>
    <rPh sb="8" eb="12">
      <t>カブシキガイシャ</t>
    </rPh>
    <phoneticPr fontId="5"/>
  </si>
  <si>
    <t>日本オラクル株式会社</t>
    <rPh sb="0" eb="2">
      <t>ニホン</t>
    </rPh>
    <rPh sb="6" eb="8">
      <t>カブシキ</t>
    </rPh>
    <rPh sb="8" eb="10">
      <t>カイシャ</t>
    </rPh>
    <phoneticPr fontId="5"/>
  </si>
  <si>
    <t>デロイトトーマツコンサルティング合同会社</t>
    <rPh sb="16" eb="18">
      <t>ゴウドウ</t>
    </rPh>
    <rPh sb="18" eb="20">
      <t>ガイシャ</t>
    </rPh>
    <phoneticPr fontId="5"/>
  </si>
  <si>
    <t>生活者・事業者・地域社会の「三方良し」を実現する日本版ナッジモデルの構築</t>
  </si>
  <si>
    <t>家電・自動車等利用に関するナッジを活用した低炭素型行動変容モデルの構築</t>
  </si>
  <si>
    <t>-</t>
    <phoneticPr fontId="5"/>
  </si>
  <si>
    <t>-</t>
    <phoneticPr fontId="5"/>
  </si>
  <si>
    <t>-</t>
    <phoneticPr fontId="5"/>
  </si>
  <si>
    <t>-</t>
    <phoneticPr fontId="5"/>
  </si>
  <si>
    <t>-</t>
    <phoneticPr fontId="5"/>
  </si>
  <si>
    <t>-</t>
    <phoneticPr fontId="5"/>
  </si>
  <si>
    <t>楽天株式会社</t>
    <rPh sb="0" eb="2">
      <t>ラクテン</t>
    </rPh>
    <rPh sb="2" eb="4">
      <t>カブシキ</t>
    </rPh>
    <rPh sb="4" eb="6">
      <t>カイシャ</t>
    </rPh>
    <phoneticPr fontId="5"/>
  </si>
  <si>
    <t>多様な価値観を反映したパーソナル・ナッジの開発と社会実装</t>
    <phoneticPr fontId="5"/>
  </si>
  <si>
    <t>国内最大級の消費者プラットフォームを活用したナッジ実証事業</t>
    <phoneticPr fontId="5"/>
  </si>
  <si>
    <t>-</t>
    <phoneticPr fontId="5"/>
  </si>
  <si>
    <t>-</t>
    <phoneticPr fontId="5"/>
  </si>
  <si>
    <t>国立大学法人京都大学</t>
    <rPh sb="0" eb="2">
      <t>コクリツ</t>
    </rPh>
    <rPh sb="2" eb="4">
      <t>ダイガク</t>
    </rPh>
    <rPh sb="4" eb="6">
      <t>ホウジン</t>
    </rPh>
    <rPh sb="6" eb="8">
      <t>キョウト</t>
    </rPh>
    <rPh sb="8" eb="10">
      <t>ダイガク</t>
    </rPh>
    <phoneticPr fontId="5"/>
  </si>
  <si>
    <t>29-0009</t>
    <phoneticPr fontId="5"/>
  </si>
  <si>
    <t>1,889/7</t>
    <phoneticPr fontId="5"/>
  </si>
  <si>
    <t>-</t>
    <phoneticPr fontId="5"/>
  </si>
  <si>
    <t>B.デジタルグリッド株式会社</t>
    <rPh sb="10" eb="12">
      <t>カブシキ</t>
    </rPh>
    <rPh sb="12" eb="14">
      <t>カイシャ</t>
    </rPh>
    <phoneticPr fontId="5"/>
  </si>
  <si>
    <t>件</t>
    <rPh sb="0" eb="1">
      <t>ケン</t>
    </rPh>
    <phoneticPr fontId="5"/>
  </si>
  <si>
    <t>-</t>
    <phoneticPr fontId="5"/>
  </si>
  <si>
    <t>-</t>
    <phoneticPr fontId="5"/>
  </si>
  <si>
    <t>-</t>
    <phoneticPr fontId="5"/>
  </si>
  <si>
    <t>ブロックチェーン技術を活用したシステムの検討件数</t>
    <rPh sb="8" eb="10">
      <t>ギジュツ</t>
    </rPh>
    <rPh sb="11" eb="13">
      <t>カツヨウ</t>
    </rPh>
    <rPh sb="20" eb="22">
      <t>ケントウ</t>
    </rPh>
    <rPh sb="22" eb="24">
      <t>ケンスウ</t>
    </rPh>
    <phoneticPr fontId="5"/>
  </si>
  <si>
    <t>-</t>
    <phoneticPr fontId="5"/>
  </si>
  <si>
    <t>-</t>
    <phoneticPr fontId="5"/>
  </si>
  <si>
    <t>750/2</t>
    <phoneticPr fontId="5"/>
  </si>
  <si>
    <t>-</t>
    <phoneticPr fontId="5"/>
  </si>
  <si>
    <t>-</t>
    <phoneticPr fontId="5"/>
  </si>
  <si>
    <t>(1)において、CO2排出実態に係るデータ（電力、ガス、燃料の使用等）を収集、解析し、個々にパーソナライズして情報をフィードバックし、自発的な低炭素型の行動変容を促す等、CO2排出削減に資する行動変容のモデルを構築。当該モデルの実用化により、CO2を削減。(2)において、自家消費される再エネにCO2削減価値を創出し、環境配慮が適正に評価される社会を実現。当該価値を取引するプラットフォームの実用化により、新規の又は追加的な再エネ活用に取り組むよう行動変容を促すとともに、地域の再エネ事業の自立を加速化。全国各地域に賦存する再エネポテンシャル及び導入された再エネ設備等を最大限活用する社会への変革を起こすことで、全国的なCO2削減対策を強化。</t>
    <phoneticPr fontId="5"/>
  </si>
  <si>
    <t>デジタルグリッド株式会社</t>
    <rPh sb="8" eb="10">
      <t>カブシキ</t>
    </rPh>
    <rPh sb="10" eb="12">
      <t>カイシャ</t>
    </rPh>
    <phoneticPr fontId="5"/>
  </si>
  <si>
    <t>電力シェアリング株式会社</t>
    <rPh sb="0" eb="2">
      <t>デンリョク</t>
    </rPh>
    <rPh sb="8" eb="10">
      <t>カブシキ</t>
    </rPh>
    <rPh sb="10" eb="12">
      <t>カイシャ</t>
    </rPh>
    <phoneticPr fontId="5"/>
  </si>
  <si>
    <t>自家消費される再エネCO2削減価値の地方部等におけるCtoC取引サプライチェーン検討事業</t>
    <phoneticPr fontId="5"/>
  </si>
  <si>
    <t>デジタルグリッド技術を用いた自家消費される再エネCO2削減価値の事業者向け取引・決済システム検討事業</t>
    <phoneticPr fontId="5"/>
  </si>
  <si>
    <t>-</t>
    <phoneticPr fontId="5"/>
  </si>
  <si>
    <t>-</t>
    <phoneticPr fontId="5"/>
  </si>
  <si>
    <t>-</t>
    <phoneticPr fontId="5"/>
  </si>
  <si>
    <t>2030年度26%、2050年80%の温室効果ガス削減目標の達成に向け、省エネルギーの推進は地球温暖化対策の観点から重要であり、また、技術や機器の利用の段階での低炭素化について、これまで中心的に行われてきたハード面での取組に加え、ソフト面（行動）でライフスタイルを低炭素型に変化させるイノベーションの創出が不可欠であり、社会のニーズを的確に反映している。</t>
    <rPh sb="160" eb="162">
      <t>シャカイ</t>
    </rPh>
    <rPh sb="167" eb="169">
      <t>テキカク</t>
    </rPh>
    <rPh sb="170" eb="172">
      <t>ハンエイ</t>
    </rPh>
    <phoneticPr fontId="5"/>
  </si>
  <si>
    <t>平成30年度は目標としていた活動実績を上回るなど効率的に事業を実施した。</t>
    <rPh sb="0" eb="2">
      <t>ヘイセイ</t>
    </rPh>
    <rPh sb="4" eb="6">
      <t>ネンド</t>
    </rPh>
    <rPh sb="7" eb="9">
      <t>モクヒョウ</t>
    </rPh>
    <rPh sb="14" eb="16">
      <t>カツドウ</t>
    </rPh>
    <rPh sb="16" eb="18">
      <t>ジッセキ</t>
    </rPh>
    <rPh sb="19" eb="21">
      <t>ウワマワ</t>
    </rPh>
    <rPh sb="24" eb="27">
      <t>コウリツテキ</t>
    </rPh>
    <rPh sb="28" eb="30">
      <t>ジギョウ</t>
    </rPh>
    <rPh sb="31" eb="33">
      <t>ジッシ</t>
    </rPh>
    <phoneticPr fontId="5"/>
  </si>
  <si>
    <t>（1）について、都市や地方、気候の異なる地域での活動実績があり、目標に対して概ね見合ったものとなっている。（2）について、大規模実証に向けたシステムや持続可能なビジネスモデルを構築し、目標に対して概ね見合ったものとなっている。</t>
    <rPh sb="8" eb="10">
      <t>トシ</t>
    </rPh>
    <rPh sb="11" eb="13">
      <t>チホウ</t>
    </rPh>
    <rPh sb="14" eb="16">
      <t>キコウ</t>
    </rPh>
    <rPh sb="17" eb="18">
      <t>コト</t>
    </rPh>
    <rPh sb="20" eb="22">
      <t>チイキ</t>
    </rPh>
    <rPh sb="38" eb="39">
      <t>オオム</t>
    </rPh>
    <rPh sb="61" eb="64">
      <t>ダイキボ</t>
    </rPh>
    <rPh sb="64" eb="66">
      <t>ジッショウ</t>
    </rPh>
    <rPh sb="67" eb="68">
      <t>ム</t>
    </rPh>
    <rPh sb="75" eb="77">
      <t>ジゾク</t>
    </rPh>
    <rPh sb="77" eb="79">
      <t>カノウ</t>
    </rPh>
    <rPh sb="88" eb="90">
      <t>コウチク</t>
    </rPh>
    <rPh sb="92" eb="94">
      <t>モクヒョウ</t>
    </rPh>
    <rPh sb="95" eb="96">
      <t>タイ</t>
    </rPh>
    <rPh sb="98" eb="99">
      <t>オオム</t>
    </rPh>
    <rPh sb="100" eb="102">
      <t>ミア</t>
    </rPh>
    <phoneticPr fontId="5"/>
  </si>
  <si>
    <t>近年欧米では行動科学の理論に基づくアプローチ（ナッジ（nudge：そっと後押しする）等）により、国民一人ひとりの行動変容を（１）情報発信等を通じて直接促進し、また、（２）社会システム等の外部環境の変化を通じて間接的に促進して、社会システムやライフスタイルの変革を創出する取組が政府主導により行われ、費用対効果が高く、対象者にとって自由度のある新たな政策手法として着目されており、環境分野においても国民各界各層が環境配慮に価値を置き低炭素社会の構築を実現するための取組等に適用が進められているが、我が国への適用や効果の持続可能性については検証が必要である。本事業では我が国に適用可能なエネルギー消費に係る行動変容モデルを構築し、展開、実用化を通じて、環境負荷低減に繋がる低炭素型の行動変容を促し、家庭・業務その他部門におけるエネルギー消費量及びCO2排出量を徹底的に削減する。</t>
    <phoneticPr fontId="5"/>
  </si>
  <si>
    <t>本事業は、自由度のある新たな政策手法として各国政府が政策的に取り入れようとしている国際的にも最先端の取組であり、また、我が国ではナッジやブースト等の行動科学の知見が我が国国民にどのように適用可能であるか、継続的に行動変容を促すことができるか等不明であり、地方自治体や民間が単独で実施するにはリスクが大きいことから、国が主導となって各事業者が専門性を持ち寄りながら連携し、事業を効率的に進めていくことが重要である。</t>
    <rPh sb="14" eb="16">
      <t>セイサク</t>
    </rPh>
    <phoneticPr fontId="5"/>
  </si>
  <si>
    <t>雑役務費</t>
    <rPh sb="0" eb="1">
      <t>ザツ</t>
    </rPh>
    <rPh sb="1" eb="4">
      <t>エキムヒ</t>
    </rPh>
    <phoneticPr fontId="5"/>
  </si>
  <si>
    <t>外注費</t>
    <rPh sb="0" eb="3">
      <t>ガイチュウヒ</t>
    </rPh>
    <phoneticPr fontId="5"/>
  </si>
  <si>
    <t>その他</t>
    <rPh sb="2" eb="3">
      <t>タ</t>
    </rPh>
    <phoneticPr fontId="5"/>
  </si>
  <si>
    <t>エネルギー事業者作業等</t>
    <rPh sb="5" eb="8">
      <t>ジギョウシャ</t>
    </rPh>
    <rPh sb="8" eb="10">
      <t>サギョウ</t>
    </rPh>
    <rPh sb="10" eb="11">
      <t>トウ</t>
    </rPh>
    <phoneticPr fontId="5"/>
  </si>
  <si>
    <t>実証事業に係る検討・実施、システム開発等</t>
    <rPh sb="0" eb="2">
      <t>ジッショウ</t>
    </rPh>
    <rPh sb="2" eb="4">
      <t>ジギョウ</t>
    </rPh>
    <rPh sb="5" eb="6">
      <t>カカ</t>
    </rPh>
    <rPh sb="7" eb="9">
      <t>ケントウ</t>
    </rPh>
    <rPh sb="10" eb="12">
      <t>ジッシ</t>
    </rPh>
    <rPh sb="17" eb="19">
      <t>カイハツ</t>
    </rPh>
    <rPh sb="19" eb="20">
      <t>トウ</t>
    </rPh>
    <phoneticPr fontId="5"/>
  </si>
  <si>
    <t>人件費、旅費等</t>
    <rPh sb="0" eb="3">
      <t>ジンケンヒ</t>
    </rPh>
    <rPh sb="4" eb="6">
      <t>リョヒ</t>
    </rPh>
    <rPh sb="6" eb="7">
      <t>トウ</t>
    </rPh>
    <phoneticPr fontId="5"/>
  </si>
  <si>
    <t>みやまスマートエネルギー株式会社</t>
    <rPh sb="12" eb="16">
      <t>カブシキカイシャ</t>
    </rPh>
    <phoneticPr fontId="5"/>
  </si>
  <si>
    <t>地域エネルギー会社を核とした地域主導型低炭素行動変容モデルの開発普及事業</t>
    <rPh sb="0" eb="2">
      <t>チイキ</t>
    </rPh>
    <rPh sb="7" eb="9">
      <t>カイシャ</t>
    </rPh>
    <rPh sb="10" eb="11">
      <t>カク</t>
    </rPh>
    <rPh sb="14" eb="16">
      <t>チイキ</t>
    </rPh>
    <rPh sb="16" eb="19">
      <t>シュドウガタ</t>
    </rPh>
    <rPh sb="19" eb="22">
      <t>テイタンソ</t>
    </rPh>
    <rPh sb="22" eb="24">
      <t>コウドウ</t>
    </rPh>
    <rPh sb="24" eb="26">
      <t>ヘンヨウ</t>
    </rPh>
    <rPh sb="30" eb="32">
      <t>カイハツ</t>
    </rPh>
    <rPh sb="32" eb="34">
      <t>フキュウ</t>
    </rPh>
    <rPh sb="34" eb="36">
      <t>ジギョウ</t>
    </rPh>
    <phoneticPr fontId="5"/>
  </si>
  <si>
    <t>2,250/6</t>
    <phoneticPr fontId="5"/>
  </si>
  <si>
    <t>雑役務費等</t>
    <rPh sb="0" eb="1">
      <t>ザツ</t>
    </rPh>
    <rPh sb="1" eb="3">
      <t>エキム</t>
    </rPh>
    <rPh sb="3" eb="5">
      <t>ヒトウ</t>
    </rPh>
    <phoneticPr fontId="5"/>
  </si>
  <si>
    <t>人件費</t>
    <rPh sb="0" eb="3">
      <t>ジンケンヒ</t>
    </rPh>
    <phoneticPr fontId="5"/>
  </si>
  <si>
    <t>調査、データ解析、旅費等</t>
    <rPh sb="0" eb="2">
      <t>チョウサ</t>
    </rPh>
    <rPh sb="6" eb="8">
      <t>カイセキ</t>
    </rPh>
    <rPh sb="9" eb="11">
      <t>リョヒ</t>
    </rPh>
    <rPh sb="11" eb="12">
      <t>トウ</t>
    </rPh>
    <phoneticPr fontId="5"/>
  </si>
  <si>
    <t>二酸化炭素排出抑制対策事業委託費</t>
    <rPh sb="13" eb="16">
      <t>イタクヒ</t>
    </rPh>
    <phoneticPr fontId="5"/>
  </si>
  <si>
    <t>二酸化炭素排出抑制対策事業補助金</t>
    <phoneticPr fontId="5"/>
  </si>
  <si>
    <t>ＣＯ２排出削減量</t>
    <rPh sb="3" eb="5">
      <t>ハイシュツ</t>
    </rPh>
    <rPh sb="5" eb="7">
      <t>サクゲン</t>
    </rPh>
    <rPh sb="7" eb="8">
      <t>リョウ</t>
    </rPh>
    <phoneticPr fontId="5"/>
  </si>
  <si>
    <t>2,438/8</t>
    <phoneticPr fontId="5"/>
  </si>
  <si>
    <t>347/2</t>
    <phoneticPr fontId="5"/>
  </si>
  <si>
    <t>(1)事業期間を通じてモデルを構築することにより、事業終了後の平成42年度において約380万t-CO2の削減を目指す。</t>
    <rPh sb="5" eb="7">
      <t>キカン</t>
    </rPh>
    <phoneticPr fontId="5"/>
  </si>
  <si>
    <t>事業費／CO2削減量</t>
    <phoneticPr fontId="5"/>
  </si>
  <si>
    <t>目標年度の予算投入見込額（円）／目標年度のCO2削減量
（複数年度にわたるモデル構築事業であり、各年度ごとのCO2削減の成果目標は定められていない。）</t>
    <rPh sb="0" eb="2">
      <t>モクヒョウ</t>
    </rPh>
    <rPh sb="2" eb="4">
      <t>ネンド</t>
    </rPh>
    <rPh sb="5" eb="7">
      <t>ヨサン</t>
    </rPh>
    <rPh sb="7" eb="9">
      <t>トウニュウ</t>
    </rPh>
    <rPh sb="9" eb="11">
      <t>ミコミ</t>
    </rPh>
    <rPh sb="16" eb="18">
      <t>モクヒョウ</t>
    </rPh>
    <rPh sb="18" eb="20">
      <t>ネンド</t>
    </rPh>
    <rPh sb="29" eb="31">
      <t>フクスウ</t>
    </rPh>
    <rPh sb="31" eb="33">
      <t>ネンド</t>
    </rPh>
    <rPh sb="40" eb="42">
      <t>コウチク</t>
    </rPh>
    <rPh sb="42" eb="44">
      <t>ジギョウ</t>
    </rPh>
    <rPh sb="48" eb="51">
      <t>カクネンド</t>
    </rPh>
    <rPh sb="57" eb="59">
      <t>サクゲン</t>
    </rPh>
    <rPh sb="60" eb="62">
      <t>セイカ</t>
    </rPh>
    <rPh sb="62" eb="64">
      <t>モクヒョウ</t>
    </rPh>
    <rPh sb="65" eb="66">
      <t>サダ</t>
    </rPh>
    <phoneticPr fontId="5"/>
  </si>
  <si>
    <t>本事業の結果により1ｔ-CO2当たりの削減コストを平成42年度において3,026円を達成する。</t>
    <rPh sb="0" eb="1">
      <t>ホン</t>
    </rPh>
    <rPh sb="1" eb="3">
      <t>ジギョウ</t>
    </rPh>
    <rPh sb="4" eb="6">
      <t>ケッカ</t>
    </rPh>
    <rPh sb="15" eb="16">
      <t>ア</t>
    </rPh>
    <rPh sb="19" eb="21">
      <t>サクゲン</t>
    </rPh>
    <rPh sb="25" eb="27">
      <t>ヘイセイ</t>
    </rPh>
    <rPh sb="29" eb="31">
      <t>ネンド</t>
    </rPh>
    <rPh sb="40" eb="41">
      <t>エン</t>
    </rPh>
    <rPh sb="42" eb="44">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</si>
</sst>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95796</xdr:colOff>
      <xdr:row>746</xdr:row>
      <xdr:rowOff>214087</xdr:rowOff>
    </xdr:from>
    <xdr:to>
      <xdr:col>23</xdr:col>
      <xdr:colOff>0</xdr:colOff>
      <xdr:row>747</xdr:row>
      <xdr:rowOff>220402</xdr:rowOff>
    </xdr:to>
    <xdr:sp macro="" textlink="">
      <xdr:nvSpPr>
        <xdr:cNvPr id="25" name="フレーム 24"/>
        <xdr:cNvSpPr/>
      </xdr:nvSpPr>
      <xdr:spPr bwMode="auto">
        <a:xfrm>
          <a:off x="2407196" y="48029587"/>
          <a:ext cx="1682204" cy="36191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委託・随意契約（公募）</a:t>
          </a:r>
          <a:endParaRPr kumimoji="1" lang="en-US" altLang="ja-JP" sz="900">
            <a:solidFill>
              <a:schemeClr val="tx1"/>
            </a:solidFill>
          </a:endParaRPr>
        </a:p>
      </xdr:txBody>
    </xdr:sp>
    <xdr:clientData/>
  </xdr:twoCellAnchor>
  <xdr:twoCellAnchor>
    <xdr:from>
      <xdr:col>21</xdr:col>
      <xdr:colOff>80169</xdr:colOff>
      <xdr:row>740</xdr:row>
      <xdr:rowOff>273051</xdr:rowOff>
    </xdr:from>
    <xdr:to>
      <xdr:col>34</xdr:col>
      <xdr:colOff>80168</xdr:colOff>
      <xdr:row>743</xdr:row>
      <xdr:rowOff>46831</xdr:rowOff>
    </xdr:to>
    <xdr:sp macro="" textlink="">
      <xdr:nvSpPr>
        <xdr:cNvPr id="26" name="正方形/長方形 25"/>
        <xdr:cNvSpPr/>
      </xdr:nvSpPr>
      <xdr:spPr>
        <a:xfrm>
          <a:off x="3813969" y="45954951"/>
          <a:ext cx="2311399" cy="8405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７８５百万円</a:t>
          </a:r>
        </a:p>
      </xdr:txBody>
    </xdr:sp>
    <xdr:clientData/>
  </xdr:twoCellAnchor>
  <xdr:twoCellAnchor>
    <xdr:from>
      <xdr:col>17</xdr:col>
      <xdr:colOff>172655</xdr:colOff>
      <xdr:row>744</xdr:row>
      <xdr:rowOff>165100</xdr:rowOff>
    </xdr:from>
    <xdr:to>
      <xdr:col>18</xdr:col>
      <xdr:colOff>0</xdr:colOff>
      <xdr:row>746</xdr:row>
      <xdr:rowOff>136072</xdr:rowOff>
    </xdr:to>
    <xdr:cxnSp macro="">
      <xdr:nvCxnSpPr>
        <xdr:cNvPr id="27" name="直線矢印コネクタ 26"/>
        <xdr:cNvCxnSpPr/>
      </xdr:nvCxnSpPr>
      <xdr:spPr>
        <a:xfrm flipH="1">
          <a:off x="3195255" y="47269400"/>
          <a:ext cx="5145" cy="6821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150927</xdr:colOff>
      <xdr:row>747</xdr:row>
      <xdr:rowOff>325095</xdr:rowOff>
    </xdr:from>
    <xdr:to>
      <xdr:col>24</xdr:col>
      <xdr:colOff>134372</xdr:colOff>
      <xdr:row>751</xdr:row>
      <xdr:rowOff>45357</xdr:rowOff>
    </xdr:to>
    <xdr:sp macro="" textlink="">
      <xdr:nvSpPr>
        <xdr:cNvPr id="28" name="正方形/長方形 27"/>
        <xdr:cNvSpPr/>
      </xdr:nvSpPr>
      <xdr:spPr>
        <a:xfrm>
          <a:off x="2106727" y="48496195"/>
          <a:ext cx="2294845" cy="11426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　日本オラクル（株）</a:t>
          </a:r>
          <a:endParaRPr kumimoji="1" lang="en-US" altLang="ja-JP" sz="1100">
            <a:solidFill>
              <a:sysClr val="windowText" lastClr="000000"/>
            </a:solidFill>
          </a:endParaRPr>
        </a:p>
        <a:p>
          <a:pPr algn="ctr"/>
          <a:r>
            <a:rPr kumimoji="1" lang="ja-JP" altLang="en-US" sz="1100">
              <a:solidFill>
                <a:sysClr val="windowText" lastClr="000000"/>
              </a:solidFill>
            </a:rPr>
            <a:t>（他</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２</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４３８</a:t>
          </a:r>
          <a:r>
            <a:rPr kumimoji="1" lang="ja-JP" altLang="en-US" sz="1100">
              <a:solidFill>
                <a:sysClr val="windowText" lastClr="000000"/>
              </a:solidFill>
            </a:rPr>
            <a:t>百万円</a:t>
          </a:r>
        </a:p>
      </xdr:txBody>
    </xdr:sp>
    <xdr:clientData/>
  </xdr:twoCellAnchor>
  <xdr:twoCellAnchor>
    <xdr:from>
      <xdr:col>10</xdr:col>
      <xdr:colOff>82550</xdr:colOff>
      <xdr:row>751</xdr:row>
      <xdr:rowOff>324513</xdr:rowOff>
    </xdr:from>
    <xdr:to>
      <xdr:col>26</xdr:col>
      <xdr:colOff>55336</xdr:colOff>
      <xdr:row>756</xdr:row>
      <xdr:rowOff>613227</xdr:rowOff>
    </xdr:to>
    <xdr:sp macro="" textlink="">
      <xdr:nvSpPr>
        <xdr:cNvPr id="29" name="大かっこ 28"/>
        <xdr:cNvSpPr/>
      </xdr:nvSpPr>
      <xdr:spPr bwMode="auto">
        <a:xfrm>
          <a:off x="1860550" y="49918013"/>
          <a:ext cx="2817586" cy="2066714"/>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en-US" altLang="ja-JP"/>
            <a:t>CO2</a:t>
          </a:r>
          <a:r>
            <a:rPr lang="ja-JP" altLang="en-US"/>
            <a:t>排出実態に係るデータ（電力、ガス、燃料の使用等）を収集、解析し、個々にパーソナライズして情報をフィードバックし、自発的な低炭素型の行動変容を促す等、</a:t>
          </a:r>
          <a:r>
            <a:rPr lang="en-US" altLang="ja-JP"/>
            <a:t>CO2</a:t>
          </a:r>
          <a:r>
            <a:rPr lang="ja-JP" altLang="en-US"/>
            <a:t>排出削減に資する行動変容のモデルを構築。地方公共団体との連携の下、当該モデルの持続的適用可能性の実証や我が国国民特有のパラメータの検証を実地にて行う。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12700</xdr:colOff>
      <xdr:row>744</xdr:row>
      <xdr:rowOff>177800</xdr:rowOff>
    </xdr:from>
    <xdr:to>
      <xdr:col>37</xdr:col>
      <xdr:colOff>17845</xdr:colOff>
      <xdr:row>746</xdr:row>
      <xdr:rowOff>148772</xdr:rowOff>
    </xdr:to>
    <xdr:cxnSp macro="">
      <xdr:nvCxnSpPr>
        <xdr:cNvPr id="9" name="直線矢印コネクタ 8"/>
        <xdr:cNvCxnSpPr/>
      </xdr:nvCxnSpPr>
      <xdr:spPr>
        <a:xfrm flipH="1">
          <a:off x="6591300" y="47282100"/>
          <a:ext cx="5145" cy="6821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139700</xdr:colOff>
      <xdr:row>746</xdr:row>
      <xdr:rowOff>203200</xdr:rowOff>
    </xdr:from>
    <xdr:to>
      <xdr:col>42</xdr:col>
      <xdr:colOff>43904</xdr:colOff>
      <xdr:row>747</xdr:row>
      <xdr:rowOff>209515</xdr:rowOff>
    </xdr:to>
    <xdr:sp macro="" textlink="">
      <xdr:nvSpPr>
        <xdr:cNvPr id="10" name="フレーム 9"/>
        <xdr:cNvSpPr/>
      </xdr:nvSpPr>
      <xdr:spPr bwMode="auto">
        <a:xfrm>
          <a:off x="5829300" y="48018700"/>
          <a:ext cx="1682204" cy="36191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委託・随意契約（公募）</a:t>
          </a:r>
          <a:endParaRPr kumimoji="1" lang="en-US" altLang="ja-JP" sz="900">
            <a:solidFill>
              <a:schemeClr val="tx1"/>
            </a:solidFill>
          </a:endParaRPr>
        </a:p>
      </xdr:txBody>
    </xdr:sp>
    <xdr:clientData/>
  </xdr:twoCellAnchor>
  <xdr:twoCellAnchor>
    <xdr:from>
      <xdr:col>31</xdr:col>
      <xdr:colOff>0</xdr:colOff>
      <xdr:row>748</xdr:row>
      <xdr:rowOff>0</xdr:rowOff>
    </xdr:from>
    <xdr:to>
      <xdr:col>43</xdr:col>
      <xdr:colOff>161245</xdr:colOff>
      <xdr:row>751</xdr:row>
      <xdr:rowOff>75862</xdr:rowOff>
    </xdr:to>
    <xdr:sp macro="" textlink="">
      <xdr:nvSpPr>
        <xdr:cNvPr id="11" name="正方形/長方形 10"/>
        <xdr:cNvSpPr/>
      </xdr:nvSpPr>
      <xdr:spPr>
        <a:xfrm>
          <a:off x="5511800" y="48526700"/>
          <a:ext cx="2294845" cy="11426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．デジタルグリット（株）　</a:t>
          </a:r>
          <a:endParaRPr kumimoji="1" lang="en-US" altLang="ja-JP" sz="1100">
            <a:solidFill>
              <a:sysClr val="windowText" lastClr="000000"/>
            </a:solidFill>
          </a:endParaRPr>
        </a:p>
        <a:p>
          <a:pPr algn="ctr"/>
          <a:r>
            <a:rPr kumimoji="1" lang="ja-JP" altLang="en-US" sz="1100">
              <a:solidFill>
                <a:sysClr val="windowText" lastClr="000000"/>
              </a:solidFill>
            </a:rPr>
            <a:t>（他１者）</a:t>
          </a:r>
          <a:endParaRPr kumimoji="1" lang="en-US" altLang="ja-JP" sz="1100">
            <a:solidFill>
              <a:sysClr val="windowText" lastClr="000000"/>
            </a:solidFill>
          </a:endParaRPr>
        </a:p>
        <a:p>
          <a:pPr algn="ctr"/>
          <a:r>
            <a:rPr kumimoji="1" lang="ja-JP" altLang="en-US" sz="1100">
              <a:solidFill>
                <a:sysClr val="windowText" lastClr="000000"/>
              </a:solidFill>
            </a:rPr>
            <a:t>３４７百万円</a:t>
          </a:r>
        </a:p>
      </xdr:txBody>
    </xdr:sp>
    <xdr:clientData/>
  </xdr:twoCellAnchor>
  <xdr:twoCellAnchor>
    <xdr:from>
      <xdr:col>31</xdr:col>
      <xdr:colOff>0</xdr:colOff>
      <xdr:row>752</xdr:row>
      <xdr:rowOff>0</xdr:rowOff>
    </xdr:from>
    <xdr:to>
      <xdr:col>46</xdr:col>
      <xdr:colOff>150586</xdr:colOff>
      <xdr:row>756</xdr:row>
      <xdr:rowOff>0</xdr:rowOff>
    </xdr:to>
    <xdr:sp macro="" textlink="">
      <xdr:nvSpPr>
        <xdr:cNvPr id="12" name="大かっこ 11"/>
        <xdr:cNvSpPr/>
      </xdr:nvSpPr>
      <xdr:spPr bwMode="auto">
        <a:xfrm>
          <a:off x="5511800" y="49949100"/>
          <a:ext cx="2817586" cy="1422400"/>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a:t>これまで十分に評価又は活用されていなかった自家消費される再エネの</a:t>
          </a:r>
          <a:r>
            <a:rPr lang="en-US" altLang="ja-JP"/>
            <a:t>CO2</a:t>
          </a:r>
          <a:r>
            <a:rPr lang="ja-JP" altLang="en-US"/>
            <a:t>削減に係る環境価値を創出し、当該価値を低コストかつ自由に取引できるシステムをブロックチェーン技術を用いて構築し、実証。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0</xdr:colOff>
      <xdr:row>744</xdr:row>
      <xdr:rowOff>177800</xdr:rowOff>
    </xdr:from>
    <xdr:to>
      <xdr:col>37</xdr:col>
      <xdr:colOff>12700</xdr:colOff>
      <xdr:row>744</xdr:row>
      <xdr:rowOff>190500</xdr:rowOff>
    </xdr:to>
    <xdr:cxnSp macro="">
      <xdr:nvCxnSpPr>
        <xdr:cNvPr id="5" name="直線コネクタ 4"/>
        <xdr:cNvCxnSpPr/>
      </xdr:nvCxnSpPr>
      <xdr:spPr>
        <a:xfrm>
          <a:off x="3200400" y="47282100"/>
          <a:ext cx="3390900"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169069</xdr:colOff>
      <xdr:row>743</xdr:row>
      <xdr:rowOff>46831</xdr:rowOff>
    </xdr:from>
    <xdr:to>
      <xdr:col>28</xdr:col>
      <xdr:colOff>0</xdr:colOff>
      <xdr:row>744</xdr:row>
      <xdr:rowOff>203200</xdr:rowOff>
    </xdr:to>
    <xdr:cxnSp macro="">
      <xdr:nvCxnSpPr>
        <xdr:cNvPr id="7" name="直線コネクタ 6"/>
        <xdr:cNvCxnSpPr>
          <a:stCxn id="26" idx="2"/>
        </xdr:cNvCxnSpPr>
      </xdr:nvCxnSpPr>
      <xdr:spPr>
        <a:xfrm>
          <a:off x="4969669" y="46795531"/>
          <a:ext cx="8731" cy="5119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127000</xdr:colOff>
      <xdr:row>72</xdr:row>
      <xdr:rowOff>0</xdr:rowOff>
    </xdr:from>
    <xdr:to>
      <xdr:col>30</xdr:col>
      <xdr:colOff>63500</xdr:colOff>
      <xdr:row>72</xdr:row>
      <xdr:rowOff>0</xdr:rowOff>
    </xdr:to>
    <xdr:cxnSp macro="">
      <xdr:nvCxnSpPr>
        <xdr:cNvPr id="19" name="直線コネクタ 18"/>
        <xdr:cNvCxnSpPr/>
      </xdr:nvCxnSpPr>
      <xdr:spPr>
        <a:xfrm>
          <a:off x="4749800" y="16395700"/>
          <a:ext cx="647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72</xdr:row>
      <xdr:rowOff>0</xdr:rowOff>
    </xdr:from>
    <xdr:to>
      <xdr:col>30</xdr:col>
      <xdr:colOff>12700</xdr:colOff>
      <xdr:row>72</xdr:row>
      <xdr:rowOff>0</xdr:rowOff>
    </xdr:to>
    <xdr:cxnSp macro="">
      <xdr:nvCxnSpPr>
        <xdr:cNvPr id="22" name="直線コネクタ 21"/>
        <xdr:cNvCxnSpPr/>
      </xdr:nvCxnSpPr>
      <xdr:spPr>
        <a:xfrm>
          <a:off x="4800600" y="16395700"/>
          <a:ext cx="546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72</xdr:row>
      <xdr:rowOff>0</xdr:rowOff>
    </xdr:from>
    <xdr:to>
      <xdr:col>30</xdr:col>
      <xdr:colOff>12700</xdr:colOff>
      <xdr:row>72</xdr:row>
      <xdr:rowOff>0</xdr:rowOff>
    </xdr:to>
    <xdr:cxnSp macro="">
      <xdr:nvCxnSpPr>
        <xdr:cNvPr id="32" name="直線コネクタ 31"/>
        <xdr:cNvCxnSpPr/>
      </xdr:nvCxnSpPr>
      <xdr:spPr>
        <a:xfrm>
          <a:off x="4800600" y="16395700"/>
          <a:ext cx="546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50800</xdr:colOff>
      <xdr:row>72</xdr:row>
      <xdr:rowOff>0</xdr:rowOff>
    </xdr:from>
    <xdr:to>
      <xdr:col>29</xdr:col>
      <xdr:colOff>165100</xdr:colOff>
      <xdr:row>72</xdr:row>
      <xdr:rowOff>0</xdr:rowOff>
    </xdr:to>
    <xdr:cxnSp macro="">
      <xdr:nvCxnSpPr>
        <xdr:cNvPr id="21" name="直線コネクタ 20"/>
        <xdr:cNvCxnSpPr/>
      </xdr:nvCxnSpPr>
      <xdr:spPr>
        <a:xfrm>
          <a:off x="762000" y="16395700"/>
          <a:ext cx="4559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R15" sqref="AR15:AX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5" t="s">
        <v>0</v>
      </c>
      <c r="AK2" s="925"/>
      <c r="AL2" s="925"/>
      <c r="AM2" s="925"/>
      <c r="AN2" s="925"/>
      <c r="AO2" s="926"/>
      <c r="AP2" s="926"/>
      <c r="AQ2" s="926"/>
      <c r="AR2" s="65" t="str">
        <f>IF(OR(AO2="　", AO2=""), "", "-")</f>
        <v/>
      </c>
      <c r="AS2" s="927">
        <v>56</v>
      </c>
      <c r="AT2" s="927"/>
      <c r="AU2" s="927"/>
      <c r="AV2" s="43" t="str">
        <f>IF(AW2="", "", "-")</f>
        <v/>
      </c>
      <c r="AW2" s="898"/>
      <c r="AX2" s="898"/>
    </row>
    <row r="3" spans="1:50" ht="21" customHeight="1" thickBot="1" x14ac:dyDescent="0.2">
      <c r="A3" s="854" t="s">
        <v>460</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478</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8" t="s">
        <v>501</v>
      </c>
      <c r="H4" s="669"/>
      <c r="I4" s="669"/>
      <c r="J4" s="669"/>
      <c r="K4" s="669"/>
      <c r="L4" s="669"/>
      <c r="M4" s="669"/>
      <c r="N4" s="669"/>
      <c r="O4" s="669"/>
      <c r="P4" s="669"/>
      <c r="Q4" s="669"/>
      <c r="R4" s="669"/>
      <c r="S4" s="669"/>
      <c r="T4" s="669"/>
      <c r="U4" s="669"/>
      <c r="V4" s="669"/>
      <c r="W4" s="669"/>
      <c r="X4" s="670"/>
      <c r="Y4" s="671" t="s">
        <v>1</v>
      </c>
      <c r="Z4" s="672"/>
      <c r="AA4" s="672"/>
      <c r="AB4" s="672"/>
      <c r="AC4" s="672"/>
      <c r="AD4" s="673"/>
      <c r="AE4" s="674" t="s">
        <v>479</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76</v>
      </c>
      <c r="H5" s="827"/>
      <c r="I5" s="827"/>
      <c r="J5" s="827"/>
      <c r="K5" s="827"/>
      <c r="L5" s="827"/>
      <c r="M5" s="828" t="s">
        <v>65</v>
      </c>
      <c r="N5" s="829"/>
      <c r="O5" s="829"/>
      <c r="P5" s="829"/>
      <c r="Q5" s="829"/>
      <c r="R5" s="830"/>
      <c r="S5" s="831" t="s">
        <v>86</v>
      </c>
      <c r="T5" s="827"/>
      <c r="U5" s="827"/>
      <c r="V5" s="827"/>
      <c r="W5" s="827"/>
      <c r="X5" s="832"/>
      <c r="Y5" s="685" t="s">
        <v>3</v>
      </c>
      <c r="Z5" s="529"/>
      <c r="AA5" s="529"/>
      <c r="AB5" s="529"/>
      <c r="AC5" s="529"/>
      <c r="AD5" s="530"/>
      <c r="AE5" s="686" t="s">
        <v>480</v>
      </c>
      <c r="AF5" s="686"/>
      <c r="AG5" s="686"/>
      <c r="AH5" s="686"/>
      <c r="AI5" s="686"/>
      <c r="AJ5" s="686"/>
      <c r="AK5" s="686"/>
      <c r="AL5" s="686"/>
      <c r="AM5" s="686"/>
      <c r="AN5" s="686"/>
      <c r="AO5" s="686"/>
      <c r="AP5" s="687"/>
      <c r="AQ5" s="688" t="s">
        <v>481</v>
      </c>
      <c r="AR5" s="689"/>
      <c r="AS5" s="689"/>
      <c r="AT5" s="689"/>
      <c r="AU5" s="689"/>
      <c r="AV5" s="689"/>
      <c r="AW5" s="689"/>
      <c r="AX5" s="690"/>
    </row>
    <row r="6" spans="1:50" ht="39" customHeight="1" x14ac:dyDescent="0.15">
      <c r="A6" s="693" t="s">
        <v>4</v>
      </c>
      <c r="B6" s="694"/>
      <c r="C6" s="694"/>
      <c r="D6" s="694"/>
      <c r="E6" s="694"/>
      <c r="F6" s="694"/>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502</v>
      </c>
      <c r="H7" s="485"/>
      <c r="I7" s="485"/>
      <c r="J7" s="485"/>
      <c r="K7" s="485"/>
      <c r="L7" s="485"/>
      <c r="M7" s="485"/>
      <c r="N7" s="485"/>
      <c r="O7" s="485"/>
      <c r="P7" s="485"/>
      <c r="Q7" s="485"/>
      <c r="R7" s="485"/>
      <c r="S7" s="485"/>
      <c r="T7" s="485"/>
      <c r="U7" s="485"/>
      <c r="V7" s="485"/>
      <c r="W7" s="485"/>
      <c r="X7" s="486"/>
      <c r="Y7" s="909" t="s">
        <v>432</v>
      </c>
      <c r="Z7" s="429"/>
      <c r="AA7" s="429"/>
      <c r="AB7" s="429"/>
      <c r="AC7" s="429"/>
      <c r="AD7" s="910"/>
      <c r="AE7" s="899" t="s">
        <v>503</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1" t="s">
        <v>330</v>
      </c>
      <c r="B8" s="482"/>
      <c r="C8" s="482"/>
      <c r="D8" s="482"/>
      <c r="E8" s="482"/>
      <c r="F8" s="483"/>
      <c r="G8" s="928" t="str">
        <f>入力規則等!A28</f>
        <v>地球温暖化対策</v>
      </c>
      <c r="H8" s="707"/>
      <c r="I8" s="707"/>
      <c r="J8" s="707"/>
      <c r="K8" s="707"/>
      <c r="L8" s="707"/>
      <c r="M8" s="707"/>
      <c r="N8" s="707"/>
      <c r="O8" s="707"/>
      <c r="P8" s="707"/>
      <c r="Q8" s="707"/>
      <c r="R8" s="707"/>
      <c r="S8" s="707"/>
      <c r="T8" s="707"/>
      <c r="U8" s="707"/>
      <c r="V8" s="707"/>
      <c r="W8" s="707"/>
      <c r="X8" s="929"/>
      <c r="Y8" s="833" t="s">
        <v>331</v>
      </c>
      <c r="Z8" s="834"/>
      <c r="AA8" s="834"/>
      <c r="AB8" s="834"/>
      <c r="AC8" s="834"/>
      <c r="AD8" s="835"/>
      <c r="AE8" s="706" t="str">
        <f>入力規則等!K13</f>
        <v>エネルギー対策</v>
      </c>
      <c r="AF8" s="707"/>
      <c r="AG8" s="707"/>
      <c r="AH8" s="707"/>
      <c r="AI8" s="707"/>
      <c r="AJ8" s="707"/>
      <c r="AK8" s="707"/>
      <c r="AL8" s="707"/>
      <c r="AM8" s="707"/>
      <c r="AN8" s="707"/>
      <c r="AO8" s="707"/>
      <c r="AP8" s="707"/>
      <c r="AQ8" s="707"/>
      <c r="AR8" s="707"/>
      <c r="AS8" s="707"/>
      <c r="AT8" s="707"/>
      <c r="AU8" s="707"/>
      <c r="AV8" s="707"/>
      <c r="AW8" s="707"/>
      <c r="AX8" s="708"/>
    </row>
    <row r="9" spans="1:50" ht="79.5" customHeight="1" x14ac:dyDescent="0.15">
      <c r="A9" s="836" t="s">
        <v>23</v>
      </c>
      <c r="B9" s="837"/>
      <c r="C9" s="837"/>
      <c r="D9" s="837"/>
      <c r="E9" s="837"/>
      <c r="F9" s="837"/>
      <c r="G9" s="838" t="s">
        <v>564</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95.25" customHeight="1" x14ac:dyDescent="0.15">
      <c r="A10" s="646" t="s">
        <v>29</v>
      </c>
      <c r="B10" s="647"/>
      <c r="C10" s="647"/>
      <c r="D10" s="647"/>
      <c r="E10" s="647"/>
      <c r="F10" s="647"/>
      <c r="G10" s="741" t="s">
        <v>504</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6" t="s">
        <v>5</v>
      </c>
      <c r="B11" s="647"/>
      <c r="C11" s="647"/>
      <c r="D11" s="647"/>
      <c r="E11" s="647"/>
      <c r="F11" s="648"/>
      <c r="G11" s="682" t="str">
        <f>入力規則等!P10</f>
        <v>委託・請負、補助</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30" t="s">
        <v>24</v>
      </c>
      <c r="B12" s="931"/>
      <c r="C12" s="931"/>
      <c r="D12" s="931"/>
      <c r="E12" s="931"/>
      <c r="F12" s="932"/>
      <c r="G12" s="747"/>
      <c r="H12" s="748"/>
      <c r="I12" s="748"/>
      <c r="J12" s="748"/>
      <c r="K12" s="748"/>
      <c r="L12" s="748"/>
      <c r="M12" s="748"/>
      <c r="N12" s="748"/>
      <c r="O12" s="748"/>
      <c r="P12" s="401" t="s">
        <v>451</v>
      </c>
      <c r="Q12" s="402"/>
      <c r="R12" s="402"/>
      <c r="S12" s="402"/>
      <c r="T12" s="402"/>
      <c r="U12" s="402"/>
      <c r="V12" s="403"/>
      <c r="W12" s="401" t="s">
        <v>448</v>
      </c>
      <c r="X12" s="402"/>
      <c r="Y12" s="402"/>
      <c r="Z12" s="402"/>
      <c r="AA12" s="402"/>
      <c r="AB12" s="402"/>
      <c r="AC12" s="403"/>
      <c r="AD12" s="401" t="s">
        <v>443</v>
      </c>
      <c r="AE12" s="402"/>
      <c r="AF12" s="402"/>
      <c r="AG12" s="402"/>
      <c r="AH12" s="402"/>
      <c r="AI12" s="402"/>
      <c r="AJ12" s="403"/>
      <c r="AK12" s="401" t="s">
        <v>436</v>
      </c>
      <c r="AL12" s="402"/>
      <c r="AM12" s="402"/>
      <c r="AN12" s="402"/>
      <c r="AO12" s="402"/>
      <c r="AP12" s="402"/>
      <c r="AQ12" s="403"/>
      <c r="AR12" s="401" t="s">
        <v>434</v>
      </c>
      <c r="AS12" s="402"/>
      <c r="AT12" s="402"/>
      <c r="AU12" s="402"/>
      <c r="AV12" s="402"/>
      <c r="AW12" s="402"/>
      <c r="AX12" s="709"/>
    </row>
    <row r="13" spans="1:50" ht="21" customHeight="1" x14ac:dyDescent="0.15">
      <c r="A13" s="600"/>
      <c r="B13" s="601"/>
      <c r="C13" s="601"/>
      <c r="D13" s="601"/>
      <c r="E13" s="601"/>
      <c r="F13" s="602"/>
      <c r="G13" s="710" t="s">
        <v>6</v>
      </c>
      <c r="H13" s="711"/>
      <c r="I13" s="751" t="s">
        <v>7</v>
      </c>
      <c r="J13" s="752"/>
      <c r="K13" s="752"/>
      <c r="L13" s="752"/>
      <c r="M13" s="752"/>
      <c r="N13" s="752"/>
      <c r="O13" s="753"/>
      <c r="P13" s="643" t="s">
        <v>483</v>
      </c>
      <c r="Q13" s="644"/>
      <c r="R13" s="644"/>
      <c r="S13" s="644"/>
      <c r="T13" s="644"/>
      <c r="U13" s="644"/>
      <c r="V13" s="645"/>
      <c r="W13" s="643">
        <v>2000</v>
      </c>
      <c r="X13" s="644"/>
      <c r="Y13" s="644"/>
      <c r="Z13" s="644"/>
      <c r="AA13" s="644"/>
      <c r="AB13" s="644"/>
      <c r="AC13" s="645"/>
      <c r="AD13" s="643">
        <v>3000</v>
      </c>
      <c r="AE13" s="644"/>
      <c r="AF13" s="644"/>
      <c r="AG13" s="644"/>
      <c r="AH13" s="644"/>
      <c r="AI13" s="644"/>
      <c r="AJ13" s="645"/>
      <c r="AK13" s="643">
        <v>3000</v>
      </c>
      <c r="AL13" s="644"/>
      <c r="AM13" s="644"/>
      <c r="AN13" s="644"/>
      <c r="AO13" s="644"/>
      <c r="AP13" s="644"/>
      <c r="AQ13" s="645"/>
      <c r="AR13" s="906"/>
      <c r="AS13" s="907"/>
      <c r="AT13" s="907"/>
      <c r="AU13" s="907"/>
      <c r="AV13" s="907"/>
      <c r="AW13" s="907"/>
      <c r="AX13" s="908"/>
    </row>
    <row r="14" spans="1:50" ht="21" customHeight="1" x14ac:dyDescent="0.15">
      <c r="A14" s="600"/>
      <c r="B14" s="601"/>
      <c r="C14" s="601"/>
      <c r="D14" s="601"/>
      <c r="E14" s="601"/>
      <c r="F14" s="602"/>
      <c r="G14" s="712"/>
      <c r="H14" s="713"/>
      <c r="I14" s="698" t="s">
        <v>8</v>
      </c>
      <c r="J14" s="749"/>
      <c r="K14" s="749"/>
      <c r="L14" s="749"/>
      <c r="M14" s="749"/>
      <c r="N14" s="749"/>
      <c r="O14" s="750"/>
      <c r="P14" s="643" t="s">
        <v>483</v>
      </c>
      <c r="Q14" s="644"/>
      <c r="R14" s="644"/>
      <c r="S14" s="644"/>
      <c r="T14" s="644"/>
      <c r="U14" s="644"/>
      <c r="V14" s="645"/>
      <c r="W14" s="643" t="s">
        <v>483</v>
      </c>
      <c r="X14" s="644"/>
      <c r="Y14" s="644"/>
      <c r="Z14" s="644"/>
      <c r="AA14" s="644"/>
      <c r="AB14" s="644"/>
      <c r="AC14" s="645"/>
      <c r="AD14" s="643" t="s">
        <v>483</v>
      </c>
      <c r="AE14" s="644"/>
      <c r="AF14" s="644"/>
      <c r="AG14" s="644"/>
      <c r="AH14" s="644"/>
      <c r="AI14" s="644"/>
      <c r="AJ14" s="645"/>
      <c r="AK14" s="643"/>
      <c r="AL14" s="644"/>
      <c r="AM14" s="644"/>
      <c r="AN14" s="644"/>
      <c r="AO14" s="644"/>
      <c r="AP14" s="644"/>
      <c r="AQ14" s="645"/>
      <c r="AR14" s="775"/>
      <c r="AS14" s="775"/>
      <c r="AT14" s="775"/>
      <c r="AU14" s="775"/>
      <c r="AV14" s="775"/>
      <c r="AW14" s="775"/>
      <c r="AX14" s="776"/>
    </row>
    <row r="15" spans="1:50" ht="21" customHeight="1" x14ac:dyDescent="0.15">
      <c r="A15" s="600"/>
      <c r="B15" s="601"/>
      <c r="C15" s="601"/>
      <c r="D15" s="601"/>
      <c r="E15" s="601"/>
      <c r="F15" s="602"/>
      <c r="G15" s="712"/>
      <c r="H15" s="713"/>
      <c r="I15" s="698" t="s">
        <v>50</v>
      </c>
      <c r="J15" s="699"/>
      <c r="K15" s="699"/>
      <c r="L15" s="699"/>
      <c r="M15" s="699"/>
      <c r="N15" s="699"/>
      <c r="O15" s="700"/>
      <c r="P15" s="643" t="s">
        <v>483</v>
      </c>
      <c r="Q15" s="644"/>
      <c r="R15" s="644"/>
      <c r="S15" s="644"/>
      <c r="T15" s="644"/>
      <c r="U15" s="644"/>
      <c r="V15" s="645"/>
      <c r="W15" s="643" t="s">
        <v>483</v>
      </c>
      <c r="X15" s="644"/>
      <c r="Y15" s="644"/>
      <c r="Z15" s="644"/>
      <c r="AA15" s="644"/>
      <c r="AB15" s="644"/>
      <c r="AC15" s="645"/>
      <c r="AD15" s="643" t="s">
        <v>483</v>
      </c>
      <c r="AE15" s="644"/>
      <c r="AF15" s="644"/>
      <c r="AG15" s="644"/>
      <c r="AH15" s="644"/>
      <c r="AI15" s="644"/>
      <c r="AJ15" s="645"/>
      <c r="AK15" s="643" t="s">
        <v>483</v>
      </c>
      <c r="AL15" s="644"/>
      <c r="AM15" s="644"/>
      <c r="AN15" s="644"/>
      <c r="AO15" s="644"/>
      <c r="AP15" s="644"/>
      <c r="AQ15" s="645"/>
      <c r="AR15" s="643"/>
      <c r="AS15" s="644"/>
      <c r="AT15" s="644"/>
      <c r="AU15" s="644"/>
      <c r="AV15" s="644"/>
      <c r="AW15" s="644"/>
      <c r="AX15" s="793"/>
    </row>
    <row r="16" spans="1:50" ht="21" customHeight="1" x14ac:dyDescent="0.15">
      <c r="A16" s="600"/>
      <c r="B16" s="601"/>
      <c r="C16" s="601"/>
      <c r="D16" s="601"/>
      <c r="E16" s="601"/>
      <c r="F16" s="602"/>
      <c r="G16" s="712"/>
      <c r="H16" s="713"/>
      <c r="I16" s="698" t="s">
        <v>51</v>
      </c>
      <c r="J16" s="699"/>
      <c r="K16" s="699"/>
      <c r="L16" s="699"/>
      <c r="M16" s="699"/>
      <c r="N16" s="699"/>
      <c r="O16" s="700"/>
      <c r="P16" s="643" t="s">
        <v>483</v>
      </c>
      <c r="Q16" s="644"/>
      <c r="R16" s="644"/>
      <c r="S16" s="644"/>
      <c r="T16" s="644"/>
      <c r="U16" s="644"/>
      <c r="V16" s="645"/>
      <c r="W16" s="643" t="s">
        <v>483</v>
      </c>
      <c r="X16" s="644"/>
      <c r="Y16" s="644"/>
      <c r="Z16" s="644"/>
      <c r="AA16" s="644"/>
      <c r="AB16" s="644"/>
      <c r="AC16" s="645"/>
      <c r="AD16" s="643" t="s">
        <v>483</v>
      </c>
      <c r="AE16" s="644"/>
      <c r="AF16" s="644"/>
      <c r="AG16" s="644"/>
      <c r="AH16" s="644"/>
      <c r="AI16" s="644"/>
      <c r="AJ16" s="645"/>
      <c r="AK16" s="643" t="s">
        <v>483</v>
      </c>
      <c r="AL16" s="644"/>
      <c r="AM16" s="644"/>
      <c r="AN16" s="644"/>
      <c r="AO16" s="644"/>
      <c r="AP16" s="644"/>
      <c r="AQ16" s="645"/>
      <c r="AR16" s="744"/>
      <c r="AS16" s="745"/>
      <c r="AT16" s="745"/>
      <c r="AU16" s="745"/>
      <c r="AV16" s="745"/>
      <c r="AW16" s="745"/>
      <c r="AX16" s="746"/>
    </row>
    <row r="17" spans="1:50" ht="24.75" customHeight="1" x14ac:dyDescent="0.15">
      <c r="A17" s="600"/>
      <c r="B17" s="601"/>
      <c r="C17" s="601"/>
      <c r="D17" s="601"/>
      <c r="E17" s="601"/>
      <c r="F17" s="602"/>
      <c r="G17" s="712"/>
      <c r="H17" s="713"/>
      <c r="I17" s="698" t="s">
        <v>49</v>
      </c>
      <c r="J17" s="749"/>
      <c r="K17" s="749"/>
      <c r="L17" s="749"/>
      <c r="M17" s="749"/>
      <c r="N17" s="749"/>
      <c r="O17" s="750"/>
      <c r="P17" s="643" t="s">
        <v>483</v>
      </c>
      <c r="Q17" s="644"/>
      <c r="R17" s="644"/>
      <c r="S17" s="644"/>
      <c r="T17" s="644"/>
      <c r="U17" s="644"/>
      <c r="V17" s="645"/>
      <c r="W17" s="643" t="s">
        <v>483</v>
      </c>
      <c r="X17" s="644"/>
      <c r="Y17" s="644"/>
      <c r="Z17" s="644"/>
      <c r="AA17" s="644"/>
      <c r="AB17" s="644"/>
      <c r="AC17" s="645"/>
      <c r="AD17" s="643" t="s">
        <v>483</v>
      </c>
      <c r="AE17" s="644"/>
      <c r="AF17" s="644"/>
      <c r="AG17" s="644"/>
      <c r="AH17" s="644"/>
      <c r="AI17" s="644"/>
      <c r="AJ17" s="645"/>
      <c r="AK17" s="643" t="s">
        <v>483</v>
      </c>
      <c r="AL17" s="644"/>
      <c r="AM17" s="644"/>
      <c r="AN17" s="644"/>
      <c r="AO17" s="644"/>
      <c r="AP17" s="644"/>
      <c r="AQ17" s="645"/>
      <c r="AR17" s="904"/>
      <c r="AS17" s="904"/>
      <c r="AT17" s="904"/>
      <c r="AU17" s="904"/>
      <c r="AV17" s="904"/>
      <c r="AW17" s="904"/>
      <c r="AX17" s="905"/>
    </row>
    <row r="18" spans="1:50" ht="24.75" customHeight="1" x14ac:dyDescent="0.15">
      <c r="A18" s="600"/>
      <c r="B18" s="601"/>
      <c r="C18" s="601"/>
      <c r="D18" s="601"/>
      <c r="E18" s="601"/>
      <c r="F18" s="602"/>
      <c r="G18" s="714"/>
      <c r="H18" s="715"/>
      <c r="I18" s="703" t="s">
        <v>20</v>
      </c>
      <c r="J18" s="704"/>
      <c r="K18" s="704"/>
      <c r="L18" s="704"/>
      <c r="M18" s="704"/>
      <c r="N18" s="704"/>
      <c r="O18" s="705"/>
      <c r="P18" s="865">
        <f>SUM(P13:V17)</f>
        <v>0</v>
      </c>
      <c r="Q18" s="866"/>
      <c r="R18" s="866"/>
      <c r="S18" s="866"/>
      <c r="T18" s="866"/>
      <c r="U18" s="866"/>
      <c r="V18" s="867"/>
      <c r="W18" s="865">
        <f>SUM(W13:AC17)</f>
        <v>2000</v>
      </c>
      <c r="X18" s="866"/>
      <c r="Y18" s="866"/>
      <c r="Z18" s="866"/>
      <c r="AA18" s="866"/>
      <c r="AB18" s="866"/>
      <c r="AC18" s="867"/>
      <c r="AD18" s="865">
        <f>SUM(AD13:AJ17)</f>
        <v>3000</v>
      </c>
      <c r="AE18" s="866"/>
      <c r="AF18" s="866"/>
      <c r="AG18" s="866"/>
      <c r="AH18" s="866"/>
      <c r="AI18" s="866"/>
      <c r="AJ18" s="867"/>
      <c r="AK18" s="865">
        <f>SUM(AK13:AQ17)</f>
        <v>3000</v>
      </c>
      <c r="AL18" s="866"/>
      <c r="AM18" s="866"/>
      <c r="AN18" s="866"/>
      <c r="AO18" s="866"/>
      <c r="AP18" s="866"/>
      <c r="AQ18" s="867"/>
      <c r="AR18" s="865">
        <f>SUM(AR13:AX17)</f>
        <v>0</v>
      </c>
      <c r="AS18" s="866"/>
      <c r="AT18" s="866"/>
      <c r="AU18" s="866"/>
      <c r="AV18" s="866"/>
      <c r="AW18" s="866"/>
      <c r="AX18" s="868"/>
    </row>
    <row r="19" spans="1:50" ht="24.75" customHeight="1" x14ac:dyDescent="0.15">
      <c r="A19" s="600"/>
      <c r="B19" s="601"/>
      <c r="C19" s="601"/>
      <c r="D19" s="601"/>
      <c r="E19" s="601"/>
      <c r="F19" s="602"/>
      <c r="G19" s="863" t="s">
        <v>9</v>
      </c>
      <c r="H19" s="864"/>
      <c r="I19" s="864"/>
      <c r="J19" s="864"/>
      <c r="K19" s="864"/>
      <c r="L19" s="864"/>
      <c r="M19" s="864"/>
      <c r="N19" s="864"/>
      <c r="O19" s="864"/>
      <c r="P19" s="643">
        <v>0</v>
      </c>
      <c r="Q19" s="644"/>
      <c r="R19" s="644"/>
      <c r="S19" s="644"/>
      <c r="T19" s="644"/>
      <c r="U19" s="644"/>
      <c r="V19" s="645"/>
      <c r="W19" s="643">
        <v>1889</v>
      </c>
      <c r="X19" s="644"/>
      <c r="Y19" s="644"/>
      <c r="Z19" s="644"/>
      <c r="AA19" s="644"/>
      <c r="AB19" s="644"/>
      <c r="AC19" s="645"/>
      <c r="AD19" s="643">
        <v>2785</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3" t="s">
        <v>10</v>
      </c>
      <c r="H20" s="864"/>
      <c r="I20" s="864"/>
      <c r="J20" s="864"/>
      <c r="K20" s="864"/>
      <c r="L20" s="864"/>
      <c r="M20" s="864"/>
      <c r="N20" s="864"/>
      <c r="O20" s="864"/>
      <c r="P20" s="304" t="str">
        <f>IF(P18=0, "-", SUM(P19)/P18)</f>
        <v>-</v>
      </c>
      <c r="Q20" s="304"/>
      <c r="R20" s="304"/>
      <c r="S20" s="304"/>
      <c r="T20" s="304"/>
      <c r="U20" s="304"/>
      <c r="V20" s="304"/>
      <c r="W20" s="304">
        <f t="shared" ref="W20" si="0">IF(W18=0, "-", SUM(W19)/W18)</f>
        <v>0.94450000000000001</v>
      </c>
      <c r="X20" s="304"/>
      <c r="Y20" s="304"/>
      <c r="Z20" s="304"/>
      <c r="AA20" s="304"/>
      <c r="AB20" s="304"/>
      <c r="AC20" s="304"/>
      <c r="AD20" s="304">
        <f t="shared" ref="AD20" si="1">IF(AD18=0, "-", SUM(AD19)/AD18)</f>
        <v>0.92833333333333334</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6"/>
      <c r="B21" s="837"/>
      <c r="C21" s="837"/>
      <c r="D21" s="837"/>
      <c r="E21" s="837"/>
      <c r="F21" s="933"/>
      <c r="G21" s="302" t="s">
        <v>398</v>
      </c>
      <c r="H21" s="303"/>
      <c r="I21" s="303"/>
      <c r="J21" s="303"/>
      <c r="K21" s="303"/>
      <c r="L21" s="303"/>
      <c r="M21" s="303"/>
      <c r="N21" s="303"/>
      <c r="O21" s="303"/>
      <c r="P21" s="304" t="str">
        <f>IF(P19=0, "-", SUM(P19)/SUM(P13,P14))</f>
        <v>-</v>
      </c>
      <c r="Q21" s="304"/>
      <c r="R21" s="304"/>
      <c r="S21" s="304"/>
      <c r="T21" s="304"/>
      <c r="U21" s="304"/>
      <c r="V21" s="304"/>
      <c r="W21" s="304">
        <f t="shared" ref="W21" si="2">IF(W19=0, "-", SUM(W19)/SUM(W13,W14))</f>
        <v>0.94450000000000001</v>
      </c>
      <c r="X21" s="304"/>
      <c r="Y21" s="304"/>
      <c r="Z21" s="304"/>
      <c r="AA21" s="304"/>
      <c r="AB21" s="304"/>
      <c r="AC21" s="304"/>
      <c r="AD21" s="304">
        <f t="shared" ref="AD21" si="3">IF(AD19=0, "-", SUM(AD19)/SUM(AD13,AD14))</f>
        <v>0.92833333333333334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1" t="s">
        <v>468</v>
      </c>
      <c r="B22" s="952"/>
      <c r="C22" s="952"/>
      <c r="D22" s="952"/>
      <c r="E22" s="952"/>
      <c r="F22" s="953"/>
      <c r="G22" s="938" t="s">
        <v>378</v>
      </c>
      <c r="H22" s="208"/>
      <c r="I22" s="208"/>
      <c r="J22" s="208"/>
      <c r="K22" s="208"/>
      <c r="L22" s="208"/>
      <c r="M22" s="208"/>
      <c r="N22" s="208"/>
      <c r="O22" s="209"/>
      <c r="P22" s="923" t="s">
        <v>437</v>
      </c>
      <c r="Q22" s="208"/>
      <c r="R22" s="208"/>
      <c r="S22" s="208"/>
      <c r="T22" s="208"/>
      <c r="U22" s="208"/>
      <c r="V22" s="209"/>
      <c r="W22" s="923" t="s">
        <v>433</v>
      </c>
      <c r="X22" s="208"/>
      <c r="Y22" s="208"/>
      <c r="Z22" s="208"/>
      <c r="AA22" s="208"/>
      <c r="AB22" s="208"/>
      <c r="AC22" s="209"/>
      <c r="AD22" s="923" t="s">
        <v>377</v>
      </c>
      <c r="AE22" s="208"/>
      <c r="AF22" s="208"/>
      <c r="AG22" s="208"/>
      <c r="AH22" s="208"/>
      <c r="AI22" s="208"/>
      <c r="AJ22" s="208"/>
      <c r="AK22" s="208"/>
      <c r="AL22" s="208"/>
      <c r="AM22" s="208"/>
      <c r="AN22" s="208"/>
      <c r="AO22" s="208"/>
      <c r="AP22" s="208"/>
      <c r="AQ22" s="208"/>
      <c r="AR22" s="208"/>
      <c r="AS22" s="208"/>
      <c r="AT22" s="208"/>
      <c r="AU22" s="208"/>
      <c r="AV22" s="208"/>
      <c r="AW22" s="208"/>
      <c r="AX22" s="960"/>
    </row>
    <row r="23" spans="1:50" ht="25.5" customHeight="1" x14ac:dyDescent="0.15">
      <c r="A23" s="954"/>
      <c r="B23" s="955"/>
      <c r="C23" s="955"/>
      <c r="D23" s="955"/>
      <c r="E23" s="955"/>
      <c r="F23" s="956"/>
      <c r="G23" s="939" t="s">
        <v>578</v>
      </c>
      <c r="H23" s="940"/>
      <c r="I23" s="940"/>
      <c r="J23" s="940"/>
      <c r="K23" s="940"/>
      <c r="L23" s="940"/>
      <c r="M23" s="940"/>
      <c r="N23" s="940"/>
      <c r="O23" s="941"/>
      <c r="P23" s="906">
        <v>2750</v>
      </c>
      <c r="Q23" s="907"/>
      <c r="R23" s="907"/>
      <c r="S23" s="907"/>
      <c r="T23" s="907"/>
      <c r="U23" s="907"/>
      <c r="V23" s="924"/>
      <c r="W23" s="906"/>
      <c r="X23" s="907"/>
      <c r="Y23" s="907"/>
      <c r="Z23" s="907"/>
      <c r="AA23" s="907"/>
      <c r="AB23" s="907"/>
      <c r="AC23" s="924"/>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42" t="s">
        <v>579</v>
      </c>
      <c r="H24" s="943"/>
      <c r="I24" s="943"/>
      <c r="J24" s="943"/>
      <c r="K24" s="943"/>
      <c r="L24" s="943"/>
      <c r="M24" s="943"/>
      <c r="N24" s="943"/>
      <c r="O24" s="944"/>
      <c r="P24" s="643">
        <v>250</v>
      </c>
      <c r="Q24" s="644"/>
      <c r="R24" s="644"/>
      <c r="S24" s="644"/>
      <c r="T24" s="644"/>
      <c r="U24" s="644"/>
      <c r="V24" s="645"/>
      <c r="W24" s="643"/>
      <c r="X24" s="644"/>
      <c r="Y24" s="644"/>
      <c r="Z24" s="644"/>
      <c r="AA24" s="644"/>
      <c r="AB24" s="644"/>
      <c r="AC24" s="645"/>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54"/>
      <c r="B25" s="955"/>
      <c r="C25" s="955"/>
      <c r="D25" s="955"/>
      <c r="E25" s="955"/>
      <c r="F25" s="956"/>
      <c r="G25" s="942"/>
      <c r="H25" s="943"/>
      <c r="I25" s="943"/>
      <c r="J25" s="943"/>
      <c r="K25" s="943"/>
      <c r="L25" s="943"/>
      <c r="M25" s="943"/>
      <c r="N25" s="943"/>
      <c r="O25" s="944"/>
      <c r="P25" s="643"/>
      <c r="Q25" s="644"/>
      <c r="R25" s="644"/>
      <c r="S25" s="644"/>
      <c r="T25" s="644"/>
      <c r="U25" s="644"/>
      <c r="V25" s="645"/>
      <c r="W25" s="643"/>
      <c r="X25" s="644"/>
      <c r="Y25" s="644"/>
      <c r="Z25" s="644"/>
      <c r="AA25" s="644"/>
      <c r="AB25" s="644"/>
      <c r="AC25" s="645"/>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42"/>
      <c r="H26" s="943"/>
      <c r="I26" s="943"/>
      <c r="J26" s="943"/>
      <c r="K26" s="943"/>
      <c r="L26" s="943"/>
      <c r="M26" s="943"/>
      <c r="N26" s="943"/>
      <c r="O26" s="944"/>
      <c r="P26" s="643"/>
      <c r="Q26" s="644"/>
      <c r="R26" s="644"/>
      <c r="S26" s="644"/>
      <c r="T26" s="644"/>
      <c r="U26" s="644"/>
      <c r="V26" s="645"/>
      <c r="W26" s="643"/>
      <c r="X26" s="644"/>
      <c r="Y26" s="644"/>
      <c r="Z26" s="644"/>
      <c r="AA26" s="644"/>
      <c r="AB26" s="644"/>
      <c r="AC26" s="645"/>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42"/>
      <c r="H27" s="943"/>
      <c r="I27" s="943"/>
      <c r="J27" s="943"/>
      <c r="K27" s="943"/>
      <c r="L27" s="943"/>
      <c r="M27" s="943"/>
      <c r="N27" s="943"/>
      <c r="O27" s="944"/>
      <c r="P27" s="643"/>
      <c r="Q27" s="644"/>
      <c r="R27" s="644"/>
      <c r="S27" s="644"/>
      <c r="T27" s="644"/>
      <c r="U27" s="644"/>
      <c r="V27" s="645"/>
      <c r="W27" s="643"/>
      <c r="X27" s="644"/>
      <c r="Y27" s="644"/>
      <c r="Z27" s="644"/>
      <c r="AA27" s="644"/>
      <c r="AB27" s="644"/>
      <c r="AC27" s="645"/>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382</v>
      </c>
      <c r="H28" s="946"/>
      <c r="I28" s="946"/>
      <c r="J28" s="946"/>
      <c r="K28" s="946"/>
      <c r="L28" s="946"/>
      <c r="M28" s="946"/>
      <c r="N28" s="946"/>
      <c r="O28" s="947"/>
      <c r="P28" s="865">
        <f>P29-SUM(P23:P27)</f>
        <v>0</v>
      </c>
      <c r="Q28" s="866"/>
      <c r="R28" s="866"/>
      <c r="S28" s="866"/>
      <c r="T28" s="866"/>
      <c r="U28" s="866"/>
      <c r="V28" s="867"/>
      <c r="W28" s="865">
        <f>W29-SUM(W23:W27)</f>
        <v>0</v>
      </c>
      <c r="X28" s="866"/>
      <c r="Y28" s="866"/>
      <c r="Z28" s="866"/>
      <c r="AA28" s="866"/>
      <c r="AB28" s="866"/>
      <c r="AC28" s="867"/>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379</v>
      </c>
      <c r="H29" s="949"/>
      <c r="I29" s="949"/>
      <c r="J29" s="949"/>
      <c r="K29" s="949"/>
      <c r="L29" s="949"/>
      <c r="M29" s="949"/>
      <c r="N29" s="949"/>
      <c r="O29" s="950"/>
      <c r="P29" s="920">
        <f>AK13</f>
        <v>3000</v>
      </c>
      <c r="Q29" s="921"/>
      <c r="R29" s="921"/>
      <c r="S29" s="921"/>
      <c r="T29" s="921"/>
      <c r="U29" s="921"/>
      <c r="V29" s="922"/>
      <c r="W29" s="920">
        <f>AR13</f>
        <v>0</v>
      </c>
      <c r="X29" s="921"/>
      <c r="Y29" s="921"/>
      <c r="Z29" s="921"/>
      <c r="AA29" s="921"/>
      <c r="AB29" s="921"/>
      <c r="AC29" s="92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48" t="s">
        <v>394</v>
      </c>
      <c r="B30" s="849"/>
      <c r="C30" s="849"/>
      <c r="D30" s="849"/>
      <c r="E30" s="849"/>
      <c r="F30" s="850"/>
      <c r="G30" s="760" t="s">
        <v>264</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452</v>
      </c>
      <c r="AF30" s="846"/>
      <c r="AG30" s="846"/>
      <c r="AH30" s="847"/>
      <c r="AI30" s="845" t="s">
        <v>449</v>
      </c>
      <c r="AJ30" s="846"/>
      <c r="AK30" s="846"/>
      <c r="AL30" s="847"/>
      <c r="AM30" s="902" t="s">
        <v>444</v>
      </c>
      <c r="AN30" s="902"/>
      <c r="AO30" s="902"/>
      <c r="AP30" s="845"/>
      <c r="AQ30" s="754" t="s">
        <v>306</v>
      </c>
      <c r="AR30" s="755"/>
      <c r="AS30" s="755"/>
      <c r="AT30" s="756"/>
      <c r="AU30" s="761" t="s">
        <v>252</v>
      </c>
      <c r="AV30" s="761"/>
      <c r="AW30" s="761"/>
      <c r="AX30" s="903"/>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34</v>
      </c>
      <c r="AR31" s="186"/>
      <c r="AS31" s="119" t="s">
        <v>307</v>
      </c>
      <c r="AT31" s="120"/>
      <c r="AU31" s="185">
        <v>42</v>
      </c>
      <c r="AV31" s="185"/>
      <c r="AW31" s="384" t="s">
        <v>296</v>
      </c>
      <c r="AX31" s="385"/>
    </row>
    <row r="32" spans="1:50" ht="23.25" customHeight="1" x14ac:dyDescent="0.15">
      <c r="A32" s="389"/>
      <c r="B32" s="387"/>
      <c r="C32" s="387"/>
      <c r="D32" s="387"/>
      <c r="E32" s="387"/>
      <c r="F32" s="388"/>
      <c r="G32" s="550" t="s">
        <v>583</v>
      </c>
      <c r="H32" s="551"/>
      <c r="I32" s="551"/>
      <c r="J32" s="551"/>
      <c r="K32" s="551"/>
      <c r="L32" s="551"/>
      <c r="M32" s="551"/>
      <c r="N32" s="551"/>
      <c r="O32" s="552"/>
      <c r="P32" s="91" t="s">
        <v>580</v>
      </c>
      <c r="Q32" s="91"/>
      <c r="R32" s="91"/>
      <c r="S32" s="91"/>
      <c r="T32" s="91"/>
      <c r="U32" s="91"/>
      <c r="V32" s="91"/>
      <c r="W32" s="91"/>
      <c r="X32" s="92"/>
      <c r="Y32" s="457" t="s">
        <v>12</v>
      </c>
      <c r="Z32" s="517"/>
      <c r="AA32" s="518"/>
      <c r="AB32" s="447" t="s">
        <v>485</v>
      </c>
      <c r="AC32" s="447"/>
      <c r="AD32" s="447"/>
      <c r="AE32" s="204" t="s">
        <v>483</v>
      </c>
      <c r="AF32" s="205"/>
      <c r="AG32" s="205"/>
      <c r="AH32" s="205"/>
      <c r="AI32" s="204" t="s">
        <v>483</v>
      </c>
      <c r="AJ32" s="205"/>
      <c r="AK32" s="205"/>
      <c r="AL32" s="205"/>
      <c r="AM32" s="204" t="s">
        <v>483</v>
      </c>
      <c r="AN32" s="205"/>
      <c r="AO32" s="205"/>
      <c r="AP32" s="205"/>
      <c r="AQ32" s="326" t="s">
        <v>483</v>
      </c>
      <c r="AR32" s="193"/>
      <c r="AS32" s="193"/>
      <c r="AT32" s="327"/>
      <c r="AU32" s="205" t="s">
        <v>483</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485</v>
      </c>
      <c r="AC33" s="509"/>
      <c r="AD33" s="509"/>
      <c r="AE33" s="204" t="s">
        <v>483</v>
      </c>
      <c r="AF33" s="205"/>
      <c r="AG33" s="205"/>
      <c r="AH33" s="205"/>
      <c r="AI33" s="204" t="s">
        <v>483</v>
      </c>
      <c r="AJ33" s="205"/>
      <c r="AK33" s="205"/>
      <c r="AL33" s="205"/>
      <c r="AM33" s="204" t="s">
        <v>483</v>
      </c>
      <c r="AN33" s="205"/>
      <c r="AO33" s="205"/>
      <c r="AP33" s="205"/>
      <c r="AQ33" s="326">
        <v>31705</v>
      </c>
      <c r="AR33" s="193"/>
      <c r="AS33" s="193"/>
      <c r="AT33" s="327"/>
      <c r="AU33" s="205">
        <v>3800000</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483</v>
      </c>
      <c r="AF34" s="205"/>
      <c r="AG34" s="205"/>
      <c r="AH34" s="205"/>
      <c r="AI34" s="204" t="s">
        <v>483</v>
      </c>
      <c r="AJ34" s="205"/>
      <c r="AK34" s="205"/>
      <c r="AL34" s="205"/>
      <c r="AM34" s="204" t="s">
        <v>483</v>
      </c>
      <c r="AN34" s="205"/>
      <c r="AO34" s="205"/>
      <c r="AP34" s="205"/>
      <c r="AQ34" s="326" t="s">
        <v>483</v>
      </c>
      <c r="AR34" s="193"/>
      <c r="AS34" s="193"/>
      <c r="AT34" s="327"/>
      <c r="AU34" s="205" t="s">
        <v>483</v>
      </c>
      <c r="AV34" s="205"/>
      <c r="AW34" s="205"/>
      <c r="AX34" s="207"/>
    </row>
    <row r="35" spans="1:50" ht="23.25" customHeight="1" x14ac:dyDescent="0.15">
      <c r="A35" s="212" t="s">
        <v>422</v>
      </c>
      <c r="B35" s="213"/>
      <c r="C35" s="213"/>
      <c r="D35" s="213"/>
      <c r="E35" s="213"/>
      <c r="F35" s="214"/>
      <c r="G35" s="218" t="s">
        <v>506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32.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7" t="s">
        <v>394</v>
      </c>
      <c r="B37" s="758"/>
      <c r="C37" s="758"/>
      <c r="D37" s="758"/>
      <c r="E37" s="758"/>
      <c r="F37" s="759"/>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397" t="s">
        <v>252</v>
      </c>
      <c r="AV37" s="397"/>
      <c r="AW37" s="397"/>
      <c r="AX37" s="897"/>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v>34</v>
      </c>
      <c r="AR38" s="186"/>
      <c r="AS38" s="119" t="s">
        <v>307</v>
      </c>
      <c r="AT38" s="120"/>
      <c r="AU38" s="185">
        <v>42</v>
      </c>
      <c r="AV38" s="185"/>
      <c r="AW38" s="384" t="s">
        <v>296</v>
      </c>
      <c r="AX38" s="385"/>
    </row>
    <row r="39" spans="1:50" ht="23.25" hidden="1" customHeight="1" x14ac:dyDescent="0.15">
      <c r="A39" s="389"/>
      <c r="B39" s="387"/>
      <c r="C39" s="387"/>
      <c r="D39" s="387"/>
      <c r="E39" s="387"/>
      <c r="F39" s="388"/>
      <c r="G39" s="550" t="s">
        <v>507</v>
      </c>
      <c r="H39" s="551"/>
      <c r="I39" s="551"/>
      <c r="J39" s="551"/>
      <c r="K39" s="551"/>
      <c r="L39" s="551"/>
      <c r="M39" s="551"/>
      <c r="N39" s="551"/>
      <c r="O39" s="552"/>
      <c r="P39" s="91" t="s">
        <v>508</v>
      </c>
      <c r="Q39" s="91"/>
      <c r="R39" s="91"/>
      <c r="S39" s="91"/>
      <c r="T39" s="91"/>
      <c r="U39" s="91"/>
      <c r="V39" s="91"/>
      <c r="W39" s="91"/>
      <c r="X39" s="92"/>
      <c r="Y39" s="457" t="s">
        <v>12</v>
      </c>
      <c r="Z39" s="517"/>
      <c r="AA39" s="518"/>
      <c r="AB39" s="447" t="s">
        <v>487</v>
      </c>
      <c r="AC39" s="447"/>
      <c r="AD39" s="447"/>
      <c r="AE39" s="204" t="s">
        <v>483</v>
      </c>
      <c r="AF39" s="205"/>
      <c r="AG39" s="205"/>
      <c r="AH39" s="205"/>
      <c r="AI39" s="204" t="s">
        <v>483</v>
      </c>
      <c r="AJ39" s="205"/>
      <c r="AK39" s="205"/>
      <c r="AL39" s="205"/>
      <c r="AM39" s="204" t="s">
        <v>483</v>
      </c>
      <c r="AN39" s="205"/>
      <c r="AO39" s="205"/>
      <c r="AP39" s="205"/>
      <c r="AQ39" s="326" t="s">
        <v>483</v>
      </c>
      <c r="AR39" s="193"/>
      <c r="AS39" s="193"/>
      <c r="AT39" s="327"/>
      <c r="AU39" s="205" t="s">
        <v>483</v>
      </c>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487</v>
      </c>
      <c r="AC40" s="509"/>
      <c r="AD40" s="509"/>
      <c r="AE40" s="204" t="s">
        <v>483</v>
      </c>
      <c r="AF40" s="205"/>
      <c r="AG40" s="205"/>
      <c r="AH40" s="205"/>
      <c r="AI40" s="204" t="s">
        <v>483</v>
      </c>
      <c r="AJ40" s="205"/>
      <c r="AK40" s="205"/>
      <c r="AL40" s="205"/>
      <c r="AM40" s="204" t="s">
        <v>483</v>
      </c>
      <c r="AN40" s="205"/>
      <c r="AO40" s="205"/>
      <c r="AP40" s="205"/>
      <c r="AQ40" s="326" t="s">
        <v>483</v>
      </c>
      <c r="AR40" s="193"/>
      <c r="AS40" s="193"/>
      <c r="AT40" s="327"/>
      <c r="AU40" s="205">
        <v>1</v>
      </c>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t="s">
        <v>483</v>
      </c>
      <c r="AF41" s="205"/>
      <c r="AG41" s="205"/>
      <c r="AH41" s="205"/>
      <c r="AI41" s="204" t="s">
        <v>483</v>
      </c>
      <c r="AJ41" s="205"/>
      <c r="AK41" s="205"/>
      <c r="AL41" s="205"/>
      <c r="AM41" s="204" t="s">
        <v>483</v>
      </c>
      <c r="AN41" s="205"/>
      <c r="AO41" s="205"/>
      <c r="AP41" s="205"/>
      <c r="AQ41" s="326" t="s">
        <v>483</v>
      </c>
      <c r="AR41" s="193"/>
      <c r="AS41" s="193"/>
      <c r="AT41" s="327"/>
      <c r="AU41" s="205" t="s">
        <v>483</v>
      </c>
      <c r="AV41" s="205"/>
      <c r="AW41" s="205"/>
      <c r="AX41" s="207"/>
    </row>
    <row r="42" spans="1:50" ht="31.5" hidden="1" customHeight="1" x14ac:dyDescent="0.15">
      <c r="A42" s="212" t="s">
        <v>422</v>
      </c>
      <c r="B42" s="213"/>
      <c r="C42" s="213"/>
      <c r="D42" s="213"/>
      <c r="E42" s="213"/>
      <c r="F42" s="214"/>
      <c r="G42" s="218" t="s">
        <v>509</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31.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7" t="s">
        <v>394</v>
      </c>
      <c r="B44" s="758"/>
      <c r="C44" s="758"/>
      <c r="D44" s="758"/>
      <c r="E44" s="758"/>
      <c r="F44" s="759"/>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397" t="s">
        <v>252</v>
      </c>
      <c r="AV44" s="397"/>
      <c r="AW44" s="397"/>
      <c r="AX44" s="897"/>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11" t="s">
        <v>252</v>
      </c>
      <c r="AV51" s="911"/>
      <c r="AW51" s="911"/>
      <c r="AX51" s="912"/>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11" t="s">
        <v>252</v>
      </c>
      <c r="AV58" s="911"/>
      <c r="AW58" s="911"/>
      <c r="AX58" s="912"/>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v>34</v>
      </c>
      <c r="AR66" s="185"/>
      <c r="AS66" s="228" t="s">
        <v>307</v>
      </c>
      <c r="AT66" s="229"/>
      <c r="AU66" s="185">
        <v>42</v>
      </c>
      <c r="AV66" s="185"/>
      <c r="AW66" s="228" t="s">
        <v>393</v>
      </c>
      <c r="AX66" s="240"/>
    </row>
    <row r="67" spans="1:50" ht="23.25" customHeight="1" x14ac:dyDescent="0.15">
      <c r="A67" s="461"/>
      <c r="B67" s="462"/>
      <c r="C67" s="462"/>
      <c r="D67" s="462"/>
      <c r="E67" s="462"/>
      <c r="F67" s="463"/>
      <c r="G67" s="241" t="s">
        <v>308</v>
      </c>
      <c r="H67" s="244" t="s">
        <v>586</v>
      </c>
      <c r="I67" s="245"/>
      <c r="J67" s="245"/>
      <c r="K67" s="245"/>
      <c r="L67" s="245"/>
      <c r="M67" s="245"/>
      <c r="N67" s="245"/>
      <c r="O67" s="246"/>
      <c r="P67" s="244" t="s">
        <v>486</v>
      </c>
      <c r="Q67" s="245"/>
      <c r="R67" s="245"/>
      <c r="S67" s="245"/>
      <c r="T67" s="245"/>
      <c r="U67" s="245"/>
      <c r="V67" s="246"/>
      <c r="W67" s="250"/>
      <c r="X67" s="251"/>
      <c r="Y67" s="256" t="s">
        <v>12</v>
      </c>
      <c r="Z67" s="256"/>
      <c r="AA67" s="257"/>
      <c r="AB67" s="258" t="s">
        <v>412</v>
      </c>
      <c r="AC67" s="258"/>
      <c r="AD67" s="258"/>
      <c r="AE67" s="204" t="s">
        <v>483</v>
      </c>
      <c r="AF67" s="205"/>
      <c r="AG67" s="205"/>
      <c r="AH67" s="205"/>
      <c r="AI67" s="204" t="s">
        <v>483</v>
      </c>
      <c r="AJ67" s="205"/>
      <c r="AK67" s="205"/>
      <c r="AL67" s="205"/>
      <c r="AM67" s="204" t="s">
        <v>483</v>
      </c>
      <c r="AN67" s="205"/>
      <c r="AO67" s="205"/>
      <c r="AP67" s="205"/>
      <c r="AQ67" s="204" t="s">
        <v>483</v>
      </c>
      <c r="AR67" s="205"/>
      <c r="AS67" s="205"/>
      <c r="AT67" s="206"/>
      <c r="AU67" s="205" t="s">
        <v>483</v>
      </c>
      <c r="AV67" s="205"/>
      <c r="AW67" s="205"/>
      <c r="AX67" s="207"/>
    </row>
    <row r="68" spans="1:50" ht="23.25"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t="s">
        <v>483</v>
      </c>
      <c r="AF68" s="205"/>
      <c r="AG68" s="205"/>
      <c r="AH68" s="205"/>
      <c r="AI68" s="204" t="s">
        <v>483</v>
      </c>
      <c r="AJ68" s="205"/>
      <c r="AK68" s="205"/>
      <c r="AL68" s="205"/>
      <c r="AM68" s="204" t="s">
        <v>483</v>
      </c>
      <c r="AN68" s="205"/>
      <c r="AO68" s="205"/>
      <c r="AP68" s="205"/>
      <c r="AQ68" s="204">
        <v>70967</v>
      </c>
      <c r="AR68" s="205"/>
      <c r="AS68" s="205"/>
      <c r="AT68" s="206"/>
      <c r="AU68" s="205">
        <v>3026</v>
      </c>
      <c r="AV68" s="205"/>
      <c r="AW68" s="205"/>
      <c r="AX68" s="207"/>
    </row>
    <row r="69" spans="1:50" ht="23.25"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t="s">
        <v>483</v>
      </c>
      <c r="AF69" s="260"/>
      <c r="AG69" s="260"/>
      <c r="AH69" s="260"/>
      <c r="AI69" s="259" t="s">
        <v>483</v>
      </c>
      <c r="AJ69" s="260"/>
      <c r="AK69" s="260"/>
      <c r="AL69" s="260"/>
      <c r="AM69" s="259" t="s">
        <v>483</v>
      </c>
      <c r="AN69" s="260"/>
      <c r="AO69" s="260"/>
      <c r="AP69" s="260"/>
      <c r="AQ69" s="204" t="s">
        <v>483</v>
      </c>
      <c r="AR69" s="205"/>
      <c r="AS69" s="205"/>
      <c r="AT69" s="206"/>
      <c r="AU69" s="205" t="s">
        <v>483</v>
      </c>
      <c r="AV69" s="205"/>
      <c r="AW69" s="205"/>
      <c r="AX69" s="207"/>
    </row>
    <row r="70" spans="1:50" ht="23.25" customHeight="1" x14ac:dyDescent="0.15">
      <c r="A70" s="461" t="s">
        <v>399</v>
      </c>
      <c r="B70" s="462"/>
      <c r="C70" s="462"/>
      <c r="D70" s="462"/>
      <c r="E70" s="462"/>
      <c r="F70" s="463"/>
      <c r="G70" s="242" t="s">
        <v>309</v>
      </c>
      <c r="H70" s="293" t="s">
        <v>585</v>
      </c>
      <c r="I70" s="293"/>
      <c r="J70" s="293"/>
      <c r="K70" s="293"/>
      <c r="L70" s="293"/>
      <c r="M70" s="293"/>
      <c r="N70" s="293"/>
      <c r="O70" s="293"/>
      <c r="P70" s="293" t="s">
        <v>584</v>
      </c>
      <c r="Q70" s="293"/>
      <c r="R70" s="293"/>
      <c r="S70" s="293"/>
      <c r="T70" s="293"/>
      <c r="U70" s="293"/>
      <c r="V70" s="293"/>
      <c r="W70" s="296" t="s">
        <v>411</v>
      </c>
      <c r="X70" s="297"/>
      <c r="Y70" s="256" t="s">
        <v>12</v>
      </c>
      <c r="Z70" s="256"/>
      <c r="AA70" s="257"/>
      <c r="AB70" s="258" t="s">
        <v>412</v>
      </c>
      <c r="AC70" s="258"/>
      <c r="AD70" s="258"/>
      <c r="AE70" s="204" t="s">
        <v>483</v>
      </c>
      <c r="AF70" s="205"/>
      <c r="AG70" s="205"/>
      <c r="AH70" s="205"/>
      <c r="AI70" s="204" t="s">
        <v>483</v>
      </c>
      <c r="AJ70" s="205"/>
      <c r="AK70" s="205"/>
      <c r="AL70" s="205"/>
      <c r="AM70" s="204" t="s">
        <v>483</v>
      </c>
      <c r="AN70" s="205"/>
      <c r="AO70" s="205"/>
      <c r="AP70" s="205"/>
      <c r="AQ70" s="204" t="s">
        <v>483</v>
      </c>
      <c r="AR70" s="205"/>
      <c r="AS70" s="205"/>
      <c r="AT70" s="206"/>
      <c r="AU70" s="205" t="s">
        <v>483</v>
      </c>
      <c r="AV70" s="205"/>
      <c r="AW70" s="205"/>
      <c r="AX70" s="207"/>
    </row>
    <row r="71" spans="1:50" ht="23.25"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t="s">
        <v>483</v>
      </c>
      <c r="AF71" s="205"/>
      <c r="AG71" s="205"/>
      <c r="AH71" s="205"/>
      <c r="AI71" s="204" t="s">
        <v>483</v>
      </c>
      <c r="AJ71" s="205"/>
      <c r="AK71" s="205"/>
      <c r="AL71" s="205"/>
      <c r="AM71" s="204" t="s">
        <v>483</v>
      </c>
      <c r="AN71" s="205"/>
      <c r="AO71" s="205"/>
      <c r="AP71" s="205"/>
      <c r="AQ71" s="204">
        <v>70967</v>
      </c>
      <c r="AR71" s="205"/>
      <c r="AS71" s="205"/>
      <c r="AT71" s="206"/>
      <c r="AU71" s="205" t="s">
        <v>483</v>
      </c>
      <c r="AV71" s="205"/>
      <c r="AW71" s="205"/>
      <c r="AX71" s="207"/>
    </row>
    <row r="72" spans="1:50" ht="61.5"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t="s">
        <v>483</v>
      </c>
      <c r="AF72" s="205"/>
      <c r="AG72" s="205"/>
      <c r="AH72" s="205"/>
      <c r="AI72" s="204" t="s">
        <v>483</v>
      </c>
      <c r="AJ72" s="205"/>
      <c r="AK72" s="205"/>
      <c r="AL72" s="205"/>
      <c r="AM72" s="204" t="s">
        <v>483</v>
      </c>
      <c r="AN72" s="205"/>
      <c r="AO72" s="205"/>
      <c r="AP72" s="206"/>
      <c r="AQ72" s="204" t="s">
        <v>483</v>
      </c>
      <c r="AR72" s="205"/>
      <c r="AS72" s="205"/>
      <c r="AT72" s="206"/>
      <c r="AU72" s="205" t="s">
        <v>483</v>
      </c>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7"/>
      <c r="AF77" s="878"/>
      <c r="AG77" s="878"/>
      <c r="AH77" s="878"/>
      <c r="AI77" s="877"/>
      <c r="AJ77" s="878"/>
      <c r="AK77" s="878"/>
      <c r="AL77" s="878"/>
      <c r="AM77" s="877"/>
      <c r="AN77" s="878"/>
      <c r="AO77" s="878"/>
      <c r="AP77" s="878"/>
      <c r="AQ77" s="326"/>
      <c r="AR77" s="193"/>
      <c r="AS77" s="193"/>
      <c r="AT77" s="327"/>
      <c r="AU77" s="205"/>
      <c r="AV77" s="205"/>
      <c r="AW77" s="205"/>
      <c r="AX77" s="207"/>
    </row>
    <row r="78" spans="1:50" ht="69.75" hidden="1" customHeight="1" x14ac:dyDescent="0.15">
      <c r="A78" s="321" t="s">
        <v>425</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4"/>
    </row>
    <row r="80" spans="1:50" ht="18.75" hidden="1" customHeight="1" x14ac:dyDescent="0.15">
      <c r="A80" s="851"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2"/>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1"/>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2"/>
    </row>
    <row r="83" spans="1:60" ht="22.5" hidden="1" customHeight="1" x14ac:dyDescent="0.15">
      <c r="A83" s="852"/>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3"/>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4"/>
    </row>
    <row r="84" spans="1:60" ht="19.5" hidden="1" customHeight="1" x14ac:dyDescent="0.15">
      <c r="A84" s="852"/>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5"/>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6"/>
    </row>
    <row r="85" spans="1:60" ht="18.75" hidden="1" customHeight="1" x14ac:dyDescent="0.15">
      <c r="A85" s="852"/>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452</v>
      </c>
      <c r="AF85" s="231"/>
      <c r="AG85" s="231"/>
      <c r="AH85" s="232"/>
      <c r="AI85" s="230" t="s">
        <v>449</v>
      </c>
      <c r="AJ85" s="231"/>
      <c r="AK85" s="231"/>
      <c r="AL85" s="232"/>
      <c r="AM85" s="236" t="s">
        <v>444</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2"/>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2"/>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2"/>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thickBot="1" x14ac:dyDescent="0.2">
      <c r="A89" s="852"/>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2"/>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452</v>
      </c>
      <c r="AF90" s="231"/>
      <c r="AG90" s="231"/>
      <c r="AH90" s="232"/>
      <c r="AI90" s="230" t="s">
        <v>449</v>
      </c>
      <c r="AJ90" s="231"/>
      <c r="AK90" s="231"/>
      <c r="AL90" s="232"/>
      <c r="AM90" s="236" t="s">
        <v>444</v>
      </c>
      <c r="AN90" s="236"/>
      <c r="AO90" s="236"/>
      <c r="AP90" s="230"/>
      <c r="AQ90" s="145" t="s">
        <v>306</v>
      </c>
      <c r="AR90" s="116"/>
      <c r="AS90" s="116"/>
      <c r="AT90" s="117"/>
      <c r="AU90" s="519" t="s">
        <v>252</v>
      </c>
      <c r="AV90" s="519"/>
      <c r="AW90" s="519"/>
      <c r="AX90" s="520"/>
    </row>
    <row r="91" spans="1:60" ht="18.75" hidden="1" customHeight="1" x14ac:dyDescent="0.15">
      <c r="A91" s="852"/>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2"/>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2"/>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2"/>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2"/>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452</v>
      </c>
      <c r="AF95" s="231"/>
      <c r="AG95" s="231"/>
      <c r="AH95" s="232"/>
      <c r="AI95" s="230" t="s">
        <v>449</v>
      </c>
      <c r="AJ95" s="231"/>
      <c r="AK95" s="231"/>
      <c r="AL95" s="232"/>
      <c r="AM95" s="236" t="s">
        <v>444</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2"/>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2"/>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2"/>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3"/>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2" t="s">
        <v>13</v>
      </c>
      <c r="Z99" s="883"/>
      <c r="AA99" s="884"/>
      <c r="AB99" s="879" t="s">
        <v>14</v>
      </c>
      <c r="AC99" s="880"/>
      <c r="AD99" s="881"/>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1"/>
      <c r="Z100" s="842"/>
      <c r="AA100" s="843"/>
      <c r="AB100" s="467" t="s">
        <v>11</v>
      </c>
      <c r="AC100" s="467"/>
      <c r="AD100" s="467"/>
      <c r="AE100" s="525" t="s">
        <v>452</v>
      </c>
      <c r="AF100" s="526"/>
      <c r="AG100" s="526"/>
      <c r="AH100" s="527"/>
      <c r="AI100" s="525" t="s">
        <v>449</v>
      </c>
      <c r="AJ100" s="526"/>
      <c r="AK100" s="526"/>
      <c r="AL100" s="527"/>
      <c r="AM100" s="525" t="s">
        <v>445</v>
      </c>
      <c r="AN100" s="526"/>
      <c r="AO100" s="526"/>
      <c r="AP100" s="527"/>
      <c r="AQ100" s="306" t="s">
        <v>438</v>
      </c>
      <c r="AR100" s="307"/>
      <c r="AS100" s="307"/>
      <c r="AT100" s="308"/>
      <c r="AU100" s="306" t="s">
        <v>435</v>
      </c>
      <c r="AV100" s="307"/>
      <c r="AW100" s="307"/>
      <c r="AX100" s="309"/>
    </row>
    <row r="101" spans="1:60" ht="23.25" customHeight="1" x14ac:dyDescent="0.15">
      <c r="A101" s="408"/>
      <c r="B101" s="409"/>
      <c r="C101" s="409"/>
      <c r="D101" s="409"/>
      <c r="E101" s="409"/>
      <c r="F101" s="410"/>
      <c r="G101" s="91" t="s">
        <v>510</v>
      </c>
      <c r="H101" s="91"/>
      <c r="I101" s="91"/>
      <c r="J101" s="91"/>
      <c r="K101" s="91"/>
      <c r="L101" s="91"/>
      <c r="M101" s="91"/>
      <c r="N101" s="91"/>
      <c r="O101" s="91"/>
      <c r="P101" s="91"/>
      <c r="Q101" s="91"/>
      <c r="R101" s="91"/>
      <c r="S101" s="91"/>
      <c r="T101" s="91"/>
      <c r="U101" s="91"/>
      <c r="V101" s="91"/>
      <c r="W101" s="91"/>
      <c r="X101" s="92"/>
      <c r="Y101" s="528" t="s">
        <v>54</v>
      </c>
      <c r="Z101" s="529"/>
      <c r="AA101" s="530"/>
      <c r="AB101" s="447" t="s">
        <v>511</v>
      </c>
      <c r="AC101" s="447"/>
      <c r="AD101" s="447"/>
      <c r="AE101" s="204" t="s">
        <v>512</v>
      </c>
      <c r="AF101" s="205"/>
      <c r="AG101" s="205"/>
      <c r="AH101" s="206"/>
      <c r="AI101" s="204">
        <v>7</v>
      </c>
      <c r="AJ101" s="205"/>
      <c r="AK101" s="205"/>
      <c r="AL101" s="206"/>
      <c r="AM101" s="204">
        <v>8</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511</v>
      </c>
      <c r="AC102" s="447"/>
      <c r="AD102" s="447"/>
      <c r="AE102" s="404" t="s">
        <v>505</v>
      </c>
      <c r="AF102" s="404"/>
      <c r="AG102" s="404"/>
      <c r="AH102" s="404"/>
      <c r="AI102" s="404">
        <v>5</v>
      </c>
      <c r="AJ102" s="404"/>
      <c r="AK102" s="404"/>
      <c r="AL102" s="404"/>
      <c r="AM102" s="404">
        <v>6</v>
      </c>
      <c r="AN102" s="404"/>
      <c r="AO102" s="404"/>
      <c r="AP102" s="404"/>
      <c r="AQ102" s="259">
        <v>6</v>
      </c>
      <c r="AR102" s="260"/>
      <c r="AS102" s="260"/>
      <c r="AT102" s="305"/>
      <c r="AU102" s="259"/>
      <c r="AV102" s="260"/>
      <c r="AW102" s="260"/>
      <c r="AX102" s="305"/>
    </row>
    <row r="103" spans="1:60" ht="31.5"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452</v>
      </c>
      <c r="AF103" s="402"/>
      <c r="AG103" s="402"/>
      <c r="AH103" s="403"/>
      <c r="AI103" s="401" t="s">
        <v>449</v>
      </c>
      <c r="AJ103" s="402"/>
      <c r="AK103" s="402"/>
      <c r="AL103" s="403"/>
      <c r="AM103" s="401" t="s">
        <v>445</v>
      </c>
      <c r="AN103" s="402"/>
      <c r="AO103" s="402"/>
      <c r="AP103" s="403"/>
      <c r="AQ103" s="270" t="s">
        <v>438</v>
      </c>
      <c r="AR103" s="271"/>
      <c r="AS103" s="271"/>
      <c r="AT103" s="310"/>
      <c r="AU103" s="270" t="s">
        <v>435</v>
      </c>
      <c r="AV103" s="271"/>
      <c r="AW103" s="271"/>
      <c r="AX103" s="272"/>
    </row>
    <row r="104" spans="1:60" ht="23.25" customHeight="1" x14ac:dyDescent="0.15">
      <c r="A104" s="408"/>
      <c r="B104" s="409"/>
      <c r="C104" s="409"/>
      <c r="D104" s="409"/>
      <c r="E104" s="409"/>
      <c r="F104" s="410"/>
      <c r="G104" s="91" t="s">
        <v>547</v>
      </c>
      <c r="H104" s="91"/>
      <c r="I104" s="91"/>
      <c r="J104" s="91"/>
      <c r="K104" s="91"/>
      <c r="L104" s="91"/>
      <c r="M104" s="91"/>
      <c r="N104" s="91"/>
      <c r="O104" s="91"/>
      <c r="P104" s="91"/>
      <c r="Q104" s="91"/>
      <c r="R104" s="91"/>
      <c r="S104" s="91"/>
      <c r="T104" s="91"/>
      <c r="U104" s="91"/>
      <c r="V104" s="91"/>
      <c r="W104" s="91"/>
      <c r="X104" s="92"/>
      <c r="Y104" s="451" t="s">
        <v>54</v>
      </c>
      <c r="Z104" s="452"/>
      <c r="AA104" s="453"/>
      <c r="AB104" s="531" t="s">
        <v>543</v>
      </c>
      <c r="AC104" s="532"/>
      <c r="AD104" s="533"/>
      <c r="AE104" s="204" t="s">
        <v>544</v>
      </c>
      <c r="AF104" s="205"/>
      <c r="AG104" s="205"/>
      <c r="AH104" s="206"/>
      <c r="AI104" s="204" t="s">
        <v>545</v>
      </c>
      <c r="AJ104" s="205"/>
      <c r="AK104" s="205"/>
      <c r="AL104" s="206"/>
      <c r="AM104" s="204">
        <v>2</v>
      </c>
      <c r="AN104" s="205"/>
      <c r="AO104" s="205"/>
      <c r="AP104" s="206"/>
      <c r="AQ104" s="204"/>
      <c r="AR104" s="205"/>
      <c r="AS104" s="205"/>
      <c r="AT104" s="206"/>
      <c r="AU104" s="204"/>
      <c r="AV104" s="205"/>
      <c r="AW104" s="205"/>
      <c r="AX104" s="206"/>
    </row>
    <row r="105" spans="1:60" ht="23.25"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543</v>
      </c>
      <c r="AC105" s="455"/>
      <c r="AD105" s="456"/>
      <c r="AE105" s="404" t="s">
        <v>545</v>
      </c>
      <c r="AF105" s="404"/>
      <c r="AG105" s="404"/>
      <c r="AH105" s="404"/>
      <c r="AI105" s="404" t="s">
        <v>546</v>
      </c>
      <c r="AJ105" s="404"/>
      <c r="AK105" s="404"/>
      <c r="AL105" s="404"/>
      <c r="AM105" s="404">
        <v>2</v>
      </c>
      <c r="AN105" s="404"/>
      <c r="AO105" s="404"/>
      <c r="AP105" s="404"/>
      <c r="AQ105" s="204">
        <v>2</v>
      </c>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452</v>
      </c>
      <c r="AF106" s="402"/>
      <c r="AG106" s="402"/>
      <c r="AH106" s="403"/>
      <c r="AI106" s="401" t="s">
        <v>449</v>
      </c>
      <c r="AJ106" s="402"/>
      <c r="AK106" s="402"/>
      <c r="AL106" s="403"/>
      <c r="AM106" s="401" t="s">
        <v>444</v>
      </c>
      <c r="AN106" s="402"/>
      <c r="AO106" s="402"/>
      <c r="AP106" s="403"/>
      <c r="AQ106" s="270" t="s">
        <v>438</v>
      </c>
      <c r="AR106" s="271"/>
      <c r="AS106" s="271"/>
      <c r="AT106" s="310"/>
      <c r="AU106" s="270" t="s">
        <v>435</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452</v>
      </c>
      <c r="AF109" s="402"/>
      <c r="AG109" s="402"/>
      <c r="AH109" s="403"/>
      <c r="AI109" s="401" t="s">
        <v>449</v>
      </c>
      <c r="AJ109" s="402"/>
      <c r="AK109" s="402"/>
      <c r="AL109" s="403"/>
      <c r="AM109" s="401" t="s">
        <v>445</v>
      </c>
      <c r="AN109" s="402"/>
      <c r="AO109" s="402"/>
      <c r="AP109" s="403"/>
      <c r="AQ109" s="270" t="s">
        <v>438</v>
      </c>
      <c r="AR109" s="271"/>
      <c r="AS109" s="271"/>
      <c r="AT109" s="310"/>
      <c r="AU109" s="270" t="s">
        <v>435</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452</v>
      </c>
      <c r="AF112" s="402"/>
      <c r="AG112" s="402"/>
      <c r="AH112" s="403"/>
      <c r="AI112" s="401" t="s">
        <v>449</v>
      </c>
      <c r="AJ112" s="402"/>
      <c r="AK112" s="402"/>
      <c r="AL112" s="403"/>
      <c r="AM112" s="401" t="s">
        <v>444</v>
      </c>
      <c r="AN112" s="402"/>
      <c r="AO112" s="402"/>
      <c r="AP112" s="403"/>
      <c r="AQ112" s="270" t="s">
        <v>438</v>
      </c>
      <c r="AR112" s="271"/>
      <c r="AS112" s="271"/>
      <c r="AT112" s="310"/>
      <c r="AU112" s="270" t="s">
        <v>435</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452</v>
      </c>
      <c r="AF115" s="402"/>
      <c r="AG115" s="402"/>
      <c r="AH115" s="403"/>
      <c r="AI115" s="401" t="s">
        <v>449</v>
      </c>
      <c r="AJ115" s="402"/>
      <c r="AK115" s="402"/>
      <c r="AL115" s="403"/>
      <c r="AM115" s="401" t="s">
        <v>444</v>
      </c>
      <c r="AN115" s="402"/>
      <c r="AO115" s="402"/>
      <c r="AP115" s="403"/>
      <c r="AQ115" s="577" t="s">
        <v>439</v>
      </c>
      <c r="AR115" s="578"/>
      <c r="AS115" s="578"/>
      <c r="AT115" s="578"/>
      <c r="AU115" s="578"/>
      <c r="AV115" s="578"/>
      <c r="AW115" s="578"/>
      <c r="AX115" s="579"/>
    </row>
    <row r="116" spans="1:50" ht="23.25" customHeight="1" x14ac:dyDescent="0.15">
      <c r="A116" s="425"/>
      <c r="B116" s="426"/>
      <c r="C116" s="426"/>
      <c r="D116" s="426"/>
      <c r="E116" s="426"/>
      <c r="F116" s="427"/>
      <c r="G116" s="379" t="s">
        <v>513</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514</v>
      </c>
      <c r="AC116" s="449"/>
      <c r="AD116" s="450"/>
      <c r="AE116" s="404" t="s">
        <v>541</v>
      </c>
      <c r="AF116" s="404"/>
      <c r="AG116" s="404"/>
      <c r="AH116" s="404"/>
      <c r="AI116" s="404">
        <v>270</v>
      </c>
      <c r="AJ116" s="404"/>
      <c r="AK116" s="404"/>
      <c r="AL116" s="404"/>
      <c r="AM116" s="404">
        <v>305</v>
      </c>
      <c r="AN116" s="404"/>
      <c r="AO116" s="404"/>
      <c r="AP116" s="404"/>
      <c r="AQ116" s="204">
        <v>375</v>
      </c>
      <c r="AR116" s="205"/>
      <c r="AS116" s="205"/>
      <c r="AT116" s="205"/>
      <c r="AU116" s="205"/>
      <c r="AV116" s="205"/>
      <c r="AW116" s="205"/>
      <c r="AX116" s="207"/>
    </row>
    <row r="117" spans="1:50" ht="38.25" customHeight="1" x14ac:dyDescent="0.1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514</v>
      </c>
      <c r="AC117" s="459"/>
      <c r="AD117" s="460"/>
      <c r="AE117" s="537" t="s">
        <v>541</v>
      </c>
      <c r="AF117" s="537"/>
      <c r="AG117" s="537"/>
      <c r="AH117" s="537"/>
      <c r="AI117" s="537" t="s">
        <v>540</v>
      </c>
      <c r="AJ117" s="537"/>
      <c r="AK117" s="537"/>
      <c r="AL117" s="537"/>
      <c r="AM117" s="537" t="s">
        <v>581</v>
      </c>
      <c r="AN117" s="537"/>
      <c r="AO117" s="537"/>
      <c r="AP117" s="537"/>
      <c r="AQ117" s="537" t="s">
        <v>574</v>
      </c>
      <c r="AR117" s="537"/>
      <c r="AS117" s="537"/>
      <c r="AT117" s="537"/>
      <c r="AU117" s="537"/>
      <c r="AV117" s="537"/>
      <c r="AW117" s="537"/>
      <c r="AX117" s="538"/>
    </row>
    <row r="118" spans="1:50" ht="23.25"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452</v>
      </c>
      <c r="AF118" s="402"/>
      <c r="AG118" s="402"/>
      <c r="AH118" s="403"/>
      <c r="AI118" s="401" t="s">
        <v>449</v>
      </c>
      <c r="AJ118" s="402"/>
      <c r="AK118" s="402"/>
      <c r="AL118" s="403"/>
      <c r="AM118" s="401" t="s">
        <v>444</v>
      </c>
      <c r="AN118" s="402"/>
      <c r="AO118" s="402"/>
      <c r="AP118" s="403"/>
      <c r="AQ118" s="577" t="s">
        <v>439</v>
      </c>
      <c r="AR118" s="578"/>
      <c r="AS118" s="578"/>
      <c r="AT118" s="578"/>
      <c r="AU118" s="578"/>
      <c r="AV118" s="578"/>
      <c r="AW118" s="578"/>
      <c r="AX118" s="579"/>
    </row>
    <row r="119" spans="1:50" ht="23.25" customHeight="1" x14ac:dyDescent="0.15">
      <c r="A119" s="425"/>
      <c r="B119" s="426"/>
      <c r="C119" s="426"/>
      <c r="D119" s="426"/>
      <c r="E119" s="426"/>
      <c r="F119" s="427"/>
      <c r="G119" s="379" t="s">
        <v>515</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t="s">
        <v>516</v>
      </c>
      <c r="AC119" s="449"/>
      <c r="AD119" s="450"/>
      <c r="AE119" s="404" t="s">
        <v>546</v>
      </c>
      <c r="AF119" s="404"/>
      <c r="AG119" s="404"/>
      <c r="AH119" s="404"/>
      <c r="AI119" s="404" t="s">
        <v>545</v>
      </c>
      <c r="AJ119" s="404"/>
      <c r="AK119" s="404"/>
      <c r="AL119" s="404"/>
      <c r="AM119" s="404">
        <v>174</v>
      </c>
      <c r="AN119" s="404"/>
      <c r="AO119" s="404"/>
      <c r="AP119" s="404"/>
      <c r="AQ119" s="404">
        <v>375</v>
      </c>
      <c r="AR119" s="404"/>
      <c r="AS119" s="404"/>
      <c r="AT119" s="404"/>
      <c r="AU119" s="404"/>
      <c r="AV119" s="404"/>
      <c r="AW119" s="404"/>
      <c r="AX119" s="536"/>
    </row>
    <row r="120" spans="1:50" ht="30.75" customHeight="1" thickBo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516</v>
      </c>
      <c r="AC120" s="459"/>
      <c r="AD120" s="460"/>
      <c r="AE120" s="537" t="s">
        <v>548</v>
      </c>
      <c r="AF120" s="537"/>
      <c r="AG120" s="537"/>
      <c r="AH120" s="537"/>
      <c r="AI120" s="537" t="s">
        <v>549</v>
      </c>
      <c r="AJ120" s="537"/>
      <c r="AK120" s="537"/>
      <c r="AL120" s="537"/>
      <c r="AM120" s="537" t="s">
        <v>582</v>
      </c>
      <c r="AN120" s="537"/>
      <c r="AO120" s="537"/>
      <c r="AP120" s="537"/>
      <c r="AQ120" s="537" t="s">
        <v>550</v>
      </c>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452</v>
      </c>
      <c r="AF121" s="402"/>
      <c r="AG121" s="402"/>
      <c r="AH121" s="403"/>
      <c r="AI121" s="401" t="s">
        <v>449</v>
      </c>
      <c r="AJ121" s="402"/>
      <c r="AK121" s="402"/>
      <c r="AL121" s="403"/>
      <c r="AM121" s="401" t="s">
        <v>444</v>
      </c>
      <c r="AN121" s="402"/>
      <c r="AO121" s="402"/>
      <c r="AP121" s="403"/>
      <c r="AQ121" s="577" t="s">
        <v>439</v>
      </c>
      <c r="AR121" s="578"/>
      <c r="AS121" s="578"/>
      <c r="AT121" s="578"/>
      <c r="AU121" s="578"/>
      <c r="AV121" s="578"/>
      <c r="AW121" s="578"/>
      <c r="AX121" s="579"/>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453</v>
      </c>
      <c r="AF124" s="402"/>
      <c r="AG124" s="402"/>
      <c r="AH124" s="403"/>
      <c r="AI124" s="401" t="s">
        <v>449</v>
      </c>
      <c r="AJ124" s="402"/>
      <c r="AK124" s="402"/>
      <c r="AL124" s="403"/>
      <c r="AM124" s="401" t="s">
        <v>444</v>
      </c>
      <c r="AN124" s="402"/>
      <c r="AO124" s="402"/>
      <c r="AP124" s="403"/>
      <c r="AQ124" s="577" t="s">
        <v>439</v>
      </c>
      <c r="AR124" s="578"/>
      <c r="AS124" s="578"/>
      <c r="AT124" s="578"/>
      <c r="AU124" s="578"/>
      <c r="AV124" s="578"/>
      <c r="AW124" s="578"/>
      <c r="AX124" s="579"/>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6"/>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7"/>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3"/>
      <c r="Z127" s="914"/>
      <c r="AA127" s="915"/>
      <c r="AB127" s="233" t="s">
        <v>11</v>
      </c>
      <c r="AC127" s="234"/>
      <c r="AD127" s="235"/>
      <c r="AE127" s="401" t="s">
        <v>452</v>
      </c>
      <c r="AF127" s="402"/>
      <c r="AG127" s="402"/>
      <c r="AH127" s="403"/>
      <c r="AI127" s="401" t="s">
        <v>449</v>
      </c>
      <c r="AJ127" s="402"/>
      <c r="AK127" s="402"/>
      <c r="AL127" s="403"/>
      <c r="AM127" s="401" t="s">
        <v>444</v>
      </c>
      <c r="AN127" s="402"/>
      <c r="AO127" s="402"/>
      <c r="AP127" s="403"/>
      <c r="AQ127" s="577" t="s">
        <v>439</v>
      </c>
      <c r="AR127" s="578"/>
      <c r="AS127" s="578"/>
      <c r="AT127" s="578"/>
      <c r="AU127" s="578"/>
      <c r="AV127" s="578"/>
      <c r="AW127" s="578"/>
      <c r="AX127" s="579"/>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474</v>
      </c>
      <c r="B130" s="171"/>
      <c r="C130" s="170" t="s">
        <v>310</v>
      </c>
      <c r="D130" s="171"/>
      <c r="E130" s="155" t="s">
        <v>339</v>
      </c>
      <c r="F130" s="156"/>
      <c r="G130" s="157" t="s">
        <v>483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488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545</v>
      </c>
      <c r="AR133" s="185"/>
      <c r="AS133" s="119" t="s">
        <v>307</v>
      </c>
      <c r="AT133" s="120"/>
      <c r="AU133" s="186">
        <v>42</v>
      </c>
      <c r="AV133" s="186"/>
      <c r="AW133" s="119" t="s">
        <v>296</v>
      </c>
      <c r="AX133" s="181"/>
    </row>
    <row r="134" spans="1:50" ht="39.75" customHeight="1" x14ac:dyDescent="0.15">
      <c r="A134" s="175"/>
      <c r="B134" s="172"/>
      <c r="C134" s="166"/>
      <c r="D134" s="172"/>
      <c r="E134" s="166"/>
      <c r="F134" s="167"/>
      <c r="G134" s="90" t="s">
        <v>489</v>
      </c>
      <c r="H134" s="91"/>
      <c r="I134" s="91"/>
      <c r="J134" s="91"/>
      <c r="K134" s="91"/>
      <c r="L134" s="91"/>
      <c r="M134" s="91"/>
      <c r="N134" s="91"/>
      <c r="O134" s="91"/>
      <c r="P134" s="91"/>
      <c r="Q134" s="91"/>
      <c r="R134" s="91"/>
      <c r="S134" s="91"/>
      <c r="T134" s="91"/>
      <c r="U134" s="91"/>
      <c r="V134" s="91"/>
      <c r="W134" s="91"/>
      <c r="X134" s="92"/>
      <c r="Y134" s="187" t="s">
        <v>321</v>
      </c>
      <c r="Z134" s="188"/>
      <c r="AA134" s="189"/>
      <c r="AB134" s="190" t="s">
        <v>490</v>
      </c>
      <c r="AC134" s="191"/>
      <c r="AD134" s="191"/>
      <c r="AE134" s="192">
        <v>112800</v>
      </c>
      <c r="AF134" s="193"/>
      <c r="AG134" s="193"/>
      <c r="AH134" s="193"/>
      <c r="AI134" s="192">
        <v>111100</v>
      </c>
      <c r="AJ134" s="193"/>
      <c r="AK134" s="193"/>
      <c r="AL134" s="193"/>
      <c r="AM134" s="192" t="s">
        <v>546</v>
      </c>
      <c r="AN134" s="193"/>
      <c r="AO134" s="193"/>
      <c r="AP134" s="193"/>
      <c r="AQ134" s="192" t="s">
        <v>545</v>
      </c>
      <c r="AR134" s="193"/>
      <c r="AS134" s="193"/>
      <c r="AT134" s="193"/>
      <c r="AU134" s="192" t="s">
        <v>551</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490</v>
      </c>
      <c r="AC135" s="199"/>
      <c r="AD135" s="199"/>
      <c r="AE135" s="192" t="s">
        <v>545</v>
      </c>
      <c r="AF135" s="193"/>
      <c r="AG135" s="193"/>
      <c r="AH135" s="193"/>
      <c r="AI135" s="192" t="s">
        <v>545</v>
      </c>
      <c r="AJ135" s="193"/>
      <c r="AK135" s="193"/>
      <c r="AL135" s="193"/>
      <c r="AM135" s="192" t="s">
        <v>552</v>
      </c>
      <c r="AN135" s="193"/>
      <c r="AO135" s="193"/>
      <c r="AP135" s="193"/>
      <c r="AQ135" s="192" t="s">
        <v>546</v>
      </c>
      <c r="AR135" s="193"/>
      <c r="AS135" s="193"/>
      <c r="AT135" s="193"/>
      <c r="AU135" s="192">
        <v>92700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45" customHeight="1" x14ac:dyDescent="0.15">
      <c r="A188" s="175"/>
      <c r="B188" s="172"/>
      <c r="C188" s="166"/>
      <c r="D188" s="172"/>
      <c r="E188" s="111" t="s">
        <v>553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4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470</v>
      </c>
      <c r="D430" s="918"/>
      <c r="E430" s="160" t="s">
        <v>462</v>
      </c>
      <c r="F430" s="885"/>
      <c r="G430" s="886" t="s">
        <v>326</v>
      </c>
      <c r="H430" s="109"/>
      <c r="I430" s="109"/>
      <c r="J430" s="887" t="s">
        <v>483</v>
      </c>
      <c r="K430" s="888"/>
      <c r="L430" s="888"/>
      <c r="M430" s="888"/>
      <c r="N430" s="888"/>
      <c r="O430" s="888"/>
      <c r="P430" s="888"/>
      <c r="Q430" s="888"/>
      <c r="R430" s="888"/>
      <c r="S430" s="888"/>
      <c r="T430" s="889"/>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527</v>
      </c>
      <c r="AF432" s="186"/>
      <c r="AG432" s="119" t="s">
        <v>307</v>
      </c>
      <c r="AH432" s="120"/>
      <c r="AI432" s="142"/>
      <c r="AJ432" s="142"/>
      <c r="AK432" s="142"/>
      <c r="AL432" s="140"/>
      <c r="AM432" s="142"/>
      <c r="AN432" s="142"/>
      <c r="AO432" s="142"/>
      <c r="AP432" s="140"/>
      <c r="AQ432" s="576" t="s">
        <v>528</v>
      </c>
      <c r="AR432" s="186"/>
      <c r="AS432" s="119" t="s">
        <v>307</v>
      </c>
      <c r="AT432" s="120"/>
      <c r="AU432" s="186" t="s">
        <v>528</v>
      </c>
      <c r="AV432" s="186"/>
      <c r="AW432" s="119" t="s">
        <v>296</v>
      </c>
      <c r="AX432" s="181"/>
    </row>
    <row r="433" spans="1:50" ht="23.25" customHeight="1" x14ac:dyDescent="0.15">
      <c r="A433" s="175"/>
      <c r="B433" s="172"/>
      <c r="C433" s="166"/>
      <c r="D433" s="172"/>
      <c r="E433" s="328"/>
      <c r="F433" s="329"/>
      <c r="G433" s="90" t="s">
        <v>483</v>
      </c>
      <c r="H433" s="91"/>
      <c r="I433" s="91"/>
      <c r="J433" s="91"/>
      <c r="K433" s="91"/>
      <c r="L433" s="91"/>
      <c r="M433" s="91"/>
      <c r="N433" s="91"/>
      <c r="O433" s="91"/>
      <c r="P433" s="91"/>
      <c r="Q433" s="91"/>
      <c r="R433" s="91"/>
      <c r="S433" s="91"/>
      <c r="T433" s="91"/>
      <c r="U433" s="91"/>
      <c r="V433" s="91"/>
      <c r="W433" s="91"/>
      <c r="X433" s="92"/>
      <c r="Y433" s="187" t="s">
        <v>12</v>
      </c>
      <c r="Z433" s="188"/>
      <c r="AA433" s="189"/>
      <c r="AB433" s="199" t="s">
        <v>483</v>
      </c>
      <c r="AC433" s="199"/>
      <c r="AD433" s="199"/>
      <c r="AE433" s="326" t="s">
        <v>483</v>
      </c>
      <c r="AF433" s="193"/>
      <c r="AG433" s="193"/>
      <c r="AH433" s="193"/>
      <c r="AI433" s="326" t="s">
        <v>483</v>
      </c>
      <c r="AJ433" s="193"/>
      <c r="AK433" s="193"/>
      <c r="AL433" s="193"/>
      <c r="AM433" s="326" t="s">
        <v>483</v>
      </c>
      <c r="AN433" s="193"/>
      <c r="AO433" s="193"/>
      <c r="AP433" s="327"/>
      <c r="AQ433" s="326" t="s">
        <v>483</v>
      </c>
      <c r="AR433" s="193"/>
      <c r="AS433" s="193"/>
      <c r="AT433" s="327"/>
      <c r="AU433" s="193" t="s">
        <v>483</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483</v>
      </c>
      <c r="AC434" s="191"/>
      <c r="AD434" s="191"/>
      <c r="AE434" s="326" t="s">
        <v>483</v>
      </c>
      <c r="AF434" s="193"/>
      <c r="AG434" s="193"/>
      <c r="AH434" s="327"/>
      <c r="AI434" s="326" t="s">
        <v>483</v>
      </c>
      <c r="AJ434" s="193"/>
      <c r="AK434" s="193"/>
      <c r="AL434" s="193"/>
      <c r="AM434" s="326" t="s">
        <v>483</v>
      </c>
      <c r="AN434" s="193"/>
      <c r="AO434" s="193"/>
      <c r="AP434" s="327"/>
      <c r="AQ434" s="326" t="s">
        <v>483</v>
      </c>
      <c r="AR434" s="193"/>
      <c r="AS434" s="193"/>
      <c r="AT434" s="327"/>
      <c r="AU434" s="193" t="s">
        <v>483</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483</v>
      </c>
      <c r="AF435" s="193"/>
      <c r="AG435" s="193"/>
      <c r="AH435" s="327"/>
      <c r="AI435" s="326" t="s">
        <v>483</v>
      </c>
      <c r="AJ435" s="193"/>
      <c r="AK435" s="193"/>
      <c r="AL435" s="193"/>
      <c r="AM435" s="326" t="s">
        <v>483</v>
      </c>
      <c r="AN435" s="193"/>
      <c r="AO435" s="193"/>
      <c r="AP435" s="327"/>
      <c r="AQ435" s="326" t="s">
        <v>483</v>
      </c>
      <c r="AR435" s="193"/>
      <c r="AS435" s="193"/>
      <c r="AT435" s="327"/>
      <c r="AU435" s="193" t="s">
        <v>483</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529</v>
      </c>
      <c r="AF457" s="186"/>
      <c r="AG457" s="119" t="s">
        <v>307</v>
      </c>
      <c r="AH457" s="120"/>
      <c r="AI457" s="142"/>
      <c r="AJ457" s="142"/>
      <c r="AK457" s="142"/>
      <c r="AL457" s="140"/>
      <c r="AM457" s="142"/>
      <c r="AN457" s="142"/>
      <c r="AO457" s="142"/>
      <c r="AP457" s="140"/>
      <c r="AQ457" s="576" t="s">
        <v>530</v>
      </c>
      <c r="AR457" s="186"/>
      <c r="AS457" s="119" t="s">
        <v>307</v>
      </c>
      <c r="AT457" s="120"/>
      <c r="AU457" s="186" t="s">
        <v>531</v>
      </c>
      <c r="AV457" s="186"/>
      <c r="AW457" s="119" t="s">
        <v>296</v>
      </c>
      <c r="AX457" s="181"/>
    </row>
    <row r="458" spans="1:50" ht="23.25" customHeight="1" x14ac:dyDescent="0.15">
      <c r="A458" s="175"/>
      <c r="B458" s="172"/>
      <c r="C458" s="166"/>
      <c r="D458" s="172"/>
      <c r="E458" s="328"/>
      <c r="F458" s="329"/>
      <c r="G458" s="90" t="s">
        <v>483</v>
      </c>
      <c r="H458" s="91"/>
      <c r="I458" s="91"/>
      <c r="J458" s="91"/>
      <c r="K458" s="91"/>
      <c r="L458" s="91"/>
      <c r="M458" s="91"/>
      <c r="N458" s="91"/>
      <c r="O458" s="91"/>
      <c r="P458" s="91"/>
      <c r="Q458" s="91"/>
      <c r="R458" s="91"/>
      <c r="S458" s="91"/>
      <c r="T458" s="91"/>
      <c r="U458" s="91"/>
      <c r="V458" s="91"/>
      <c r="W458" s="91"/>
      <c r="X458" s="92"/>
      <c r="Y458" s="187" t="s">
        <v>12</v>
      </c>
      <c r="Z458" s="188"/>
      <c r="AA458" s="189"/>
      <c r="AB458" s="199" t="s">
        <v>483</v>
      </c>
      <c r="AC458" s="199"/>
      <c r="AD458" s="199"/>
      <c r="AE458" s="326" t="s">
        <v>483</v>
      </c>
      <c r="AF458" s="193"/>
      <c r="AG458" s="193"/>
      <c r="AH458" s="193"/>
      <c r="AI458" s="326" t="s">
        <v>483</v>
      </c>
      <c r="AJ458" s="193"/>
      <c r="AK458" s="193"/>
      <c r="AL458" s="193"/>
      <c r="AM458" s="326" t="s">
        <v>483</v>
      </c>
      <c r="AN458" s="193"/>
      <c r="AO458" s="193"/>
      <c r="AP458" s="327"/>
      <c r="AQ458" s="326" t="s">
        <v>483</v>
      </c>
      <c r="AR458" s="193"/>
      <c r="AS458" s="193"/>
      <c r="AT458" s="327"/>
      <c r="AU458" s="193" t="s">
        <v>483</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483</v>
      </c>
      <c r="AC459" s="191"/>
      <c r="AD459" s="191"/>
      <c r="AE459" s="326" t="s">
        <v>483</v>
      </c>
      <c r="AF459" s="193"/>
      <c r="AG459" s="193"/>
      <c r="AH459" s="327"/>
      <c r="AI459" s="326" t="s">
        <v>483</v>
      </c>
      <c r="AJ459" s="193"/>
      <c r="AK459" s="193"/>
      <c r="AL459" s="193"/>
      <c r="AM459" s="326" t="s">
        <v>483</v>
      </c>
      <c r="AN459" s="193"/>
      <c r="AO459" s="193"/>
      <c r="AP459" s="327"/>
      <c r="AQ459" s="326" t="s">
        <v>483</v>
      </c>
      <c r="AR459" s="193"/>
      <c r="AS459" s="193"/>
      <c r="AT459" s="327"/>
      <c r="AU459" s="193" t="s">
        <v>483</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483</v>
      </c>
      <c r="AF460" s="193"/>
      <c r="AG460" s="193"/>
      <c r="AH460" s="327"/>
      <c r="AI460" s="326" t="s">
        <v>483</v>
      </c>
      <c r="AJ460" s="193"/>
      <c r="AK460" s="193"/>
      <c r="AL460" s="193"/>
      <c r="AM460" s="326" t="s">
        <v>483</v>
      </c>
      <c r="AN460" s="193"/>
      <c r="AO460" s="193"/>
      <c r="AP460" s="327"/>
      <c r="AQ460" s="326" t="s">
        <v>483</v>
      </c>
      <c r="AR460" s="193"/>
      <c r="AS460" s="193"/>
      <c r="AT460" s="327"/>
      <c r="AU460" s="193" t="s">
        <v>483</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532</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886" t="s">
        <v>326</v>
      </c>
      <c r="H484" s="109"/>
      <c r="I484" s="109"/>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886" t="s">
        <v>326</v>
      </c>
      <c r="H538" s="109"/>
      <c r="I538" s="109"/>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886" t="s">
        <v>326</v>
      </c>
      <c r="H592" s="109"/>
      <c r="I592" s="109"/>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886" t="s">
        <v>326</v>
      </c>
      <c r="H646" s="109"/>
      <c r="I646" s="109"/>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94.5" customHeight="1" x14ac:dyDescent="0.15">
      <c r="A702" s="857" t="s">
        <v>258</v>
      </c>
      <c r="B702" s="858"/>
      <c r="C702" s="695" t="s">
        <v>259</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482</v>
      </c>
      <c r="AE702" s="332"/>
      <c r="AF702" s="332"/>
      <c r="AG702" s="371" t="s">
        <v>561</v>
      </c>
      <c r="AH702" s="372"/>
      <c r="AI702" s="372"/>
      <c r="AJ702" s="372"/>
      <c r="AK702" s="372"/>
      <c r="AL702" s="372"/>
      <c r="AM702" s="372"/>
      <c r="AN702" s="372"/>
      <c r="AO702" s="372"/>
      <c r="AP702" s="372"/>
      <c r="AQ702" s="372"/>
      <c r="AR702" s="372"/>
      <c r="AS702" s="372"/>
      <c r="AT702" s="372"/>
      <c r="AU702" s="372"/>
      <c r="AV702" s="372"/>
      <c r="AW702" s="372"/>
      <c r="AX702" s="373"/>
    </row>
    <row r="703" spans="1:50" ht="111"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4" t="s">
        <v>482</v>
      </c>
      <c r="AE703" s="315"/>
      <c r="AF703" s="315"/>
      <c r="AG703" s="87" t="s">
        <v>565</v>
      </c>
      <c r="AH703" s="88"/>
      <c r="AI703" s="88"/>
      <c r="AJ703" s="88"/>
      <c r="AK703" s="88"/>
      <c r="AL703" s="88"/>
      <c r="AM703" s="88"/>
      <c r="AN703" s="88"/>
      <c r="AO703" s="88"/>
      <c r="AP703" s="88"/>
      <c r="AQ703" s="88"/>
      <c r="AR703" s="88"/>
      <c r="AS703" s="88"/>
      <c r="AT703" s="88"/>
      <c r="AU703" s="88"/>
      <c r="AV703" s="88"/>
      <c r="AW703" s="88"/>
      <c r="AX703" s="89"/>
    </row>
    <row r="704" spans="1:50" ht="80.25" customHeight="1" x14ac:dyDescent="0.15">
      <c r="A704" s="861"/>
      <c r="B704" s="862"/>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482</v>
      </c>
      <c r="AE704" s="770"/>
      <c r="AF704" s="770"/>
      <c r="AG704" s="153" t="s">
        <v>517</v>
      </c>
      <c r="AH704" s="94"/>
      <c r="AI704" s="94"/>
      <c r="AJ704" s="94"/>
      <c r="AK704" s="94"/>
      <c r="AL704" s="94"/>
      <c r="AM704" s="94"/>
      <c r="AN704" s="94"/>
      <c r="AO704" s="94"/>
      <c r="AP704" s="94"/>
      <c r="AQ704" s="94"/>
      <c r="AR704" s="94"/>
      <c r="AS704" s="94"/>
      <c r="AT704" s="94"/>
      <c r="AU704" s="94"/>
      <c r="AV704" s="94"/>
      <c r="AW704" s="94"/>
      <c r="AX704" s="154"/>
    </row>
    <row r="705" spans="1:50" ht="22.5" customHeight="1" x14ac:dyDescent="0.15">
      <c r="A705" s="626" t="s">
        <v>38</v>
      </c>
      <c r="B705" s="627"/>
      <c r="C705" s="808" t="s">
        <v>40</v>
      </c>
      <c r="D705" s="809"/>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0"/>
      <c r="AD705" s="701" t="s">
        <v>482</v>
      </c>
      <c r="AE705" s="702"/>
      <c r="AF705" s="702"/>
      <c r="AG705" s="111" t="s">
        <v>492</v>
      </c>
      <c r="AH705" s="91"/>
      <c r="AI705" s="91"/>
      <c r="AJ705" s="91"/>
      <c r="AK705" s="91"/>
      <c r="AL705" s="91"/>
      <c r="AM705" s="91"/>
      <c r="AN705" s="91"/>
      <c r="AO705" s="91"/>
      <c r="AP705" s="91"/>
      <c r="AQ705" s="91"/>
      <c r="AR705" s="91"/>
      <c r="AS705" s="91"/>
      <c r="AT705" s="91"/>
      <c r="AU705" s="91"/>
      <c r="AV705" s="91"/>
      <c r="AW705" s="91"/>
      <c r="AX705" s="112"/>
    </row>
    <row r="706" spans="1:50" ht="29.25" customHeight="1" x14ac:dyDescent="0.15">
      <c r="A706" s="628"/>
      <c r="B706" s="629"/>
      <c r="C706" s="781"/>
      <c r="D706" s="782"/>
      <c r="E706" s="717" t="s">
        <v>423</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4" t="s">
        <v>491</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2.5" customHeight="1" x14ac:dyDescent="0.15">
      <c r="A707" s="628"/>
      <c r="B707" s="629"/>
      <c r="C707" s="783"/>
      <c r="D707" s="784"/>
      <c r="E707" s="720" t="s">
        <v>361</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491</v>
      </c>
      <c r="AE707" s="823"/>
      <c r="AF707" s="823"/>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0" t="s">
        <v>495</v>
      </c>
      <c r="AE708" s="591"/>
      <c r="AF708" s="591"/>
      <c r="AG708" s="729" t="s">
        <v>483</v>
      </c>
      <c r="AH708" s="730"/>
      <c r="AI708" s="730"/>
      <c r="AJ708" s="730"/>
      <c r="AK708" s="730"/>
      <c r="AL708" s="730"/>
      <c r="AM708" s="730"/>
      <c r="AN708" s="730"/>
      <c r="AO708" s="730"/>
      <c r="AP708" s="730"/>
      <c r="AQ708" s="730"/>
      <c r="AR708" s="730"/>
      <c r="AS708" s="730"/>
      <c r="AT708" s="730"/>
      <c r="AU708" s="730"/>
      <c r="AV708" s="730"/>
      <c r="AW708" s="730"/>
      <c r="AX708" s="731"/>
    </row>
    <row r="709" spans="1:50" ht="31.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482</v>
      </c>
      <c r="AE709" s="315"/>
      <c r="AF709" s="315"/>
      <c r="AG709" s="87" t="s">
        <v>493</v>
      </c>
      <c r="AH709" s="88"/>
      <c r="AI709" s="88"/>
      <c r="AJ709" s="88"/>
      <c r="AK709" s="88"/>
      <c r="AL709" s="88"/>
      <c r="AM709" s="88"/>
      <c r="AN709" s="88"/>
      <c r="AO709" s="88"/>
      <c r="AP709" s="88"/>
      <c r="AQ709" s="88"/>
      <c r="AR709" s="88"/>
      <c r="AS709" s="88"/>
      <c r="AT709" s="88"/>
      <c r="AU709" s="88"/>
      <c r="AV709" s="88"/>
      <c r="AW709" s="88"/>
      <c r="AX709" s="89"/>
    </row>
    <row r="710" spans="1:50" ht="27.7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495</v>
      </c>
      <c r="AE710" s="315"/>
      <c r="AF710" s="315"/>
      <c r="AG710" s="87" t="s">
        <v>483</v>
      </c>
      <c r="AH710" s="88"/>
      <c r="AI710" s="88"/>
      <c r="AJ710" s="88"/>
      <c r="AK710" s="88"/>
      <c r="AL710" s="88"/>
      <c r="AM710" s="88"/>
      <c r="AN710" s="88"/>
      <c r="AO710" s="88"/>
      <c r="AP710" s="88"/>
      <c r="AQ710" s="88"/>
      <c r="AR710" s="88"/>
      <c r="AS710" s="88"/>
      <c r="AT710" s="88"/>
      <c r="AU710" s="88"/>
      <c r="AV710" s="88"/>
      <c r="AW710" s="88"/>
      <c r="AX710" s="89"/>
    </row>
    <row r="711" spans="1:50" ht="31.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482</v>
      </c>
      <c r="AE711" s="315"/>
      <c r="AF711" s="315"/>
      <c r="AG711" s="87" t="s">
        <v>518</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9" t="s">
        <v>495</v>
      </c>
      <c r="AE712" s="770"/>
      <c r="AF712" s="770"/>
      <c r="AG712" s="797" t="s">
        <v>483</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8"/>
      <c r="B713" s="630"/>
      <c r="C713" s="935" t="s">
        <v>392</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14" t="s">
        <v>495</v>
      </c>
      <c r="AE713" s="315"/>
      <c r="AF713" s="649"/>
      <c r="AG713" s="87" t="s">
        <v>483</v>
      </c>
      <c r="AH713" s="88"/>
      <c r="AI713" s="88"/>
      <c r="AJ713" s="88"/>
      <c r="AK713" s="88"/>
      <c r="AL713" s="88"/>
      <c r="AM713" s="88"/>
      <c r="AN713" s="88"/>
      <c r="AO713" s="88"/>
      <c r="AP713" s="88"/>
      <c r="AQ713" s="88"/>
      <c r="AR713" s="88"/>
      <c r="AS713" s="88"/>
      <c r="AT713" s="88"/>
      <c r="AU713" s="88"/>
      <c r="AV713" s="88"/>
      <c r="AW713" s="88"/>
      <c r="AX713" s="89"/>
    </row>
    <row r="714" spans="1:50" ht="45.7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4" t="s">
        <v>482</v>
      </c>
      <c r="AE714" s="795"/>
      <c r="AF714" s="796"/>
      <c r="AG714" s="723" t="s">
        <v>494</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6" t="s">
        <v>39</v>
      </c>
      <c r="B715" s="771"/>
      <c r="C715" s="772" t="s">
        <v>369</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0" t="s">
        <v>482</v>
      </c>
      <c r="AE715" s="591"/>
      <c r="AF715" s="642"/>
      <c r="AG715" s="729" t="s">
        <v>519</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482</v>
      </c>
      <c r="AE716" s="613"/>
      <c r="AF716" s="613"/>
      <c r="AG716" s="87" t="s">
        <v>496</v>
      </c>
      <c r="AH716" s="88"/>
      <c r="AI716" s="88"/>
      <c r="AJ716" s="88"/>
      <c r="AK716" s="88"/>
      <c r="AL716" s="88"/>
      <c r="AM716" s="88"/>
      <c r="AN716" s="88"/>
      <c r="AO716" s="88"/>
      <c r="AP716" s="88"/>
      <c r="AQ716" s="88"/>
      <c r="AR716" s="88"/>
      <c r="AS716" s="88"/>
      <c r="AT716" s="88"/>
      <c r="AU716" s="88"/>
      <c r="AV716" s="88"/>
      <c r="AW716" s="88"/>
      <c r="AX716" s="89"/>
    </row>
    <row r="717" spans="1:50" ht="72"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482</v>
      </c>
      <c r="AE717" s="315"/>
      <c r="AF717" s="315"/>
      <c r="AG717" s="87" t="s">
        <v>563</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482</v>
      </c>
      <c r="AE718" s="315"/>
      <c r="AF718" s="315"/>
      <c r="AG718" s="113" t="s">
        <v>520</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3" t="s">
        <v>57</v>
      </c>
      <c r="B719" s="764"/>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495</v>
      </c>
      <c r="AE719" s="591"/>
      <c r="AF719" s="591"/>
      <c r="AG719" s="111" t="s">
        <v>483</v>
      </c>
      <c r="AH719" s="91"/>
      <c r="AI719" s="91"/>
      <c r="AJ719" s="91"/>
      <c r="AK719" s="91"/>
      <c r="AL719" s="91"/>
      <c r="AM719" s="91"/>
      <c r="AN719" s="91"/>
      <c r="AO719" s="91"/>
      <c r="AP719" s="91"/>
      <c r="AQ719" s="91"/>
      <c r="AR719" s="91"/>
      <c r="AS719" s="91"/>
      <c r="AT719" s="91"/>
      <c r="AU719" s="91"/>
      <c r="AV719" s="91"/>
      <c r="AW719" s="91"/>
      <c r="AX719" s="112"/>
    </row>
    <row r="720" spans="1:50" ht="29.25" customHeight="1" x14ac:dyDescent="0.15">
      <c r="A720" s="765"/>
      <c r="B720" s="766"/>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16.5" customHeight="1" x14ac:dyDescent="0.15">
      <c r="A721" s="765"/>
      <c r="B721" s="766"/>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5"/>
      <c r="B722" s="766"/>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5"/>
      <c r="B723" s="766"/>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5"/>
      <c r="B724" s="766"/>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7"/>
      <c r="B725" s="768"/>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51" customHeight="1" x14ac:dyDescent="0.15">
      <c r="A726" s="626" t="s">
        <v>47</v>
      </c>
      <c r="B726" s="789"/>
      <c r="C726" s="802" t="s">
        <v>52</v>
      </c>
      <c r="D726" s="824"/>
      <c r="E726" s="824"/>
      <c r="F726" s="825"/>
      <c r="G726" s="563" t="s">
        <v>562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51" customHeight="1" thickBot="1" x14ac:dyDescent="0.2">
      <c r="A727" s="790"/>
      <c r="B727" s="791"/>
      <c r="C727" s="735" t="s">
        <v>56</v>
      </c>
      <c r="D727" s="736"/>
      <c r="E727" s="736"/>
      <c r="F727" s="737"/>
      <c r="G727" s="561" t="s">
        <v>521</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17.25"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30"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1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32.25" customHeight="1" thickBot="1" x14ac:dyDescent="0.2">
      <c r="A731" s="786"/>
      <c r="B731" s="787"/>
      <c r="C731" s="787"/>
      <c r="D731" s="787"/>
      <c r="E731" s="788"/>
      <c r="F731" s="716"/>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18"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33"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12.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35.2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8" t="s">
        <v>466</v>
      </c>
      <c r="B737" s="196"/>
      <c r="C737" s="196"/>
      <c r="D737" s="197"/>
      <c r="E737" s="977" t="s">
        <v>483</v>
      </c>
      <c r="F737" s="977"/>
      <c r="G737" s="977"/>
      <c r="H737" s="977"/>
      <c r="I737" s="977"/>
      <c r="J737" s="977"/>
      <c r="K737" s="977"/>
      <c r="L737" s="977"/>
      <c r="M737" s="977"/>
      <c r="N737" s="351" t="s">
        <v>459</v>
      </c>
      <c r="O737" s="351"/>
      <c r="P737" s="351"/>
      <c r="Q737" s="351"/>
      <c r="R737" s="977" t="s">
        <v>483</v>
      </c>
      <c r="S737" s="977"/>
      <c r="T737" s="977"/>
      <c r="U737" s="977"/>
      <c r="V737" s="977"/>
      <c r="W737" s="977"/>
      <c r="X737" s="977"/>
      <c r="Y737" s="977"/>
      <c r="Z737" s="977"/>
      <c r="AA737" s="351" t="s">
        <v>458</v>
      </c>
      <c r="AB737" s="351"/>
      <c r="AC737" s="351"/>
      <c r="AD737" s="351"/>
      <c r="AE737" s="977" t="s">
        <v>483</v>
      </c>
      <c r="AF737" s="977"/>
      <c r="AG737" s="977"/>
      <c r="AH737" s="977"/>
      <c r="AI737" s="977"/>
      <c r="AJ737" s="977"/>
      <c r="AK737" s="977"/>
      <c r="AL737" s="977"/>
      <c r="AM737" s="977"/>
      <c r="AN737" s="351" t="s">
        <v>457</v>
      </c>
      <c r="AO737" s="351"/>
      <c r="AP737" s="351"/>
      <c r="AQ737" s="351"/>
      <c r="AR737" s="969" t="s">
        <v>497</v>
      </c>
      <c r="AS737" s="970"/>
      <c r="AT737" s="970"/>
      <c r="AU737" s="970"/>
      <c r="AV737" s="970"/>
      <c r="AW737" s="970"/>
      <c r="AX737" s="971"/>
      <c r="AY737" s="75"/>
      <c r="AZ737" s="75"/>
    </row>
    <row r="738" spans="1:52" ht="24.75" customHeight="1" x14ac:dyDescent="0.15">
      <c r="A738" s="978" t="s">
        <v>456</v>
      </c>
      <c r="B738" s="196"/>
      <c r="C738" s="196"/>
      <c r="D738" s="197"/>
      <c r="E738" s="977" t="s">
        <v>483</v>
      </c>
      <c r="F738" s="977"/>
      <c r="G738" s="977"/>
      <c r="H738" s="977"/>
      <c r="I738" s="977"/>
      <c r="J738" s="977"/>
      <c r="K738" s="977"/>
      <c r="L738" s="977"/>
      <c r="M738" s="977"/>
      <c r="N738" s="351" t="s">
        <v>455</v>
      </c>
      <c r="O738" s="351"/>
      <c r="P738" s="351"/>
      <c r="Q738" s="351"/>
      <c r="R738" s="977" t="s">
        <v>483</v>
      </c>
      <c r="S738" s="977"/>
      <c r="T738" s="977"/>
      <c r="U738" s="977"/>
      <c r="V738" s="977"/>
      <c r="W738" s="977"/>
      <c r="X738" s="977"/>
      <c r="Y738" s="977"/>
      <c r="Z738" s="977"/>
      <c r="AA738" s="351" t="s">
        <v>454</v>
      </c>
      <c r="AB738" s="351"/>
      <c r="AC738" s="351"/>
      <c r="AD738" s="351"/>
      <c r="AE738" s="977" t="s">
        <v>498</v>
      </c>
      <c r="AF738" s="977"/>
      <c r="AG738" s="977"/>
      <c r="AH738" s="977"/>
      <c r="AI738" s="977"/>
      <c r="AJ738" s="977"/>
      <c r="AK738" s="977"/>
      <c r="AL738" s="977"/>
      <c r="AM738" s="977"/>
      <c r="AN738" s="351" t="s">
        <v>450</v>
      </c>
      <c r="AO738" s="351"/>
      <c r="AP738" s="351"/>
      <c r="AQ738" s="351"/>
      <c r="AR738" s="969" t="s">
        <v>539</v>
      </c>
      <c r="AS738" s="970"/>
      <c r="AT738" s="970"/>
      <c r="AU738" s="970"/>
      <c r="AV738" s="970"/>
      <c r="AW738" s="970"/>
      <c r="AX738" s="971"/>
    </row>
    <row r="739" spans="1:52" ht="24.75" customHeight="1" thickBot="1" x14ac:dyDescent="0.2">
      <c r="A739" s="979" t="s">
        <v>446</v>
      </c>
      <c r="B739" s="980"/>
      <c r="C739" s="980"/>
      <c r="D739" s="981"/>
      <c r="E739" s="982" t="s">
        <v>478</v>
      </c>
      <c r="F739" s="972"/>
      <c r="G739" s="972"/>
      <c r="H739" s="79" t="str">
        <f>IF(E739="", "", "(")</f>
        <v>(</v>
      </c>
      <c r="I739" s="972"/>
      <c r="J739" s="972"/>
      <c r="K739" s="79" t="str">
        <f>IF(OR(I739="　", I739=""), "", "-")</f>
        <v/>
      </c>
      <c r="L739" s="973">
        <v>71</v>
      </c>
      <c r="M739" s="973"/>
      <c r="N739" s="80" t="str">
        <f>IF(O739="", "", "-")</f>
        <v/>
      </c>
      <c r="O739" s="81"/>
      <c r="P739" s="80" t="str">
        <f>IF(E739="", "", ")")</f>
        <v>)</v>
      </c>
      <c r="Q739" s="982"/>
      <c r="R739" s="972"/>
      <c r="S739" s="972"/>
      <c r="T739" s="79" t="str">
        <f>IF(Q739="", "", "(")</f>
        <v/>
      </c>
      <c r="U739" s="972"/>
      <c r="V739" s="972"/>
      <c r="W739" s="79" t="str">
        <f>IF(OR(U739="　", U739=""), "", "-")</f>
        <v/>
      </c>
      <c r="X739" s="973"/>
      <c r="Y739" s="973"/>
      <c r="Z739" s="80" t="str">
        <f>IF(AA739="", "", "-")</f>
        <v/>
      </c>
      <c r="AA739" s="81"/>
      <c r="AB739" s="80" t="str">
        <f>IF(Q739="", "", ")")</f>
        <v/>
      </c>
      <c r="AC739" s="982"/>
      <c r="AD739" s="972"/>
      <c r="AE739" s="972"/>
      <c r="AF739" s="79" t="str">
        <f>IF(AC739="", "", "(")</f>
        <v/>
      </c>
      <c r="AG739" s="972"/>
      <c r="AH739" s="972"/>
      <c r="AI739" s="79" t="str">
        <f>IF(OR(AG739="　", AG739=""), "", "-")</f>
        <v/>
      </c>
      <c r="AJ739" s="973"/>
      <c r="AK739" s="973"/>
      <c r="AL739" s="80" t="str">
        <f>IF(AM739="", "", "-")</f>
        <v/>
      </c>
      <c r="AM739" s="81"/>
      <c r="AN739" s="80" t="str">
        <f>IF(AC739="", "", ")")</f>
        <v/>
      </c>
      <c r="AO739" s="974"/>
      <c r="AP739" s="975"/>
      <c r="AQ739" s="975"/>
      <c r="AR739" s="975"/>
      <c r="AS739" s="975"/>
      <c r="AT739" s="975"/>
      <c r="AU739" s="975"/>
      <c r="AV739" s="975"/>
      <c r="AW739" s="975"/>
      <c r="AX739" s="976"/>
    </row>
    <row r="740" spans="1:52" ht="28.35" customHeight="1" x14ac:dyDescent="0.15">
      <c r="A740" s="600" t="s">
        <v>426</v>
      </c>
      <c r="B740" s="601"/>
      <c r="C740" s="601"/>
      <c r="D740" s="601"/>
      <c r="E740" s="601"/>
      <c r="F740" s="602"/>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thickBot="1" x14ac:dyDescent="0.2">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428</v>
      </c>
      <c r="B779" s="615"/>
      <c r="C779" s="615"/>
      <c r="D779" s="615"/>
      <c r="E779" s="615"/>
      <c r="F779" s="616"/>
      <c r="G779" s="581" t="s">
        <v>522</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542</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80"/>
    </row>
    <row r="780" spans="1:50" ht="24.75" customHeight="1" x14ac:dyDescent="0.15">
      <c r="A780" s="617"/>
      <c r="B780" s="618"/>
      <c r="C780" s="618"/>
      <c r="D780" s="618"/>
      <c r="E780" s="618"/>
      <c r="F780" s="619"/>
      <c r="G780" s="802"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5"/>
      <c r="AC780" s="802"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566</v>
      </c>
      <c r="H781" s="657"/>
      <c r="I781" s="657"/>
      <c r="J781" s="657"/>
      <c r="K781" s="658"/>
      <c r="L781" s="650" t="s">
        <v>570</v>
      </c>
      <c r="M781" s="651"/>
      <c r="N781" s="651"/>
      <c r="O781" s="651"/>
      <c r="P781" s="651"/>
      <c r="Q781" s="651"/>
      <c r="R781" s="651"/>
      <c r="S781" s="651"/>
      <c r="T781" s="651"/>
      <c r="U781" s="651"/>
      <c r="V781" s="651"/>
      <c r="W781" s="651"/>
      <c r="X781" s="652"/>
      <c r="Y781" s="374">
        <v>700</v>
      </c>
      <c r="Z781" s="375"/>
      <c r="AA781" s="375"/>
      <c r="AB781" s="792"/>
      <c r="AC781" s="656" t="s">
        <v>575</v>
      </c>
      <c r="AD781" s="657"/>
      <c r="AE781" s="657"/>
      <c r="AF781" s="657"/>
      <c r="AG781" s="658"/>
      <c r="AH781" s="650" t="s">
        <v>577</v>
      </c>
      <c r="AI781" s="651"/>
      <c r="AJ781" s="651"/>
      <c r="AK781" s="651"/>
      <c r="AL781" s="651"/>
      <c r="AM781" s="651"/>
      <c r="AN781" s="651"/>
      <c r="AO781" s="651"/>
      <c r="AP781" s="651"/>
      <c r="AQ781" s="651"/>
      <c r="AR781" s="651"/>
      <c r="AS781" s="651"/>
      <c r="AT781" s="652"/>
      <c r="AU781" s="374">
        <v>221</v>
      </c>
      <c r="AV781" s="375"/>
      <c r="AW781" s="375"/>
      <c r="AX781" s="376"/>
    </row>
    <row r="782" spans="1:50" ht="24.75" customHeight="1" x14ac:dyDescent="0.15">
      <c r="A782" s="617"/>
      <c r="B782" s="618"/>
      <c r="C782" s="618"/>
      <c r="D782" s="618"/>
      <c r="E782" s="618"/>
      <c r="F782" s="619"/>
      <c r="G782" s="592" t="s">
        <v>567</v>
      </c>
      <c r="H782" s="593"/>
      <c r="I782" s="593"/>
      <c r="J782" s="593"/>
      <c r="K782" s="594"/>
      <c r="L782" s="584" t="s">
        <v>569</v>
      </c>
      <c r="M782" s="585"/>
      <c r="N782" s="585"/>
      <c r="O782" s="585"/>
      <c r="P782" s="585"/>
      <c r="Q782" s="585"/>
      <c r="R782" s="585"/>
      <c r="S782" s="585"/>
      <c r="T782" s="585"/>
      <c r="U782" s="585"/>
      <c r="V782" s="585"/>
      <c r="W782" s="585"/>
      <c r="X782" s="586"/>
      <c r="Y782" s="587">
        <v>271</v>
      </c>
      <c r="Z782" s="588"/>
      <c r="AA782" s="588"/>
      <c r="AB782" s="598"/>
      <c r="AC782" s="592" t="s">
        <v>576</v>
      </c>
      <c r="AD782" s="593"/>
      <c r="AE782" s="593"/>
      <c r="AF782" s="593"/>
      <c r="AG782" s="594"/>
      <c r="AH782" s="584" t="s">
        <v>576</v>
      </c>
      <c r="AI782" s="585"/>
      <c r="AJ782" s="585"/>
      <c r="AK782" s="585"/>
      <c r="AL782" s="585"/>
      <c r="AM782" s="585"/>
      <c r="AN782" s="585"/>
      <c r="AO782" s="585"/>
      <c r="AP782" s="585"/>
      <c r="AQ782" s="585"/>
      <c r="AR782" s="585"/>
      <c r="AS782" s="585"/>
      <c r="AT782" s="586"/>
      <c r="AU782" s="587">
        <v>17</v>
      </c>
      <c r="AV782" s="588"/>
      <c r="AW782" s="588"/>
      <c r="AX782" s="589"/>
    </row>
    <row r="783" spans="1:50" ht="24.75" customHeight="1" x14ac:dyDescent="0.15">
      <c r="A783" s="617"/>
      <c r="B783" s="618"/>
      <c r="C783" s="618"/>
      <c r="D783" s="618"/>
      <c r="E783" s="618"/>
      <c r="F783" s="619"/>
      <c r="G783" s="592" t="s">
        <v>568</v>
      </c>
      <c r="H783" s="593"/>
      <c r="I783" s="593"/>
      <c r="J783" s="593"/>
      <c r="K783" s="594"/>
      <c r="L783" s="584" t="s">
        <v>571</v>
      </c>
      <c r="M783" s="585"/>
      <c r="N783" s="585"/>
      <c r="O783" s="585"/>
      <c r="P783" s="585"/>
      <c r="Q783" s="585"/>
      <c r="R783" s="585"/>
      <c r="S783" s="585"/>
      <c r="T783" s="585"/>
      <c r="U783" s="585"/>
      <c r="V783" s="585"/>
      <c r="W783" s="585"/>
      <c r="X783" s="586"/>
      <c r="Y783" s="587">
        <v>144</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3" t="s">
        <v>20</v>
      </c>
      <c r="H791" s="814"/>
      <c r="I791" s="814"/>
      <c r="J791" s="814"/>
      <c r="K791" s="814"/>
      <c r="L791" s="815"/>
      <c r="M791" s="816"/>
      <c r="N791" s="816"/>
      <c r="O791" s="816"/>
      <c r="P791" s="816"/>
      <c r="Q791" s="816"/>
      <c r="R791" s="816"/>
      <c r="S791" s="816"/>
      <c r="T791" s="816"/>
      <c r="U791" s="816"/>
      <c r="V791" s="816"/>
      <c r="W791" s="816"/>
      <c r="X791" s="817"/>
      <c r="Y791" s="818">
        <f>SUM(Y781:AB790)</f>
        <v>1115</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238</v>
      </c>
      <c r="AV791" s="819"/>
      <c r="AW791" s="819"/>
      <c r="AX791" s="821"/>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80"/>
    </row>
    <row r="793" spans="1:50" ht="24.75" hidden="1" customHeight="1" x14ac:dyDescent="0.15">
      <c r="A793" s="617"/>
      <c r="B793" s="618"/>
      <c r="C793" s="618"/>
      <c r="D793" s="618"/>
      <c r="E793" s="618"/>
      <c r="F793" s="619"/>
      <c r="G793" s="802"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5"/>
      <c r="AC793" s="802"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2"/>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3" t="s">
        <v>20</v>
      </c>
      <c r="H804" s="814"/>
      <c r="I804" s="814"/>
      <c r="J804" s="814"/>
      <c r="K804" s="814"/>
      <c r="L804" s="815"/>
      <c r="M804" s="816"/>
      <c r="N804" s="816"/>
      <c r="O804" s="816"/>
      <c r="P804" s="816"/>
      <c r="Q804" s="816"/>
      <c r="R804" s="816"/>
      <c r="S804" s="816"/>
      <c r="T804" s="816"/>
      <c r="U804" s="816"/>
      <c r="V804" s="816"/>
      <c r="W804" s="816"/>
      <c r="X804" s="817"/>
      <c r="Y804" s="818">
        <f>SUM(Y794:AB803)</f>
        <v>0</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80"/>
    </row>
    <row r="806" spans="1:50" ht="24.75" hidden="1" customHeight="1" x14ac:dyDescent="0.15">
      <c r="A806" s="617"/>
      <c r="B806" s="618"/>
      <c r="C806" s="618"/>
      <c r="D806" s="618"/>
      <c r="E806" s="618"/>
      <c r="F806" s="619"/>
      <c r="G806" s="802"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5"/>
      <c r="AC806" s="802"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2"/>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80"/>
    </row>
    <row r="819" spans="1:50" ht="24.75" hidden="1" customHeight="1" x14ac:dyDescent="0.15">
      <c r="A819" s="617"/>
      <c r="B819" s="618"/>
      <c r="C819" s="618"/>
      <c r="D819" s="618"/>
      <c r="E819" s="618"/>
      <c r="F819" s="619"/>
      <c r="G819" s="802"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5"/>
      <c r="AC819" s="802"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2"/>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customHeight="1" thickBot="1" x14ac:dyDescent="0.2">
      <c r="A831" s="891" t="s">
        <v>266</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410</v>
      </c>
      <c r="AI836" s="350"/>
      <c r="AJ836" s="350"/>
      <c r="AK836" s="350"/>
      <c r="AL836" s="350" t="s">
        <v>21</v>
      </c>
      <c r="AM836" s="350"/>
      <c r="AN836" s="350"/>
      <c r="AO836" s="355"/>
      <c r="AP836" s="356" t="s">
        <v>344</v>
      </c>
      <c r="AQ836" s="356"/>
      <c r="AR836" s="356"/>
      <c r="AS836" s="356"/>
      <c r="AT836" s="356"/>
      <c r="AU836" s="356"/>
      <c r="AV836" s="356"/>
      <c r="AW836" s="356"/>
      <c r="AX836" s="356"/>
    </row>
    <row r="837" spans="1:50" ht="66" customHeight="1" x14ac:dyDescent="0.15">
      <c r="A837" s="362">
        <v>1</v>
      </c>
      <c r="B837" s="362">
        <v>1</v>
      </c>
      <c r="C837" s="333" t="s">
        <v>523</v>
      </c>
      <c r="D837" s="333"/>
      <c r="E837" s="333"/>
      <c r="F837" s="333"/>
      <c r="G837" s="333"/>
      <c r="H837" s="333"/>
      <c r="I837" s="333"/>
      <c r="J837" s="334">
        <v>4010401078085</v>
      </c>
      <c r="K837" s="335"/>
      <c r="L837" s="335"/>
      <c r="M837" s="335"/>
      <c r="N837" s="335"/>
      <c r="O837" s="335"/>
      <c r="P837" s="336" t="s">
        <v>525</v>
      </c>
      <c r="Q837" s="336"/>
      <c r="R837" s="336"/>
      <c r="S837" s="336"/>
      <c r="T837" s="336"/>
      <c r="U837" s="336"/>
      <c r="V837" s="336"/>
      <c r="W837" s="336"/>
      <c r="X837" s="336"/>
      <c r="Y837" s="337">
        <v>1115</v>
      </c>
      <c r="Z837" s="338"/>
      <c r="AA837" s="338"/>
      <c r="AB837" s="339"/>
      <c r="AC837" s="349" t="s">
        <v>419</v>
      </c>
      <c r="AD837" s="357"/>
      <c r="AE837" s="357"/>
      <c r="AF837" s="357"/>
      <c r="AG837" s="357"/>
      <c r="AH837" s="358" t="s">
        <v>499</v>
      </c>
      <c r="AI837" s="359"/>
      <c r="AJ837" s="359"/>
      <c r="AK837" s="359"/>
      <c r="AL837" s="343" t="s">
        <v>484</v>
      </c>
      <c r="AM837" s="344"/>
      <c r="AN837" s="344"/>
      <c r="AO837" s="345"/>
      <c r="AP837" s="346" t="s">
        <v>500</v>
      </c>
      <c r="AQ837" s="346"/>
      <c r="AR837" s="346"/>
      <c r="AS837" s="346"/>
      <c r="AT837" s="346"/>
      <c r="AU837" s="346"/>
      <c r="AV837" s="346"/>
      <c r="AW837" s="346"/>
      <c r="AX837" s="346"/>
    </row>
    <row r="838" spans="1:50" ht="66" customHeight="1" x14ac:dyDescent="0.15">
      <c r="A838" s="362">
        <v>2</v>
      </c>
      <c r="B838" s="362">
        <v>1</v>
      </c>
      <c r="C838" s="333" t="s">
        <v>524</v>
      </c>
      <c r="D838" s="333"/>
      <c r="E838" s="333"/>
      <c r="F838" s="333"/>
      <c r="G838" s="333"/>
      <c r="H838" s="333"/>
      <c r="I838" s="333"/>
      <c r="J838" s="334">
        <v>7010001088960</v>
      </c>
      <c r="K838" s="335"/>
      <c r="L838" s="335"/>
      <c r="M838" s="335"/>
      <c r="N838" s="335"/>
      <c r="O838" s="335"/>
      <c r="P838" s="336" t="s">
        <v>526</v>
      </c>
      <c r="Q838" s="336"/>
      <c r="R838" s="336"/>
      <c r="S838" s="336"/>
      <c r="T838" s="336"/>
      <c r="U838" s="336"/>
      <c r="V838" s="336"/>
      <c r="W838" s="336"/>
      <c r="X838" s="336"/>
      <c r="Y838" s="337">
        <v>1030</v>
      </c>
      <c r="Z838" s="338"/>
      <c r="AA838" s="338"/>
      <c r="AB838" s="339"/>
      <c r="AC838" s="349" t="s">
        <v>419</v>
      </c>
      <c r="AD838" s="349"/>
      <c r="AE838" s="349"/>
      <c r="AF838" s="349"/>
      <c r="AG838" s="349"/>
      <c r="AH838" s="358" t="s">
        <v>512</v>
      </c>
      <c r="AI838" s="359"/>
      <c r="AJ838" s="359"/>
      <c r="AK838" s="359"/>
      <c r="AL838" s="343" t="s">
        <v>512</v>
      </c>
      <c r="AM838" s="344"/>
      <c r="AN838" s="344"/>
      <c r="AO838" s="345"/>
      <c r="AP838" s="346" t="s">
        <v>483</v>
      </c>
      <c r="AQ838" s="346"/>
      <c r="AR838" s="346"/>
      <c r="AS838" s="346"/>
      <c r="AT838" s="346"/>
      <c r="AU838" s="346"/>
      <c r="AV838" s="346"/>
      <c r="AW838" s="346"/>
      <c r="AX838" s="346"/>
    </row>
    <row r="839" spans="1:50" ht="66" customHeight="1" x14ac:dyDescent="0.15">
      <c r="A839" s="362">
        <v>3</v>
      </c>
      <c r="B839" s="362">
        <v>1</v>
      </c>
      <c r="C839" s="347" t="s">
        <v>533</v>
      </c>
      <c r="D839" s="333"/>
      <c r="E839" s="333"/>
      <c r="F839" s="333"/>
      <c r="G839" s="333"/>
      <c r="H839" s="333"/>
      <c r="I839" s="333"/>
      <c r="J839" s="334">
        <v>9010701020592</v>
      </c>
      <c r="K839" s="335"/>
      <c r="L839" s="335"/>
      <c r="M839" s="335"/>
      <c r="N839" s="335"/>
      <c r="O839" s="335"/>
      <c r="P839" s="348" t="s">
        <v>535</v>
      </c>
      <c r="Q839" s="336"/>
      <c r="R839" s="336"/>
      <c r="S839" s="336"/>
      <c r="T839" s="336"/>
      <c r="U839" s="336"/>
      <c r="V839" s="336"/>
      <c r="W839" s="336"/>
      <c r="X839" s="336"/>
      <c r="Y839" s="337">
        <v>158</v>
      </c>
      <c r="Z839" s="338"/>
      <c r="AA839" s="338"/>
      <c r="AB839" s="339"/>
      <c r="AC839" s="349" t="s">
        <v>419</v>
      </c>
      <c r="AD839" s="349"/>
      <c r="AE839" s="349"/>
      <c r="AF839" s="349"/>
      <c r="AG839" s="349"/>
      <c r="AH839" s="341" t="s">
        <v>505</v>
      </c>
      <c r="AI839" s="342"/>
      <c r="AJ839" s="342"/>
      <c r="AK839" s="342"/>
      <c r="AL839" s="343" t="s">
        <v>512</v>
      </c>
      <c r="AM839" s="344"/>
      <c r="AN839" s="344"/>
      <c r="AO839" s="345"/>
      <c r="AP839" s="346" t="s">
        <v>483</v>
      </c>
      <c r="AQ839" s="346"/>
      <c r="AR839" s="346"/>
      <c r="AS839" s="346"/>
      <c r="AT839" s="346"/>
      <c r="AU839" s="346"/>
      <c r="AV839" s="346"/>
      <c r="AW839" s="346"/>
      <c r="AX839" s="346"/>
    </row>
    <row r="840" spans="1:50" ht="66" customHeight="1" x14ac:dyDescent="0.15">
      <c r="A840" s="362">
        <v>4</v>
      </c>
      <c r="B840" s="362">
        <v>1</v>
      </c>
      <c r="C840" s="347" t="s">
        <v>538</v>
      </c>
      <c r="D840" s="333"/>
      <c r="E840" s="333"/>
      <c r="F840" s="333"/>
      <c r="G840" s="333"/>
      <c r="H840" s="333"/>
      <c r="I840" s="333"/>
      <c r="J840" s="334">
        <v>3130005005532</v>
      </c>
      <c r="K840" s="335"/>
      <c r="L840" s="335"/>
      <c r="M840" s="335"/>
      <c r="N840" s="335"/>
      <c r="O840" s="335"/>
      <c r="P840" s="348" t="s">
        <v>534</v>
      </c>
      <c r="Q840" s="336"/>
      <c r="R840" s="336"/>
      <c r="S840" s="336"/>
      <c r="T840" s="336"/>
      <c r="U840" s="336"/>
      <c r="V840" s="336"/>
      <c r="W840" s="336"/>
      <c r="X840" s="336"/>
      <c r="Y840" s="337">
        <v>90</v>
      </c>
      <c r="Z840" s="338"/>
      <c r="AA840" s="338"/>
      <c r="AB840" s="339"/>
      <c r="AC840" s="349" t="s">
        <v>419</v>
      </c>
      <c r="AD840" s="349"/>
      <c r="AE840" s="349"/>
      <c r="AF840" s="349"/>
      <c r="AG840" s="349"/>
      <c r="AH840" s="341" t="s">
        <v>512</v>
      </c>
      <c r="AI840" s="342"/>
      <c r="AJ840" s="342"/>
      <c r="AK840" s="342"/>
      <c r="AL840" s="343" t="s">
        <v>505</v>
      </c>
      <c r="AM840" s="344"/>
      <c r="AN840" s="344"/>
      <c r="AO840" s="345"/>
      <c r="AP840" s="346" t="s">
        <v>483</v>
      </c>
      <c r="AQ840" s="346"/>
      <c r="AR840" s="346"/>
      <c r="AS840" s="346"/>
      <c r="AT840" s="346"/>
      <c r="AU840" s="346"/>
      <c r="AV840" s="346"/>
      <c r="AW840" s="346"/>
      <c r="AX840" s="346"/>
    </row>
    <row r="841" spans="1:50" ht="66" customHeight="1" x14ac:dyDescent="0.15">
      <c r="A841" s="362">
        <v>5</v>
      </c>
      <c r="B841" s="362">
        <v>1</v>
      </c>
      <c r="C841" s="347" t="s">
        <v>572</v>
      </c>
      <c r="D841" s="333"/>
      <c r="E841" s="333"/>
      <c r="F841" s="333"/>
      <c r="G841" s="333"/>
      <c r="H841" s="333"/>
      <c r="I841" s="333"/>
      <c r="J841" s="334">
        <v>6290001069174</v>
      </c>
      <c r="K841" s="335"/>
      <c r="L841" s="335"/>
      <c r="M841" s="335"/>
      <c r="N841" s="335"/>
      <c r="O841" s="335"/>
      <c r="P841" s="348" t="s">
        <v>573</v>
      </c>
      <c r="Q841" s="336"/>
      <c r="R841" s="336"/>
      <c r="S841" s="336"/>
      <c r="T841" s="336"/>
      <c r="U841" s="336"/>
      <c r="V841" s="336"/>
      <c r="W841" s="336"/>
      <c r="X841" s="336"/>
      <c r="Y841" s="337">
        <v>45</v>
      </c>
      <c r="Z841" s="338"/>
      <c r="AA841" s="338"/>
      <c r="AB841" s="339"/>
      <c r="AC841" s="340" t="s">
        <v>419</v>
      </c>
      <c r="AD841" s="340"/>
      <c r="AE841" s="340"/>
      <c r="AF841" s="340"/>
      <c r="AG841" s="340"/>
      <c r="AH841" s="341" t="s">
        <v>536</v>
      </c>
      <c r="AI841" s="342"/>
      <c r="AJ841" s="342"/>
      <c r="AK841" s="342"/>
      <c r="AL841" s="343" t="s">
        <v>536</v>
      </c>
      <c r="AM841" s="344"/>
      <c r="AN841" s="344"/>
      <c r="AO841" s="345"/>
      <c r="AP841" s="346" t="s">
        <v>537</v>
      </c>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410</v>
      </c>
      <c r="AI869" s="350"/>
      <c r="AJ869" s="350"/>
      <c r="AK869" s="350"/>
      <c r="AL869" s="350" t="s">
        <v>21</v>
      </c>
      <c r="AM869" s="350"/>
      <c r="AN869" s="350"/>
      <c r="AO869" s="355"/>
      <c r="AP869" s="356" t="s">
        <v>344</v>
      </c>
      <c r="AQ869" s="356"/>
      <c r="AR869" s="356"/>
      <c r="AS869" s="356"/>
      <c r="AT869" s="356"/>
      <c r="AU869" s="356"/>
      <c r="AV869" s="356"/>
      <c r="AW869" s="356"/>
      <c r="AX869" s="356"/>
    </row>
    <row r="870" spans="1:50" ht="79.5" customHeight="1" x14ac:dyDescent="0.15">
      <c r="A870" s="362">
        <v>1</v>
      </c>
      <c r="B870" s="362">
        <v>1</v>
      </c>
      <c r="C870" s="347" t="s">
        <v>554</v>
      </c>
      <c r="D870" s="333"/>
      <c r="E870" s="333"/>
      <c r="F870" s="333"/>
      <c r="G870" s="333"/>
      <c r="H870" s="333"/>
      <c r="I870" s="333"/>
      <c r="J870" s="334">
        <v>4010001187063</v>
      </c>
      <c r="K870" s="335"/>
      <c r="L870" s="335"/>
      <c r="M870" s="335"/>
      <c r="N870" s="335"/>
      <c r="O870" s="335"/>
      <c r="P870" s="348" t="s">
        <v>557</v>
      </c>
      <c r="Q870" s="336"/>
      <c r="R870" s="336"/>
      <c r="S870" s="336"/>
      <c r="T870" s="336"/>
      <c r="U870" s="336"/>
      <c r="V870" s="336"/>
      <c r="W870" s="336"/>
      <c r="X870" s="336"/>
      <c r="Y870" s="337">
        <v>238</v>
      </c>
      <c r="Z870" s="338"/>
      <c r="AA870" s="338"/>
      <c r="AB870" s="339"/>
      <c r="AC870" s="349" t="s">
        <v>419</v>
      </c>
      <c r="AD870" s="357"/>
      <c r="AE870" s="357"/>
      <c r="AF870" s="357"/>
      <c r="AG870" s="357"/>
      <c r="AH870" s="358" t="s">
        <v>545</v>
      </c>
      <c r="AI870" s="359"/>
      <c r="AJ870" s="359"/>
      <c r="AK870" s="359"/>
      <c r="AL870" s="343" t="s">
        <v>559</v>
      </c>
      <c r="AM870" s="344"/>
      <c r="AN870" s="344"/>
      <c r="AO870" s="345"/>
      <c r="AP870" s="346" t="s">
        <v>546</v>
      </c>
      <c r="AQ870" s="346"/>
      <c r="AR870" s="346"/>
      <c r="AS870" s="346"/>
      <c r="AT870" s="346"/>
      <c r="AU870" s="346"/>
      <c r="AV870" s="346"/>
      <c r="AW870" s="346"/>
      <c r="AX870" s="346"/>
    </row>
    <row r="871" spans="1:50" ht="64.5" customHeight="1" x14ac:dyDescent="0.15">
      <c r="A871" s="362">
        <v>2</v>
      </c>
      <c r="B871" s="362">
        <v>1</v>
      </c>
      <c r="C871" s="347" t="s">
        <v>555</v>
      </c>
      <c r="D871" s="333"/>
      <c r="E871" s="333"/>
      <c r="F871" s="333"/>
      <c r="G871" s="333"/>
      <c r="H871" s="333"/>
      <c r="I871" s="333"/>
      <c r="J871" s="334">
        <v>5010901040221</v>
      </c>
      <c r="K871" s="335"/>
      <c r="L871" s="335"/>
      <c r="M871" s="335"/>
      <c r="N871" s="335"/>
      <c r="O871" s="335"/>
      <c r="P871" s="348" t="s">
        <v>556</v>
      </c>
      <c r="Q871" s="336"/>
      <c r="R871" s="336"/>
      <c r="S871" s="336"/>
      <c r="T871" s="336"/>
      <c r="U871" s="336"/>
      <c r="V871" s="336"/>
      <c r="W871" s="336"/>
      <c r="X871" s="336"/>
      <c r="Y871" s="337">
        <v>109</v>
      </c>
      <c r="Z871" s="338"/>
      <c r="AA871" s="338"/>
      <c r="AB871" s="339"/>
      <c r="AC871" s="349" t="s">
        <v>419</v>
      </c>
      <c r="AD871" s="349"/>
      <c r="AE871" s="349"/>
      <c r="AF871" s="349"/>
      <c r="AG871" s="349"/>
      <c r="AH871" s="358" t="s">
        <v>558</v>
      </c>
      <c r="AI871" s="359"/>
      <c r="AJ871" s="359"/>
      <c r="AK871" s="359"/>
      <c r="AL871" s="343" t="s">
        <v>546</v>
      </c>
      <c r="AM871" s="344"/>
      <c r="AN871" s="344"/>
      <c r="AO871" s="345"/>
      <c r="AP871" s="346" t="s">
        <v>560</v>
      </c>
      <c r="AQ871" s="346"/>
      <c r="AR871" s="346"/>
      <c r="AS871" s="346"/>
      <c r="AT871" s="346"/>
      <c r="AU871" s="346"/>
      <c r="AV871" s="346"/>
      <c r="AW871" s="346"/>
      <c r="AX871" s="346"/>
    </row>
    <row r="872" spans="1:50" ht="94.5"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92.25"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111"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62.25"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85.5"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95.25"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47"/>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410</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410</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410</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410</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410</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410</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4" max="49" man="1"/>
    <brk id="699"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14" sqref="T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482</v>
      </c>
      <c r="R4" s="13" t="str">
        <f t="shared" si="3"/>
        <v>補助</v>
      </c>
      <c r="S4" s="13" t="str">
        <f t="shared" si="4"/>
        <v>委託・請負、補助</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委託・請負、補助</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委託・請負、補助</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委託・請負、補助</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委託・請負、補助</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
      </c>
      <c r="K9" s="14" t="s">
        <v>227</v>
      </c>
      <c r="L9" s="15" t="s">
        <v>482</v>
      </c>
      <c r="M9" s="13" t="str">
        <f t="shared" si="2"/>
        <v>エネルギー対策</v>
      </c>
      <c r="N9" s="13" t="str">
        <f t="shared" si="6"/>
        <v>エネルギー対策</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371</v>
      </c>
      <c r="B10" s="15"/>
      <c r="C10" s="13" t="str">
        <f t="shared" si="0"/>
        <v/>
      </c>
      <c r="D10" s="13" t="str">
        <f t="shared" si="8"/>
        <v/>
      </c>
      <c r="F10" s="18" t="s">
        <v>234</v>
      </c>
      <c r="G10" s="17" t="s">
        <v>482</v>
      </c>
      <c r="H10" s="13" t="str">
        <f t="shared" si="1"/>
        <v>エネルギー対策特別会計エネルギー需給勘定</v>
      </c>
      <c r="I10" s="13" t="str">
        <f t="shared" si="5"/>
        <v>エネルギー対策特別会計エネルギー需給勘定</v>
      </c>
      <c r="K10" s="14" t="s">
        <v>375</v>
      </c>
      <c r="L10" s="15"/>
      <c r="M10" s="13" t="str">
        <f t="shared" si="2"/>
        <v/>
      </c>
      <c r="N10" s="13" t="str">
        <f t="shared" si="6"/>
        <v>エネルギー対策</v>
      </c>
      <c r="O10" s="13"/>
      <c r="P10" s="13" t="str">
        <f>S8</f>
        <v>委託・請負、補助</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482</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大塚 智明</cp:lastModifiedBy>
  <cp:lastPrinted>2019-06-25T12:07:10Z</cp:lastPrinted>
  <dcterms:created xsi:type="dcterms:W3CDTF">2012-03-13T00:50:25Z</dcterms:created>
  <dcterms:modified xsi:type="dcterms:W3CDTF">2019-07-05T09:56:54Z</dcterms:modified>
</cp:coreProperties>
</file>