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10935" windowHeight="39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<sst xmlns="http://schemas.openxmlformats.org/spreadsheetml/2006/main" count="2976" uniqueCount="683">
  <si>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</si>
  <si>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</si>
  <si>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</si>
  <si>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</si>
  <si>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</si>
  <si>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</si>
  <si>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</si>
  <si>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</si>
  <si>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</si>
  <si>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</si>
  <si>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</si>
  <si>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</si>
  <si>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</si>
  <si>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</si>
  <si>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</si>
  <si>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</si>
  <si>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</si>
  <si>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</si>
  <si>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</si>
  <si>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</si>
  <si>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</si>
  <si>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</si>
  <si>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</si>
  <si>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</si>
  <si>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</si>
  <si>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</si>
  <si>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</si>
  <si>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</si>
  <si>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</si>
  <si>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</si>
  <si>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</si>
  <si>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</si>
  <si>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</si>
  <si>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</si>
  <si>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</si>
  <si>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</si>
  <si>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</si>
  <si>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</si>
  <si>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</si>
  <si>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</si>
  <si>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</si>
  <si>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</si>
  <si>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</si>
  <si>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</si>
  <si>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</si>
  <si>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</si>
  <si>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</si>
  <si>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</si>
  <si>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</si>
  <si>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</si>
  <si>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</si>
  <si>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</si>
  <si>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</si>
  <si>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</si>
  <si>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</si>
  <si>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</si>
  <si>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</si>
  <si>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</si>
  <si>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</si>
  <si>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</si>
  <si>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</si>
  <si>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</si>
  <si>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</si>
  <si>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</si>
  <si>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</si>
  <si>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</si>
  <si>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</si>
  <si>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</si>
  <si>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</si>
  <si>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</si>
  <si>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</si>
  <si>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</si>
  <si>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</si>
  <si>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</si>
  <si>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</si>
  <si>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</si>
  <si>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</si>
  <si>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</si>
  <si>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</si>
  <si>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</si>
  <si>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</si>
  <si>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</si>
  <si>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</si>
  <si>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</si>
  <si>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</si>
  <si>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</si>
  <si>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</si>
  <si>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</si>
  <si>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</si>
  <si>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</si>
  <si>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</si>
  <si>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</si>
  <si>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</si>
  <si>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</si>
  <si>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</si>
  <si>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</si>
  <si>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</si>
  <si>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</si>
  <si>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</si>
  <si>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</si>
  <si>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</si>
  <si>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</si>
  <si>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</si>
  <si>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</si>
  <si>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</si>
  <si>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</si>
  <si>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</si>
  <si>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</si>
  <si>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</si>
  <si>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</si>
  <si>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</si>
  <si>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</si>
  <si>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</si>
  <si>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</si>
  <si>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</si>
  <si>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</si>
  <si>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</si>
  <si>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</si>
  <si>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</si>
  <si>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</si>
  <si>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</si>
  <si>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</si>
  <si>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</si>
  <si>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</si>
  <si>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</si>
  <si>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</si>
  <si>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</si>
  <si>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</si>
  <si>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</si>
  <si>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</si>
  <si>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</si>
  <si>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</si>
  <si>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</si>
  <si>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</si>
  <si>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</si>
  <si>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</si>
  <si>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</si>
  <si>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</si>
  <si>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</si>
  <si>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</si>
  <si>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</si>
  <si>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</si>
  <si>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</si>
  <si>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</si>
  <si>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</si>
  <si>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</si>
  <si>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</si>
  <si>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</si>
  <si>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</si>
  <si>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</si>
  <si>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</si>
  <si>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</si>
  <si>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</si>
  <si>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</si>
  <si>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</si>
  <si>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</si>
  <si>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</si>
  <si>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</si>
  <si>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</si>
  <si>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</si>
  <si>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</si>
  <si>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</si>
  <si>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</si>
  <si>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</si>
  <si>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</si>
  <si>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</si>
  <si>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</si>
  <si>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</si>
  <si>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</si>
  <si>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</si>
  <si>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</si>
  <si>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</si>
  <si>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</si>
  <si>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</si>
  <si>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</si>
  <si>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</si>
  <si>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</si>
  <si>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</si>
  <si>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</si>
  <si>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</si>
  <si>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</si>
  <si>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</si>
  <si>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</si>
  <si>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</si>
  <si>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</si>
  <si>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</si>
  <si>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</si>
  <si>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</si>
  <si>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</si>
  <si>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</si>
  <si>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</si>
  <si>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</si>
  <si>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</si>
  <si>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</si>
  <si>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</si>
  <si>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</si>
  <si>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</si>
  <si>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</si>
  <si>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</si>
  <si>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</si>
  <si>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</si>
  <si>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</si>
  <si>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</si>
  <si>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</si>
  <si>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</si>
  <si>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</si>
  <si>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</si>
  <si>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</si>
  <si>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</si>
  <si>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</si>
  <si>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</si>
  <si>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</si>
  <si>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</si>
  <si>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</si>
  <si>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</si>
  <si>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</si>
  <si>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</si>
  <si>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</si>
  <si>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</si>
  <si>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</si>
  <si>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</si>
  <si>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</si>
  <si>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</si>
  <si>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</si>
  <si>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</si>
  <si>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</si>
  <si>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</si>
  <si>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</si>
  <si>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</si>
  <si>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</si>
  <si>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</si>
  <si>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</si>
  <si>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</si>
  <si>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</si>
  <si>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</si>
  <si>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</si>
  <si>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</si>
  <si>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</si>
  <si>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</si>
  <si>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</si>
  <si>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</si>
  <si>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</si>
  <si>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</si>
  <si>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</si>
  <si>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</si>
  <si>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</si>
  <si>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</si>
  <si>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</si>
  <si>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</si>
  <si>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</si>
  <si>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</si>
  <si>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</si>
  <si>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</si>
  <si>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</si>
  <si>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</si>
  <si>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</si>
  <si>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</si>
  <si>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</si>
  <si>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</si>
  <si>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</si>
  <si>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</si>
  <si>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</si>
  <si>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</si>
  <si>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</si>
  <si>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</si>
  <si>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</si>
  <si>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</si>
  <si>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</si>
  <si>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</si>
  <si>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</si>
  <si>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</si>
  <si>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</si>
  <si>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</si>
  <si>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</si>
  <si>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</si>
  <si>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</si>
  <si>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</si>
  <si>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</si>
  <si>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</si>
  <si>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</si>
  <si>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</si>
  <si>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</si>
  <si>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</si>
  <si>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</si>
  <si>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</si>
  <si>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</si>
  <si>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</si>
  <si>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</si>
  <si>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</si>
  <si>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</si>
  <si>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</si>
  <si>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</si>
  <si>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</si>
  <si>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</si>
  <si>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</si>
  <si>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</si>
  <si>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</si>
  <si>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</si>
  <si>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</si>
  <si>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</si>
  <si>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</si>
  <si>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</si>
  <si>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</si>
  <si>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</si>
  <si>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</si>
  <si>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</si>
  <si>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</si>
  <si>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</si>
  <si>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</si>
  <si>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</si>
  <si>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</si>
  <si>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</si>
  <si>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</si>
  <si>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</si>
  <si>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</si>
  <si>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</si>
  <si>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</si>
  <si>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</si>
  <si>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</si>
  <si>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</si>
  <si>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</si>
  <si>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</si>
  <si>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</si>
  <si>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</si>
  <si>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</si>
  <si>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</si>
  <si>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</si>
  <si>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</si>
  <si>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</si>
  <si>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</si>
  <si>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</si>
  <si>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</si>
  <si>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</si>
  <si>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</si>
  <si>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</si>
  <si>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</si>
  <si>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</si>
  <si>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</si>
  <si>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</si>
  <si>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</si>
  <si>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</si>
  <si>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</si>
  <si>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</si>
  <si>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</si>
  <si>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</si>
  <si>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</si>
  <si>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</si>
  <si>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</si>
  <si>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</si>
  <si>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</si>
  <si>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</si>
  <si>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</si>
  <si>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</si>
  <si>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</si>
  <si>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</si>
  <si>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</si>
  <si>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</si>
  <si>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</si>
  <si>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</si>
  <si>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</si>
  <si>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</si>
  <si>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</si>
  <si>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</si>
  <si>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</si>
  <si>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</si>
  <si>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</si>
  <si>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</si>
  <si>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</si>
  <si>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</si>
  <si>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</si>
  <si>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</si>
  <si>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</si>
  <si>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</si>
  <si>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</si>
  <si>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</si>
  <si>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</si>
  <si>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</si>
  <si>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</si>
  <si>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</si>
  <si>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</si>
  <si>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</si>
  <si>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</si>
  <si>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</si>
  <si>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</si>
  <si>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</si>
  <si>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</si>
  <si>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</si>
  <si>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</si>
  <si>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</si>
  <si>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</si>
  <si>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</si>
  <si>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</si>
  <si>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</si>
  <si>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</si>
  <si>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</si>
  <si>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</si>
  <si>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</si>
  <si>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</si>
  <si>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</si>
  <si>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</si>
  <si>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</si>
  <si>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</si>
  <si>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</si>
  <si>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</si>
  <si>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</si>
  <si>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</si>
  <si>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</si>
  <si>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</si>
  <si>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</si>
  <si>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</si>
  <si>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</si>
  <si>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</si>
  <si>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</si>
  <si>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</si>
  <si>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</si>
  <si>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</si>
  <si>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</si>
  <si>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</si>
  <si>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</si>
  <si>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</si>
  <si>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</si>
  <si>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</si>
  <si>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</si>
  <si>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</si>
  <si>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</si>
  <si>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</si>
  <si>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</si>
  <si>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</si>
  <si>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</si>
  <si>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</si>
  <si>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</si>
  <si>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</si>
  <si>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</si>
  <si>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</si>
  <si>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</si>
  <si>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</si>
  <si>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</si>
  <si>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</si>
  <si>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</si>
  <si>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</si>
  <si>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</si>
  <si>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</si>
  <si>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</si>
  <si>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</si>
  <si>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</si>
  <si>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</si>
  <si>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</si>
  <si>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</si>
  <si>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</si>
  <si>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</si>
  <si>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</si>
  <si>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</si>
  <si>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</si>
  <si>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</si>
  <si>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</si>
  <si>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</si>
  <si>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</si>
  <si>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</si>
  <si>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</si>
  <si>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</si>
  <si>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</si>
  <si>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</si>
  <si>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</si>
  <si>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</si>
  <si>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</si>
  <si>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</si>
  <si>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</si>
  <si>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</si>
  <si>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</si>
  <si>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</si>
  <si>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</si>
  <si>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</si>
  <si>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</si>
  <si>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</si>
  <si>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</si>
  <si>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</si>
  <si>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</si>
  <si>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</si>
  <si>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</si>
  <si>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</si>
  <si>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</si>
  <si>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</si>
  <si>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</si>
  <si>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</si>
  <si>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</si>
  <si>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</si>
  <si>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</si>
  <si>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</si>
  <si>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</si>
  <si>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</si>
  <si>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</si>
  <si>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</si>
  <si>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</si>
  <si>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</si>
  <si>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</si>
  <si>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</si>
  <si>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</si>
  <si>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</si>
  <si>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</si>
  <si>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</si>
  <si>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</si>
  <si>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</si>
  <si>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</si>
  <si>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</si>
  <si>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</si>
  <si>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</si>
  <si>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</si>
  <si>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</si>
  <si>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</si>
  <si>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</si>
  <si>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</si>
  <si>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</si>
  <si>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</si>
  <si>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</si>
  <si>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</si>
  <si>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</si>
  <si>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</si>
  <si>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</si>
  <si>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</si>
  <si>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</si>
  <si>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</si>
  <si>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</si>
  <si>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</si>
  <si>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</si>
  <si>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</si>
  <si>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</si>
  <si>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</si>
  <si>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</si>
  <si>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</si>
  <si>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</si>
  <si>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</si>
  <si>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</si>
  <si>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</si>
  <si>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</si>
  <si>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</si>
  <si>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</si>
  <si>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</si>
  <si>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</si>
  <si>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</si>
  <si>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</si>
  <si>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</si>
  <si>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</si>
  <si>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</si>
  <si>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</si>
  <si>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</si>
  <si>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</si>
  <si>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</si>
  <si>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</si>
  <si>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</si>
  <si>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</si>
  <si>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</si>
  <si>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</si>
  <si>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</si>
  <si>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</si>
  <si>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</si>
  <si>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</si>
  <si>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</si>
  <si>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</si>
  <si>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</si>
  <si>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</si>
  <si>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</si>
  <si>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</si>
  <si>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</si>
  <si>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</si>
  <si>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</si>
  <si>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</si>
  <si>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</si>
  <si>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</si>
  <si>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</si>
  <si>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先進環境対応トラック・バス導入加速事業（国土交通省・経済産業省連携事業）</t>
    <rPh sb="0" eb="2">
      <t>センシン</t>
    </rPh>
    <rPh sb="2" eb="4">
      <t>カンキョウ</t>
    </rPh>
    <rPh sb="4" eb="6">
      <t>タイオウ</t>
    </rPh>
    <rPh sb="13" eb="15">
      <t>ドウニュウ</t>
    </rPh>
    <rPh sb="15" eb="17">
      <t>カソク</t>
    </rPh>
    <rPh sb="17" eb="19">
      <t>ジギョウ</t>
    </rPh>
    <rPh sb="20" eb="22">
      <t>コクド</t>
    </rPh>
    <rPh sb="22" eb="25">
      <t>コウツウショウ</t>
    </rPh>
    <rPh sb="26" eb="28">
      <t>ケイザイ</t>
    </rPh>
    <rPh sb="28" eb="30">
      <t>サンギョウ</t>
    </rPh>
    <rPh sb="30" eb="31">
      <t>ショウ</t>
    </rPh>
    <rPh sb="31" eb="33">
      <t>レンケイ</t>
    </rPh>
    <rPh sb="33" eb="35">
      <t>ジギョウ</t>
    </rPh>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</si>
  <si>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</si>
  <si>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</si>
  <si>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</si>
  <si>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t>
  </si>
  <si>
    <t>-</t>
    <phoneticPr fontId="5"/>
  </si>
  <si>
    <t>トラック・バスの年間販売打数に占める環境対応車の比率</t>
    <rPh sb="8" eb="10">
      <t>ネンカン</t>
    </rPh>
    <rPh sb="10" eb="12">
      <t>ハンバイ</t>
    </rPh>
    <rPh sb="12" eb="14">
      <t>ダスウ</t>
    </rPh>
    <rPh sb="15" eb="16">
      <t>シ</t>
    </rPh>
    <rPh sb="18" eb="20">
      <t>カンキョウ</t>
    </rPh>
    <rPh sb="20" eb="23">
      <t>タイオウシャ</t>
    </rPh>
    <rPh sb="24" eb="26">
      <t>ヒリツ</t>
    </rPh>
    <phoneticPr fontId="5"/>
  </si>
  <si>
    <t>％</t>
    <phoneticPr fontId="5"/>
  </si>
  <si>
    <t>MOTAS（自動車登録検査業務電子情報処理システム）</t>
    <rPh sb="6" eb="9">
      <t>ジドウシャ</t>
    </rPh>
    <rPh sb="9" eb="11">
      <t>トウロク</t>
    </rPh>
    <rPh sb="11" eb="13">
      <t>ケンサ</t>
    </rPh>
    <rPh sb="13" eb="15">
      <t>ギョウム</t>
    </rPh>
    <rPh sb="15" eb="17">
      <t>デンシ</t>
    </rPh>
    <rPh sb="17" eb="19">
      <t>ジョウホウ</t>
    </rPh>
    <rPh sb="19" eb="21">
      <t>ショリ</t>
    </rPh>
    <phoneticPr fontId="5"/>
  </si>
  <si>
    <t>1t-CO2当たりの削減コスト</t>
    <rPh sb="6" eb="7">
      <t>ア</t>
    </rPh>
    <rPh sb="10" eb="12">
      <t>サクゲン</t>
    </rPh>
    <phoneticPr fontId="5"/>
  </si>
  <si>
    <t>補助台数</t>
    <rPh sb="0" eb="2">
      <t>ホジョ</t>
    </rPh>
    <rPh sb="2" eb="4">
      <t>ダイスウ</t>
    </rPh>
    <phoneticPr fontId="5"/>
  </si>
  <si>
    <t>台</t>
    <rPh sb="0" eb="1">
      <t>ダイ</t>
    </rPh>
    <phoneticPr fontId="5"/>
  </si>
  <si>
    <t>円/台</t>
    <rPh sb="0" eb="1">
      <t>エン</t>
    </rPh>
    <rPh sb="2" eb="3">
      <t>ダイ</t>
    </rPh>
    <phoneticPr fontId="5"/>
  </si>
  <si>
    <t>事業費／補助台数　　　　　　　　　　　　　　</t>
    <rPh sb="0" eb="3">
      <t>ジギョウヒ</t>
    </rPh>
    <rPh sb="4" eb="6">
      <t>ホジョ</t>
    </rPh>
    <rPh sb="6" eb="8">
      <t>ダイスウ</t>
    </rPh>
    <phoneticPr fontId="5"/>
  </si>
  <si>
    <t>補助金執行実績額/補助台数</t>
    <rPh sb="0" eb="3">
      <t>ホジョキン</t>
    </rPh>
    <rPh sb="3" eb="5">
      <t>シッコウ</t>
    </rPh>
    <rPh sb="5" eb="7">
      <t>ジッセキ</t>
    </rPh>
    <rPh sb="7" eb="8">
      <t>ガク</t>
    </rPh>
    <rPh sb="9" eb="11">
      <t>ホジョ</t>
    </rPh>
    <rPh sb="11" eb="13">
      <t>ダイスウ</t>
    </rPh>
    <phoneticPr fontId="5"/>
  </si>
  <si>
    <t>78.2百万円/186台</t>
    <rPh sb="4" eb="6">
      <t>ヒャクマン</t>
    </rPh>
    <rPh sb="6" eb="7">
      <t>エン</t>
    </rPh>
    <rPh sb="11" eb="12">
      <t>ダイ</t>
    </rPh>
    <phoneticPr fontId="5"/>
  </si>
  <si>
    <t>750.1百万円/277台</t>
    <rPh sb="5" eb="7">
      <t>ヒャクマン</t>
    </rPh>
    <rPh sb="7" eb="8">
      <t>エン</t>
    </rPh>
    <rPh sb="12" eb="13">
      <t>ダイ</t>
    </rPh>
    <phoneticPr fontId="5"/>
  </si>
  <si>
    <t>１．地球温暖化対策の推進</t>
    <rPh sb="2" eb="4">
      <t>チキュウ</t>
    </rPh>
    <rPh sb="4" eb="7">
      <t>オンダンカ</t>
    </rPh>
    <rPh sb="7" eb="9">
      <t>タイサク</t>
    </rPh>
    <rPh sb="10" eb="12">
      <t>スイシン</t>
    </rPh>
    <phoneticPr fontId="5"/>
  </si>
  <si>
    <t>エネルギー起源二酸化炭素の排出量(万トンCO2換算)</t>
    <rPh sb="5" eb="7">
      <t>キゲン</t>
    </rPh>
    <rPh sb="7" eb="10">
      <t>ニサンカ</t>
    </rPh>
    <rPh sb="10" eb="12">
      <t>タンソ</t>
    </rPh>
    <rPh sb="13" eb="16">
      <t>ハイシュツリョウ</t>
    </rPh>
    <rPh sb="17" eb="18">
      <t>マン</t>
    </rPh>
    <rPh sb="23" eb="25">
      <t>カンサン</t>
    </rPh>
    <phoneticPr fontId="5"/>
  </si>
  <si>
    <t>万tCO2/年</t>
    <rPh sb="0" eb="1">
      <t>マン</t>
    </rPh>
    <rPh sb="6" eb="7">
      <t>ネン</t>
    </rPh>
    <phoneticPr fontId="5"/>
  </si>
  <si>
    <t>万tCO2/年</t>
    <phoneticPr fontId="5"/>
  </si>
  <si>
    <t>本事業の推進により貨物車・バスの保有車に占める先進環境対応車の比率の向上によりＣＯ２が低減され、運輸部門における貨物車の走行に起因するＣＯ２排出量（運輸部門の排出量の約３割をしめる）の削減に寄与する。</t>
    <rPh sb="0" eb="1">
      <t>ホン</t>
    </rPh>
    <rPh sb="1" eb="3">
      <t>ジギョウ</t>
    </rPh>
    <rPh sb="4" eb="6">
      <t>スイシン</t>
    </rPh>
    <rPh sb="9" eb="12">
      <t>カモツシャ</t>
    </rPh>
    <rPh sb="16" eb="18">
      <t>ホユウ</t>
    </rPh>
    <rPh sb="18" eb="19">
      <t>シャ</t>
    </rPh>
    <rPh sb="20" eb="21">
      <t>シ</t>
    </rPh>
    <rPh sb="23" eb="25">
      <t>センシン</t>
    </rPh>
    <rPh sb="25" eb="27">
      <t>カンキョウ</t>
    </rPh>
    <rPh sb="27" eb="29">
      <t>タイオウ</t>
    </rPh>
    <rPh sb="29" eb="30">
      <t>シャ</t>
    </rPh>
    <rPh sb="31" eb="33">
      <t>ヒリツ</t>
    </rPh>
    <rPh sb="34" eb="36">
      <t>コウジョウ</t>
    </rPh>
    <rPh sb="43" eb="45">
      <t>テイゲン</t>
    </rPh>
    <rPh sb="48" eb="50">
      <t>ウンユ</t>
    </rPh>
    <rPh sb="50" eb="52">
      <t>ブモン</t>
    </rPh>
    <rPh sb="56" eb="58">
      <t>カモツ</t>
    </rPh>
    <rPh sb="58" eb="59">
      <t>シャ</t>
    </rPh>
    <rPh sb="60" eb="62">
      <t>ソウコウ</t>
    </rPh>
    <rPh sb="63" eb="65">
      <t>キイン</t>
    </rPh>
    <rPh sb="70" eb="73">
      <t>ハイシュツリョウ</t>
    </rPh>
    <rPh sb="74" eb="76">
      <t>ウンユ</t>
    </rPh>
    <rPh sb="76" eb="78">
      <t>ブモン</t>
    </rPh>
    <rPh sb="79" eb="82">
      <t>ハイシュツリョウ</t>
    </rPh>
    <rPh sb="83" eb="84">
      <t>ヤク</t>
    </rPh>
    <rPh sb="85" eb="86">
      <t>ワリ</t>
    </rPh>
    <rPh sb="92" eb="94">
      <t>サクゲン</t>
    </rPh>
    <rPh sb="95" eb="97">
      <t>キヨ</t>
    </rPh>
    <phoneticPr fontId="5"/>
  </si>
  <si>
    <t>国土交通省</t>
  </si>
  <si>
    <t>経済産業省</t>
  </si>
  <si>
    <t>補助金</t>
    <rPh sb="0" eb="3">
      <t>ホジョキン</t>
    </rPh>
    <phoneticPr fontId="5"/>
  </si>
  <si>
    <t>A.（公財）日本自動車輸送技術協会</t>
    <rPh sb="3" eb="5">
      <t>コウザイ</t>
    </rPh>
    <rPh sb="6" eb="8">
      <t>ニホン</t>
    </rPh>
    <rPh sb="8" eb="11">
      <t>ジドウシャ</t>
    </rPh>
    <rPh sb="11" eb="13">
      <t>ユソウ</t>
    </rPh>
    <rPh sb="13" eb="15">
      <t>ギジュツ</t>
    </rPh>
    <rPh sb="15" eb="17">
      <t>キョウカイ</t>
    </rPh>
    <phoneticPr fontId="5"/>
  </si>
  <si>
    <t>補助事業に係る事業費</t>
    <rPh sb="0" eb="2">
      <t>ホジョ</t>
    </rPh>
    <rPh sb="2" eb="4">
      <t>ジギョウ</t>
    </rPh>
    <rPh sb="5" eb="6">
      <t>カカ</t>
    </rPh>
    <rPh sb="7" eb="9">
      <t>ジギョウ</t>
    </rPh>
    <rPh sb="9" eb="10">
      <t>ヒ</t>
    </rPh>
    <phoneticPr fontId="5"/>
  </si>
  <si>
    <t>補助事業に係る事務費</t>
    <rPh sb="0" eb="2">
      <t>ホジョ</t>
    </rPh>
    <rPh sb="2" eb="4">
      <t>ジギョウ</t>
    </rPh>
    <rPh sb="5" eb="6">
      <t>カカ</t>
    </rPh>
    <rPh sb="7" eb="10">
      <t>ジムヒ</t>
    </rPh>
    <phoneticPr fontId="5"/>
  </si>
  <si>
    <t>B.関西電力株式会社</t>
    <rPh sb="2" eb="4">
      <t>カンサイ</t>
    </rPh>
    <rPh sb="4" eb="6">
      <t>デンリョク</t>
    </rPh>
    <rPh sb="6" eb="8">
      <t>カブシキ</t>
    </rPh>
    <rPh sb="8" eb="10">
      <t>カイシャ</t>
    </rPh>
    <phoneticPr fontId="5"/>
  </si>
  <si>
    <t>先進環境対応トラック・バスの導入</t>
    <rPh sb="0" eb="2">
      <t>センシン</t>
    </rPh>
    <rPh sb="2" eb="4">
      <t>カンキョウ</t>
    </rPh>
    <rPh sb="4" eb="6">
      <t>タイオウ</t>
    </rPh>
    <rPh sb="14" eb="16">
      <t>ドウニュウ</t>
    </rPh>
    <phoneticPr fontId="5"/>
  </si>
  <si>
    <t>（公財）日本自動車輸送技術協会</t>
    <rPh sb="1" eb="3">
      <t>コウザイ</t>
    </rPh>
    <rPh sb="4" eb="6">
      <t>ニホン</t>
    </rPh>
    <rPh sb="6" eb="9">
      <t>ジドウシャ</t>
    </rPh>
    <rPh sb="9" eb="11">
      <t>ユソウ</t>
    </rPh>
    <rPh sb="11" eb="13">
      <t>ギジュツ</t>
    </rPh>
    <rPh sb="13" eb="15">
      <t>キョウカイ</t>
    </rPh>
    <phoneticPr fontId="5"/>
  </si>
  <si>
    <t>補助金交付に係る事務</t>
    <rPh sb="0" eb="3">
      <t>ホジョキン</t>
    </rPh>
    <rPh sb="3" eb="5">
      <t>コウフ</t>
    </rPh>
    <rPh sb="6" eb="7">
      <t>カカ</t>
    </rPh>
    <rPh sb="8" eb="10">
      <t>ジム</t>
    </rPh>
    <phoneticPr fontId="5"/>
  </si>
  <si>
    <t>補助金等交付</t>
  </si>
  <si>
    <t>関西電力株式会社</t>
    <rPh sb="0" eb="2">
      <t>カンサイ</t>
    </rPh>
    <rPh sb="2" eb="4">
      <t>デンリョク</t>
    </rPh>
    <rPh sb="4" eb="6">
      <t>カブシキ</t>
    </rPh>
    <rPh sb="6" eb="8">
      <t>カイシャ</t>
    </rPh>
    <phoneticPr fontId="5"/>
  </si>
  <si>
    <t>先進環境対応トラック・バスの導入</t>
    <phoneticPr fontId="5"/>
  </si>
  <si>
    <t>先進環境対応トラック・バスの導入</t>
    <phoneticPr fontId="5"/>
  </si>
  <si>
    <t>先進環境対応トラック・バスの導入</t>
    <phoneticPr fontId="5"/>
  </si>
  <si>
    <t>先進環境対応トラック・バスの導入</t>
    <phoneticPr fontId="5"/>
  </si>
  <si>
    <t>1t-CO2当たりの波及効果を含めた削減コストを令和2年度に340円/t-CO2とする。</t>
    <rPh sb="6" eb="7">
      <t>ア</t>
    </rPh>
    <rPh sb="10" eb="12">
      <t>ハキュウ</t>
    </rPh>
    <rPh sb="12" eb="14">
      <t>コウカ</t>
    </rPh>
    <rPh sb="15" eb="16">
      <t>フク</t>
    </rPh>
    <rPh sb="18" eb="20">
      <t>サクゲン</t>
    </rPh>
    <rPh sb="24" eb="26">
      <t>レイワ</t>
    </rPh>
    <rPh sb="27" eb="28">
      <t>ネン</t>
    </rPh>
    <rPh sb="28" eb="29">
      <t>ド</t>
    </rPh>
    <rPh sb="33" eb="34">
      <t>エン</t>
    </rPh>
    <phoneticPr fontId="5"/>
  </si>
  <si>
    <t>本事業費用を、トラック・バスのディーゼル車が先進環境対応車両に代替される（波及効果も含めて保有車に占める比率が2012年0.2%から2020年3%、2030年11%に達すると試算）ことに伴うCO2排出削減量で除して算出（車両耐用年数4年として算出）</t>
    <rPh sb="0" eb="1">
      <t>ホン</t>
    </rPh>
    <rPh sb="1" eb="3">
      <t>ジギョウ</t>
    </rPh>
    <rPh sb="3" eb="5">
      <t>ヒヨウ</t>
    </rPh>
    <rPh sb="20" eb="21">
      <t>シャ</t>
    </rPh>
    <rPh sb="22" eb="24">
      <t>センシン</t>
    </rPh>
    <rPh sb="24" eb="26">
      <t>カンキョウ</t>
    </rPh>
    <rPh sb="26" eb="28">
      <t>タイオウ</t>
    </rPh>
    <rPh sb="28" eb="30">
      <t>シャリョウ</t>
    </rPh>
    <rPh sb="31" eb="33">
      <t>ダイタイ</t>
    </rPh>
    <rPh sb="37" eb="41">
      <t>ハキュウコウカ</t>
    </rPh>
    <rPh sb="42" eb="43">
      <t>フク</t>
    </rPh>
    <rPh sb="45" eb="48">
      <t>ホユウシャ</t>
    </rPh>
    <rPh sb="49" eb="50">
      <t>シ</t>
    </rPh>
    <rPh sb="52" eb="54">
      <t>ヒリツ</t>
    </rPh>
    <rPh sb="59" eb="60">
      <t>ネン</t>
    </rPh>
    <rPh sb="70" eb="71">
      <t>ネン</t>
    </rPh>
    <rPh sb="78" eb="79">
      <t>ネン</t>
    </rPh>
    <rPh sb="83" eb="84">
      <t>タッ</t>
    </rPh>
    <rPh sb="87" eb="89">
      <t>シサン</t>
    </rPh>
    <rPh sb="93" eb="94">
      <t>トモナ</t>
    </rPh>
    <rPh sb="98" eb="100">
      <t>ハイシュツ</t>
    </rPh>
    <rPh sb="100" eb="103">
      <t>サクゲンリョウ</t>
    </rPh>
    <rPh sb="104" eb="105">
      <t>ジョ</t>
    </rPh>
    <rPh sb="107" eb="109">
      <t>サンシュツ</t>
    </rPh>
    <rPh sb="110" eb="112">
      <t>シャリョウ</t>
    </rPh>
    <rPh sb="112" eb="114">
      <t>タイヨウ</t>
    </rPh>
    <rPh sb="114" eb="116">
      <t>ネンスウ</t>
    </rPh>
    <rPh sb="117" eb="118">
      <t>ネン</t>
    </rPh>
    <rPh sb="121" eb="123">
      <t>サンシュツ</t>
    </rPh>
    <phoneticPr fontId="5"/>
  </si>
  <si>
    <t>本事業費用を、トラック・バスのディーゼル車が先進環境対応車両に代替されることに伴うCO2削減量で除して算出。</t>
    <rPh sb="0" eb="1">
      <t>ホン</t>
    </rPh>
    <rPh sb="1" eb="3">
      <t>ジギョウ</t>
    </rPh>
    <rPh sb="3" eb="5">
      <t>ヒヨウ</t>
    </rPh>
    <rPh sb="20" eb="21">
      <t>クルマ</t>
    </rPh>
    <rPh sb="22" eb="24">
      <t>センシン</t>
    </rPh>
    <rPh sb="24" eb="26">
      <t>カンキョウ</t>
    </rPh>
    <rPh sb="26" eb="28">
      <t>タイオウ</t>
    </rPh>
    <rPh sb="28" eb="30">
      <t>シャリョウ</t>
    </rPh>
    <rPh sb="31" eb="33">
      <t>ダイタイ</t>
    </rPh>
    <rPh sb="39" eb="40">
      <t>トモナ</t>
    </rPh>
    <rPh sb="44" eb="47">
      <t>サクゲンリョウ</t>
    </rPh>
    <rPh sb="48" eb="49">
      <t>ジョ</t>
    </rPh>
    <rPh sb="51" eb="53">
      <t>サンシュツ</t>
    </rPh>
    <phoneticPr fontId="5"/>
  </si>
  <si>
    <t>温暖化対策の目標達成のため、運輸部門のCO2排出量の約３割を占めるトラック・バスからのCO2排出量を削減するための取組が不可欠。</t>
    <phoneticPr fontId="5"/>
  </si>
  <si>
    <t>△</t>
  </si>
  <si>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phoneticPr fontId="5"/>
  </si>
  <si>
    <t>運輸部門において大きな比率を占める大型車におけるCO2排出量を削減するための取組であり、優先度の高い事業である。</t>
    <phoneticPr fontId="5"/>
  </si>
  <si>
    <t>無</t>
  </si>
  <si>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</si>
  <si>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標準車両との差額の1/2又は2/3を補助、残りを事業者負担としており、負担関係は妥当である。</t>
    <phoneticPr fontId="5"/>
  </si>
  <si>
    <t>電気トラック、バスの導入が急増したため、コストは増えているが、妥当である。</t>
    <phoneticPr fontId="5"/>
  </si>
  <si>
    <t>執行団体の事務費の計上は事業費全体の5％の範囲内であり、使途・金額に不明な点はなく、合理的と認められる。</t>
    <phoneticPr fontId="5"/>
  </si>
  <si>
    <t>先進環境対応トラックバス導入経費を補助対象としており、真に必要なものに限定されている。</t>
    <phoneticPr fontId="5"/>
  </si>
  <si>
    <t>業界団体や地方支部局を通じての周知活動等広報関係費用の削減等に努めている。</t>
    <phoneticPr fontId="5"/>
  </si>
  <si>
    <t>当該事業実施に当たっては、他の手段・方法等を検討し、最も適切な手段・方法等により実施している。</t>
    <phoneticPr fontId="5"/>
  </si>
  <si>
    <t>導入された先進環境対応車は十分に活用されている。</t>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</si>
  <si>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5"/>
  </si>
  <si>
    <t>574.6百万円/59台</t>
    <rPh sb="5" eb="7">
      <t>ヒャクマン</t>
    </rPh>
    <rPh sb="7" eb="8">
      <t>エン</t>
    </rPh>
    <rPh sb="11" eb="12">
      <t>ダイ</t>
    </rPh>
    <phoneticPr fontId="5"/>
  </si>
  <si>
    <t>自動車環境対策課長　 　庄子　真憲</t>
    <rPh sb="0" eb="3">
      <t>ジドウシャ</t>
    </rPh>
    <rPh sb="3" eb="5">
      <t>カンキョウ</t>
    </rPh>
    <rPh sb="5" eb="7">
      <t>タイサク</t>
    </rPh>
    <rPh sb="7" eb="9">
      <t>カチョウ</t>
    </rPh>
    <rPh sb="12" eb="14">
      <t>ショウジ</t>
    </rPh>
    <rPh sb="15" eb="16">
      <t>マ</t>
    </rPh>
    <rPh sb="16" eb="17">
      <t>ケン</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</si>
  <si>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</si>
  <si>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</si>
  <si>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</si>
  <si>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</si>
  <si>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</si>
  <si>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</si>
  <si>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</si>
  <si>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</si>
  <si>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</si>
  <si>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</si>
  <si>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</si>
  <si>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</si>
  <si>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新28-0021</t>
    <rPh sb="0" eb="1">
      <t>シン</t>
    </rPh>
    <phoneticPr fontId="5"/>
  </si>
  <si>
    <t>076</t>
    <phoneticPr fontId="5"/>
  </si>
  <si>
    <t>-</t>
    <phoneticPr fontId="5"/>
  </si>
  <si>
    <t>地域交通のグリーン化に向けた次世代環境対応車普及促進</t>
    <rPh sb="0" eb="2">
      <t>チイキ</t>
    </rPh>
    <rPh sb="2" eb="4">
      <t>コウツウ</t>
    </rPh>
    <rPh sb="9" eb="10">
      <t>カ</t>
    </rPh>
    <rPh sb="11" eb="12">
      <t>ム</t>
    </rPh>
    <rPh sb="14" eb="17">
      <t>ジセダイ</t>
    </rPh>
    <rPh sb="17" eb="19">
      <t>カンキョウ</t>
    </rPh>
    <rPh sb="19" eb="22">
      <t>タイオウシャ</t>
    </rPh>
    <rPh sb="22" eb="24">
      <t>フキュウ</t>
    </rPh>
    <rPh sb="24" eb="26">
      <t>ソクシン</t>
    </rPh>
    <phoneticPr fontId="5"/>
  </si>
  <si>
    <t>クリーンエネルギー自動車導入促進対策費補助金</t>
    <rPh sb="9" eb="12">
      <t>ジドウシャ</t>
    </rPh>
    <rPh sb="12" eb="14">
      <t>ドウニュウ</t>
    </rPh>
    <rPh sb="14" eb="16">
      <t>ソクシン</t>
    </rPh>
    <rPh sb="16" eb="18">
      <t>タイサク</t>
    </rPh>
    <rPh sb="18" eb="19">
      <t>ヒ</t>
    </rPh>
    <rPh sb="19" eb="22">
      <t>ホジョキン</t>
    </rPh>
    <phoneticPr fontId="5"/>
  </si>
  <si>
    <t>公募に当たり説明会を開催し、事業周知に努めたが、専門知識を有する事業者が少ないこと等により一者応募となったと考えられる。</t>
    <rPh sb="0" eb="2">
      <t>コウボ</t>
    </rPh>
    <rPh sb="3" eb="4">
      <t>ア</t>
    </rPh>
    <rPh sb="6" eb="9">
      <t>セツメイカイ</t>
    </rPh>
    <rPh sb="10" eb="12">
      <t>カイサイ</t>
    </rPh>
    <rPh sb="14" eb="16">
      <t>ジギョウ</t>
    </rPh>
    <rPh sb="16" eb="18">
      <t>シュウチ</t>
    </rPh>
    <rPh sb="19" eb="20">
      <t>ツト</t>
    </rPh>
    <rPh sb="24" eb="26">
      <t>センモン</t>
    </rPh>
    <rPh sb="26" eb="28">
      <t>チシキ</t>
    </rPh>
    <rPh sb="29" eb="30">
      <t>ユウ</t>
    </rPh>
    <rPh sb="32" eb="35">
      <t>ジギョウシャ</t>
    </rPh>
    <rPh sb="36" eb="37">
      <t>スク</t>
    </rPh>
    <rPh sb="41" eb="42">
      <t>トウ</t>
    </rPh>
    <rPh sb="45" eb="46">
      <t>イッ</t>
    </rPh>
    <rPh sb="46" eb="47">
      <t>シャ</t>
    </rPh>
    <rPh sb="47" eb="49">
      <t>オウボ</t>
    </rPh>
    <rPh sb="54" eb="55">
      <t>カンガ</t>
    </rPh>
    <phoneticPr fontId="5"/>
  </si>
  <si>
    <t>-</t>
    <phoneticPr fontId="5"/>
  </si>
  <si>
    <t>-</t>
    <phoneticPr fontId="5"/>
  </si>
  <si>
    <t>-</t>
    <phoneticPr fontId="5"/>
  </si>
  <si>
    <t>-</t>
    <phoneticPr fontId="5"/>
  </si>
  <si>
    <t>豪雨災害の影響等があり、車両の導入計画がなくなったため。</t>
    <phoneticPr fontId="5"/>
  </si>
  <si>
    <t>豪雨災害の影響等があり、車両の導入計画がなくなったため、成果目標は下回った。</t>
    <phoneticPr fontId="5"/>
  </si>
  <si>
    <t>豪雨災害の影響等がなければ、昨年度並みの活動実績が得られる予定であった。</t>
    <phoneticPr fontId="5"/>
  </si>
  <si>
    <t>有限会社シップスエージェンシー</t>
    <phoneticPr fontId="5"/>
  </si>
  <si>
    <t>名鉄運輸(株)</t>
    <phoneticPr fontId="5"/>
  </si>
  <si>
    <t>ヤマト運輸株式会社</t>
    <rPh sb="3" eb="5">
      <t>ウンユ</t>
    </rPh>
    <rPh sb="5" eb="9">
      <t>カブシキガイシャ</t>
    </rPh>
    <phoneticPr fontId="5"/>
  </si>
  <si>
    <t>横浜市</t>
    <rPh sb="0" eb="2">
      <t>ヨコハマ</t>
    </rPh>
    <rPh sb="2" eb="3">
      <t>シ</t>
    </rPh>
    <phoneticPr fontId="5"/>
  </si>
  <si>
    <t>全日本空輸株式会社</t>
    <phoneticPr fontId="5"/>
  </si>
  <si>
    <t>(株)エスラインギフ</t>
    <phoneticPr fontId="5"/>
  </si>
  <si>
    <t>トールエクスプレスジャパン(株)</t>
    <rPh sb="13" eb="16">
      <t>カブ</t>
    </rPh>
    <phoneticPr fontId="5"/>
  </si>
  <si>
    <t>(株)エスライン各務原</t>
    <rPh sb="0" eb="3">
      <t>カブ</t>
    </rPh>
    <rPh sb="8" eb="11">
      <t>カカミガハラ</t>
    </rPh>
    <phoneticPr fontId="5"/>
  </si>
  <si>
    <t>名古屋陸送(株)</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</si>
  <si>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</si>
  <si>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</si>
  <si>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</si>
  <si>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</si>
  <si>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</si>
  <si>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</si>
  <si>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</si>
  <si>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</si>
  <si>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</si>
  <si>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</si>
  <si>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</si>
  <si>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等の技術開発成果の市場投入を促進し、安定的な需要を創出し、環境対応大型車の大量普及につなげる。</t>
    <phoneticPr fontId="5"/>
  </si>
  <si>
    <t>事業者が導入する先進環境対応車両（標準的な燃費基準または単位走行量あたりのCO2排出量について、大型・中型にあっては約１０％以上、小型にあっては約１５％以上改善するレベルに相当するもので、燃料電池車、電気自動車、大型天然ガストラック、ハイブリッド車が対象）について、標準的燃費水準の同クラスの車両価格との差額の1/2又は2/3について補助金を交付する。交付を受けたものは、CO2排出削減効果の把握のための燃料等使用実績について報告を行う。</t>
    <phoneticPr fontId="5"/>
  </si>
  <si>
    <t>-</t>
    <phoneticPr fontId="5"/>
  </si>
  <si>
    <t>-</t>
    <phoneticPr fontId="5"/>
  </si>
  <si>
    <t>-</t>
    <phoneticPr fontId="5"/>
  </si>
  <si>
    <t>平成30年度においては、執行率約60％、成果目標（トラック・バスの年間販売台数に占める環境対応車の比率）の達成30％であり、豪雨災害の影響等で、車両の導入計画が無くなったため、成果目標は下回った。</t>
    <rPh sb="0" eb="2">
      <t>ヘイセイ</t>
    </rPh>
    <rPh sb="4" eb="6">
      <t>ネンド</t>
    </rPh>
    <rPh sb="12" eb="15">
      <t>シッコウリツ</t>
    </rPh>
    <rPh sb="15" eb="16">
      <t>ヤク</t>
    </rPh>
    <rPh sb="20" eb="22">
      <t>セイカ</t>
    </rPh>
    <rPh sb="22" eb="24">
      <t>モクヒョウ</t>
    </rPh>
    <rPh sb="33" eb="35">
      <t>ネンカン</t>
    </rPh>
    <rPh sb="35" eb="37">
      <t>ハンバイ</t>
    </rPh>
    <rPh sb="37" eb="39">
      <t>ダイスウ</t>
    </rPh>
    <rPh sb="40" eb="41">
      <t>シ</t>
    </rPh>
    <rPh sb="43" eb="45">
      <t>カンキョウ</t>
    </rPh>
    <rPh sb="45" eb="48">
      <t>タイオウシャ</t>
    </rPh>
    <rPh sb="49" eb="51">
      <t>ヒリツ</t>
    </rPh>
    <rPh sb="53" eb="55">
      <t>タッセイ</t>
    </rPh>
    <rPh sb="62" eb="64">
      <t>ゴウウ</t>
    </rPh>
    <rPh sb="64" eb="66">
      <t>サイガイ</t>
    </rPh>
    <rPh sb="67" eb="69">
      <t>エイキョウ</t>
    </rPh>
    <rPh sb="69" eb="70">
      <t>ナド</t>
    </rPh>
    <rPh sb="72" eb="74">
      <t>シャリョウ</t>
    </rPh>
    <rPh sb="75" eb="77">
      <t>ドウニュウ</t>
    </rPh>
    <rPh sb="77" eb="79">
      <t>ケイカク</t>
    </rPh>
    <rPh sb="80" eb="81">
      <t>ナ</t>
    </rPh>
    <rPh sb="88" eb="90">
      <t>セイカ</t>
    </rPh>
    <rPh sb="90" eb="92">
      <t>モクヒョウ</t>
    </rPh>
    <rPh sb="93" eb="95">
      <t>シタマワ</t>
    </rPh>
    <phoneticPr fontId="5"/>
  </si>
  <si>
    <t>特別会計に関する法律第85条第3項第1号ホ
特別会計に関する法律施行令第50条第7項第10号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セコウ</t>
    </rPh>
    <rPh sb="34" eb="35">
      <t>レイ</t>
    </rPh>
    <rPh sb="35" eb="36">
      <t>ダイ</t>
    </rPh>
    <rPh sb="38" eb="39">
      <t>ジョウ</t>
    </rPh>
    <rPh sb="39" eb="40">
      <t>ダイ</t>
    </rPh>
    <rPh sb="41" eb="42">
      <t>コウ</t>
    </rPh>
    <rPh sb="42" eb="43">
      <t>ダイ</t>
    </rPh>
    <rPh sb="45" eb="46">
      <t>ゴウ</t>
    </rPh>
    <phoneticPr fontId="5"/>
  </si>
  <si>
    <t>-</t>
    <phoneticPr fontId="5"/>
  </si>
  <si>
    <t>-</t>
    <phoneticPr fontId="5"/>
  </si>
  <si>
    <t>トラック・バスの年間販売台数に占める環境対応車の比率を令和１２年度末８％にする。</t>
    <rPh sb="8" eb="10">
      <t>ネンカン</t>
    </rPh>
    <rPh sb="10" eb="12">
      <t>ハンバイ</t>
    </rPh>
    <rPh sb="12" eb="14">
      <t>ダイスウ</t>
    </rPh>
    <rPh sb="15" eb="16">
      <t>シ</t>
    </rPh>
    <rPh sb="18" eb="20">
      <t>カンキョウ</t>
    </rPh>
    <rPh sb="20" eb="22">
      <t>タイオウ</t>
    </rPh>
    <rPh sb="22" eb="23">
      <t>クルマ</t>
    </rPh>
    <rPh sb="24" eb="26">
      <t>ヒリツ</t>
    </rPh>
    <rPh sb="27" eb="29">
      <t>レイワ</t>
    </rPh>
    <rPh sb="31" eb="33">
      <t>ネンド</t>
    </rPh>
    <rPh sb="33" eb="34">
      <t>マツ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</si>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</sst>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35440</xdr:colOff>
      <xdr:row>741</xdr:row>
      <xdr:rowOff>0</xdr:rowOff>
    </xdr:from>
    <xdr:to>
      <xdr:col>34</xdr:col>
      <xdr:colOff>10159</xdr:colOff>
      <xdr:row>744</xdr:row>
      <xdr:rowOff>50800</xdr:rowOff>
    </xdr:to>
    <xdr:sp macro="" textlink="">
      <xdr:nvSpPr>
        <xdr:cNvPr id="3" name="正方形/長方形 2"/>
        <xdr:cNvSpPr/>
      </xdr:nvSpPr>
      <xdr:spPr>
        <a:xfrm>
          <a:off x="4241680" y="43088560"/>
          <a:ext cx="1986399" cy="1117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598.5</a:t>
          </a:r>
          <a:r>
            <a:rPr kumimoji="1" lang="ja-JP" altLang="en-US" sz="1400">
              <a:solidFill>
                <a:schemeClr val="tx1"/>
              </a:solidFill>
            </a:rPr>
            <a:t>百万円</a:t>
          </a:r>
        </a:p>
      </xdr:txBody>
    </xdr:sp>
    <xdr:clientData/>
  </xdr:twoCellAnchor>
  <xdr:twoCellAnchor>
    <xdr:from>
      <xdr:col>19</xdr:col>
      <xdr:colOff>77933</xdr:colOff>
      <xdr:row>746</xdr:row>
      <xdr:rowOff>186044</xdr:rowOff>
    </xdr:from>
    <xdr:to>
      <xdr:col>37</xdr:col>
      <xdr:colOff>130409</xdr:colOff>
      <xdr:row>749</xdr:row>
      <xdr:rowOff>272912</xdr:rowOff>
    </xdr:to>
    <xdr:sp macro="" textlink="">
      <xdr:nvSpPr>
        <xdr:cNvPr id="4" name="正方形/長方形 3"/>
        <xdr:cNvSpPr/>
      </xdr:nvSpPr>
      <xdr:spPr>
        <a:xfrm>
          <a:off x="3552653" y="45052604"/>
          <a:ext cx="3344316" cy="1153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598.5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19</xdr:col>
      <xdr:colOff>76512</xdr:colOff>
      <xdr:row>745</xdr:row>
      <xdr:rowOff>63971</xdr:rowOff>
    </xdr:from>
    <xdr:to>
      <xdr:col>27</xdr:col>
      <xdr:colOff>111760</xdr:colOff>
      <xdr:row>746</xdr:row>
      <xdr:rowOff>101601</xdr:rowOff>
    </xdr:to>
    <xdr:sp macro="" textlink="">
      <xdr:nvSpPr>
        <xdr:cNvPr id="5" name="正方形/長方形 4"/>
        <xdr:cNvSpPr/>
      </xdr:nvSpPr>
      <xdr:spPr>
        <a:xfrm>
          <a:off x="3551232" y="44574931"/>
          <a:ext cx="1498288" cy="393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18</xdr:col>
      <xdr:colOff>134939</xdr:colOff>
      <xdr:row>755</xdr:row>
      <xdr:rowOff>121920</xdr:rowOff>
    </xdr:from>
    <xdr:to>
      <xdr:col>38</xdr:col>
      <xdr:colOff>50800</xdr:colOff>
      <xdr:row>758</xdr:row>
      <xdr:rowOff>111760</xdr:rowOff>
    </xdr:to>
    <xdr:sp macro="" textlink="">
      <xdr:nvSpPr>
        <xdr:cNvPr id="6" name="正方形/長方形 5"/>
        <xdr:cNvSpPr/>
      </xdr:nvSpPr>
      <xdr:spPr>
        <a:xfrm>
          <a:off x="3426779" y="48188880"/>
          <a:ext cx="3573461" cy="1666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en-US" altLang="ja-JP" sz="1400">
              <a:solidFill>
                <a:sysClr val="windowText" lastClr="000000"/>
              </a:solidFill>
            </a:rPr>
            <a:t>574.6</a:t>
          </a:r>
          <a:r>
            <a:rPr kumimoji="1" lang="ja-JP" altLang="en-US" sz="1400">
              <a:solidFill>
                <a:sysClr val="windowText" lastClr="000000"/>
              </a:solidFill>
            </a:rPr>
            <a:t>百万円</a:t>
          </a:r>
        </a:p>
      </xdr:txBody>
    </xdr:sp>
    <xdr:clientData/>
  </xdr:twoCellAnchor>
  <xdr:twoCellAnchor>
    <xdr:from>
      <xdr:col>18</xdr:col>
      <xdr:colOff>164753</xdr:colOff>
      <xdr:row>753</xdr:row>
      <xdr:rowOff>335569</xdr:rowOff>
    </xdr:from>
    <xdr:to>
      <xdr:col>27</xdr:col>
      <xdr:colOff>111760</xdr:colOff>
      <xdr:row>755</xdr:row>
      <xdr:rowOff>50800</xdr:rowOff>
    </xdr:to>
    <xdr:sp macro="" textlink="">
      <xdr:nvSpPr>
        <xdr:cNvPr id="7" name="正方形/長方形 6"/>
        <xdr:cNvSpPr/>
      </xdr:nvSpPr>
      <xdr:spPr>
        <a:xfrm>
          <a:off x="3456593" y="47691329"/>
          <a:ext cx="1592927" cy="4264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28</xdr:col>
      <xdr:colOff>73944</xdr:colOff>
      <xdr:row>744</xdr:row>
      <xdr:rowOff>54718</xdr:rowOff>
    </xdr:from>
    <xdr:to>
      <xdr:col>28</xdr:col>
      <xdr:colOff>73944</xdr:colOff>
      <xdr:row>746</xdr:row>
      <xdr:rowOff>132080</xdr:rowOff>
    </xdr:to>
    <xdr:cxnSp macro="">
      <xdr:nvCxnSpPr>
        <xdr:cNvPr id="8" name="直線矢印コネクタ 7"/>
        <xdr:cNvCxnSpPr/>
      </xdr:nvCxnSpPr>
      <xdr:spPr>
        <a:xfrm>
          <a:off x="5194584" y="44210078"/>
          <a:ext cx="0" cy="78856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70729</xdr:colOff>
      <xdr:row>752</xdr:row>
      <xdr:rowOff>261415</xdr:rowOff>
    </xdr:from>
    <xdr:to>
      <xdr:col>28</xdr:col>
      <xdr:colOff>70729</xdr:colOff>
      <xdr:row>755</xdr:row>
      <xdr:rowOff>9542</xdr:rowOff>
    </xdr:to>
    <xdr:cxnSp macro="">
      <xdr:nvCxnSpPr>
        <xdr:cNvPr id="9" name="直線矢印コネクタ 8"/>
        <xdr:cNvCxnSpPr/>
      </xdr:nvCxnSpPr>
      <xdr:spPr>
        <a:xfrm>
          <a:off x="5191369" y="47261575"/>
          <a:ext cx="0" cy="8149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123568</xdr:colOff>
      <xdr:row>750</xdr:row>
      <xdr:rowOff>50144</xdr:rowOff>
    </xdr:from>
    <xdr:to>
      <xdr:col>38</xdr:col>
      <xdr:colOff>41190</xdr:colOff>
      <xdr:row>752</xdr:row>
      <xdr:rowOff>210590</xdr:rowOff>
    </xdr:to>
    <xdr:sp macro="" textlink="">
      <xdr:nvSpPr>
        <xdr:cNvPr id="10" name="大かっこ 9"/>
        <xdr:cNvSpPr/>
      </xdr:nvSpPr>
      <xdr:spPr>
        <a:xfrm>
          <a:off x="3459892" y="45790739"/>
          <a:ext cx="3624649" cy="881256"/>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clientData/>
  </xdr:twoCellAnchor>
  <xdr:twoCellAnchor>
    <xdr:from>
      <xdr:col>21</xdr:col>
      <xdr:colOff>120264</xdr:colOff>
      <xdr:row>758</xdr:row>
      <xdr:rowOff>280660</xdr:rowOff>
    </xdr:from>
    <xdr:to>
      <xdr:col>36</xdr:col>
      <xdr:colOff>50800</xdr:colOff>
      <xdr:row>759</xdr:row>
      <xdr:rowOff>418</xdr:rowOff>
    </xdr:to>
    <xdr:sp macro="" textlink="">
      <xdr:nvSpPr>
        <xdr:cNvPr id="11" name="大かっこ 10"/>
        <xdr:cNvSpPr/>
      </xdr:nvSpPr>
      <xdr:spPr>
        <a:xfrm>
          <a:off x="3960744" y="50024020"/>
          <a:ext cx="2673736" cy="380158"/>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115" zoomScaleNormal="75" zoomScaleSheetLayoutView="115" zoomScalePageLayoutView="85" workbookViewId="0">
      <selection activeCell="W17" sqref="W17:AC17"/>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47</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625</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677</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671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672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1000</v>
      </c>
      <c r="Q13" s="109"/>
      <c r="R13" s="109"/>
      <c r="S13" s="109"/>
      <c r="T13" s="109"/>
      <c r="U13" s="109"/>
      <c r="V13" s="110"/>
      <c r="W13" s="108">
        <v>1000</v>
      </c>
      <c r="X13" s="109"/>
      <c r="Y13" s="109"/>
      <c r="Z13" s="109"/>
      <c r="AA13" s="109"/>
      <c r="AB13" s="109"/>
      <c r="AC13" s="110"/>
      <c r="AD13" s="108">
        <v>1000</v>
      </c>
      <c r="AE13" s="109"/>
      <c r="AF13" s="109"/>
      <c r="AG13" s="109"/>
      <c r="AH13" s="109"/>
      <c r="AI13" s="109"/>
      <c r="AJ13" s="110"/>
      <c r="AK13" s="108">
        <v>0</v>
      </c>
      <c r="AL13" s="109"/>
      <c r="AM13" s="109"/>
      <c r="AN13" s="109"/>
      <c r="AO13" s="109"/>
      <c r="AP13" s="109"/>
      <c r="AQ13" s="110"/>
      <c r="AR13" s="105" t="s">
        <v>678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661</v>
      </c>
      <c r="Q14" s="109"/>
      <c r="R14" s="109"/>
      <c r="S14" s="109"/>
      <c r="T14" s="109"/>
      <c r="U14" s="109"/>
      <c r="V14" s="110"/>
      <c r="W14" s="108" t="s">
        <v>660</v>
      </c>
      <c r="X14" s="109"/>
      <c r="Y14" s="109"/>
      <c r="Z14" s="109"/>
      <c r="AA14" s="109"/>
      <c r="AB14" s="109"/>
      <c r="AC14" s="110"/>
      <c r="AD14" s="108" t="s">
        <v>660</v>
      </c>
      <c r="AE14" s="109"/>
      <c r="AF14" s="109"/>
      <c r="AG14" s="109"/>
      <c r="AH14" s="109"/>
      <c r="AI14" s="109"/>
      <c r="AJ14" s="110"/>
      <c r="AK14" s="108" t="s">
        <v>673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662</v>
      </c>
      <c r="Q15" s="109"/>
      <c r="R15" s="109"/>
      <c r="S15" s="109"/>
      <c r="T15" s="109"/>
      <c r="U15" s="109"/>
      <c r="V15" s="110"/>
      <c r="W15" s="108" t="s">
        <v>660</v>
      </c>
      <c r="X15" s="109"/>
      <c r="Y15" s="109"/>
      <c r="Z15" s="109"/>
      <c r="AA15" s="109"/>
      <c r="AB15" s="109"/>
      <c r="AC15" s="110"/>
      <c r="AD15" s="108" t="s">
        <v>660</v>
      </c>
      <c r="AE15" s="109"/>
      <c r="AF15" s="109"/>
      <c r="AG15" s="109"/>
      <c r="AH15" s="109"/>
      <c r="AI15" s="109"/>
      <c r="AJ15" s="110"/>
      <c r="AK15" s="108" t="s">
        <v>673</v>
      </c>
      <c r="AL15" s="109"/>
      <c r="AM15" s="109"/>
      <c r="AN15" s="109"/>
      <c r="AO15" s="109"/>
      <c r="AP15" s="109"/>
      <c r="AQ15" s="110"/>
      <c r="AR15" s="108" t="s">
        <v>679</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661</v>
      </c>
      <c r="Q16" s="109"/>
      <c r="R16" s="109"/>
      <c r="S16" s="109"/>
      <c r="T16" s="109"/>
      <c r="U16" s="109"/>
      <c r="V16" s="110"/>
      <c r="W16" s="108" t="s">
        <v>660</v>
      </c>
      <c r="X16" s="109"/>
      <c r="Y16" s="109"/>
      <c r="Z16" s="109"/>
      <c r="AA16" s="109"/>
      <c r="AB16" s="109"/>
      <c r="AC16" s="110"/>
      <c r="AD16" s="108" t="s">
        <v>660</v>
      </c>
      <c r="AE16" s="109"/>
      <c r="AF16" s="109"/>
      <c r="AG16" s="109"/>
      <c r="AH16" s="109"/>
      <c r="AI16" s="109"/>
      <c r="AJ16" s="110"/>
      <c r="AK16" s="108" t="s">
        <v>673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663</v>
      </c>
      <c r="Q17" s="109"/>
      <c r="R17" s="109"/>
      <c r="S17" s="109"/>
      <c r="T17" s="109"/>
      <c r="U17" s="109"/>
      <c r="V17" s="110"/>
      <c r="W17" s="108" t="s">
        <v>660</v>
      </c>
      <c r="X17" s="109"/>
      <c r="Y17" s="109"/>
      <c r="Z17" s="109"/>
      <c r="AA17" s="109"/>
      <c r="AB17" s="109"/>
      <c r="AC17" s="110"/>
      <c r="AD17" s="108" t="s">
        <v>660</v>
      </c>
      <c r="AE17" s="109"/>
      <c r="AF17" s="109"/>
      <c r="AG17" s="109"/>
      <c r="AH17" s="109"/>
      <c r="AI17" s="109"/>
      <c r="AJ17" s="110"/>
      <c r="AK17" s="108" t="s">
        <v>673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1000</v>
      </c>
      <c r="Q18" s="115"/>
      <c r="R18" s="115"/>
      <c r="S18" s="115"/>
      <c r="T18" s="115"/>
      <c r="U18" s="115"/>
      <c r="V18" s="116"/>
      <c r="W18" s="114">
        <f>SUM(W13:AC17)</f>
        <v>1000</v>
      </c>
      <c r="X18" s="115"/>
      <c r="Y18" s="115"/>
      <c r="Z18" s="115"/>
      <c r="AA18" s="115"/>
      <c r="AB18" s="115"/>
      <c r="AC18" s="116"/>
      <c r="AD18" s="114">
        <f>SUM(AD13:AJ17)</f>
        <v>1000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109</v>
      </c>
      <c r="Q19" s="109"/>
      <c r="R19" s="109"/>
      <c r="S19" s="109"/>
      <c r="T19" s="109"/>
      <c r="U19" s="109"/>
      <c r="V19" s="110"/>
      <c r="W19" s="108">
        <v>777</v>
      </c>
      <c r="X19" s="109"/>
      <c r="Y19" s="109"/>
      <c r="Z19" s="109"/>
      <c r="AA19" s="109"/>
      <c r="AB19" s="109"/>
      <c r="AC19" s="110"/>
      <c r="AD19" s="108">
        <v>599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0.109</v>
      </c>
      <c r="Q20" s="539"/>
      <c r="R20" s="539"/>
      <c r="S20" s="539"/>
      <c r="T20" s="539"/>
      <c r="U20" s="539"/>
      <c r="V20" s="539"/>
      <c r="W20" s="539">
        <f t="shared" ref="W20" si="0">IF(W18=0, "-", SUM(W19)/W18)</f>
        <v>0.77700000000000002</v>
      </c>
      <c r="X20" s="539"/>
      <c r="Y20" s="539"/>
      <c r="Z20" s="539"/>
      <c r="AA20" s="539"/>
      <c r="AB20" s="539"/>
      <c r="AC20" s="539"/>
      <c r="AD20" s="539">
        <f t="shared" ref="AD20" si="1">IF(AD18=0, "-", SUM(AD19)/AD18)</f>
        <v>0.59899999999999998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0.109</v>
      </c>
      <c r="Q21" s="539"/>
      <c r="R21" s="539"/>
      <c r="S21" s="539"/>
      <c r="T21" s="539"/>
      <c r="U21" s="539"/>
      <c r="V21" s="539"/>
      <c r="W21" s="539">
        <f t="shared" ref="W21" si="2">IF(W19=0, "-", SUM(W19)/SUM(W13,W14))</f>
        <v>0.77700000000000002</v>
      </c>
      <c r="X21" s="539"/>
      <c r="Y21" s="539"/>
      <c r="Z21" s="539"/>
      <c r="AA21" s="539"/>
      <c r="AB21" s="539"/>
      <c r="AC21" s="539"/>
      <c r="AD21" s="539">
        <f t="shared" ref="AD21" si="3">IF(AD19=0, "-", SUM(AD19)/SUM(AD13,AD14))</f>
        <v>0.59899999999999998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670</v>
      </c>
      <c r="H23" s="187"/>
      <c r="I23" s="187"/>
      <c r="J23" s="187"/>
      <c r="K23" s="187"/>
      <c r="L23" s="187"/>
      <c r="M23" s="187"/>
      <c r="N23" s="187"/>
      <c r="O23" s="188"/>
      <c r="P23" s="105" t="s">
        <v>673</v>
      </c>
      <c r="Q23" s="106"/>
      <c r="R23" s="106"/>
      <c r="S23" s="106"/>
      <c r="T23" s="106"/>
      <c r="U23" s="106"/>
      <c r="V23" s="107"/>
      <c r="W23" s="105" t="s">
        <v>661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0</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681</v>
      </c>
      <c r="AR31" s="136"/>
      <c r="AS31" s="137" t="s">
        <v>355</v>
      </c>
      <c r="AT31" s="172"/>
      <c r="AU31" s="271">
        <v>42</v>
      </c>
      <c r="AV31" s="271"/>
      <c r="AW31" s="379" t="s">
        <v>300</v>
      </c>
      <c r="AX31" s="380"/>
    </row>
    <row r="32" spans="1:50" ht="23.25" customHeight="1" x14ac:dyDescent="0.15">
      <c r="A32" s="515"/>
      <c r="B32" s="513"/>
      <c r="C32" s="513"/>
      <c r="D32" s="513"/>
      <c r="E32" s="513"/>
      <c r="F32" s="514"/>
      <c r="G32" s="540" t="s">
        <v>680</v>
      </c>
      <c r="H32" s="541"/>
      <c r="I32" s="541"/>
      <c r="J32" s="541"/>
      <c r="K32" s="541"/>
      <c r="L32" s="541"/>
      <c r="M32" s="541"/>
      <c r="N32" s="541"/>
      <c r="O32" s="542"/>
      <c r="P32" s="161" t="s">
        <v>575</v>
      </c>
      <c r="Q32" s="161"/>
      <c r="R32" s="161"/>
      <c r="S32" s="161"/>
      <c r="T32" s="161"/>
      <c r="U32" s="161"/>
      <c r="V32" s="161"/>
      <c r="W32" s="161"/>
      <c r="X32" s="231"/>
      <c r="Y32" s="338" t="s">
        <v>12</v>
      </c>
      <c r="Z32" s="549"/>
      <c r="AA32" s="550"/>
      <c r="AB32" s="551" t="s">
        <v>14</v>
      </c>
      <c r="AC32" s="551"/>
      <c r="AD32" s="551"/>
      <c r="AE32" s="364">
        <v>1.1000000000000001</v>
      </c>
      <c r="AF32" s="365"/>
      <c r="AG32" s="365"/>
      <c r="AH32" s="365"/>
      <c r="AI32" s="364">
        <v>1.7</v>
      </c>
      <c r="AJ32" s="365"/>
      <c r="AK32" s="365"/>
      <c r="AL32" s="365"/>
      <c r="AM32" s="364">
        <v>1.5</v>
      </c>
      <c r="AN32" s="365"/>
      <c r="AO32" s="365"/>
      <c r="AP32" s="365"/>
      <c r="AQ32" s="111" t="s">
        <v>661</v>
      </c>
      <c r="AR32" s="112"/>
      <c r="AS32" s="112"/>
      <c r="AT32" s="113"/>
      <c r="AU32" s="365" t="s">
        <v>665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4">
        <v>3</v>
      </c>
      <c r="AF33" s="365"/>
      <c r="AG33" s="365"/>
      <c r="AH33" s="365"/>
      <c r="AI33" s="364">
        <v>4</v>
      </c>
      <c r="AJ33" s="365"/>
      <c r="AK33" s="365"/>
      <c r="AL33" s="365"/>
      <c r="AM33" s="364">
        <v>5</v>
      </c>
      <c r="AN33" s="365"/>
      <c r="AO33" s="365"/>
      <c r="AP33" s="365"/>
      <c r="AQ33" s="111" t="s">
        <v>682</v>
      </c>
      <c r="AR33" s="112"/>
      <c r="AS33" s="112"/>
      <c r="AT33" s="113"/>
      <c r="AU33" s="365">
        <v>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36.700000000000003</v>
      </c>
      <c r="AF34" s="365"/>
      <c r="AG34" s="365"/>
      <c r="AH34" s="365"/>
      <c r="AI34" s="364">
        <v>42.5</v>
      </c>
      <c r="AJ34" s="365"/>
      <c r="AK34" s="365"/>
      <c r="AL34" s="365"/>
      <c r="AM34" s="364">
        <v>30</v>
      </c>
      <c r="AN34" s="365"/>
      <c r="AO34" s="365"/>
      <c r="AP34" s="365"/>
      <c r="AQ34" s="111" t="s">
        <v>661</v>
      </c>
      <c r="AR34" s="112"/>
      <c r="AS34" s="112"/>
      <c r="AT34" s="113"/>
      <c r="AU34" s="365" t="s">
        <v>665</v>
      </c>
      <c r="AV34" s="365"/>
      <c r="AW34" s="365"/>
      <c r="AX34" s="367"/>
    </row>
    <row r="35" spans="1:50" ht="23.25" customHeight="1" x14ac:dyDescent="0.15">
      <c r="A35" s="898" t="s">
        <v>505</v>
      </c>
      <c r="B35" s="899"/>
      <c r="C35" s="899"/>
      <c r="D35" s="899"/>
      <c r="E35" s="899"/>
      <c r="F35" s="900"/>
      <c r="G35" s="904" t="s">
        <v>577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33"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7" t="s">
        <v>253</v>
      </c>
      <c r="AV65" s="977"/>
      <c r="AW65" s="977"/>
      <c r="AX65" s="978"/>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32</v>
      </c>
      <c r="AR66" s="271"/>
      <c r="AS66" s="865" t="s">
        <v>355</v>
      </c>
      <c r="AT66" s="866"/>
      <c r="AU66" s="271">
        <v>42</v>
      </c>
      <c r="AV66" s="271"/>
      <c r="AW66" s="865" t="s">
        <v>472</v>
      </c>
      <c r="AX66" s="979"/>
    </row>
    <row r="67" spans="1:50" ht="23.25" customHeight="1" x14ac:dyDescent="0.15">
      <c r="A67" s="851"/>
      <c r="B67" s="852"/>
      <c r="C67" s="852"/>
      <c r="D67" s="852"/>
      <c r="E67" s="852"/>
      <c r="F67" s="853"/>
      <c r="G67" s="980" t="s">
        <v>356</v>
      </c>
      <c r="H67" s="963" t="s">
        <v>607</v>
      </c>
      <c r="I67" s="964"/>
      <c r="J67" s="964"/>
      <c r="K67" s="964"/>
      <c r="L67" s="964"/>
      <c r="M67" s="964"/>
      <c r="N67" s="964"/>
      <c r="O67" s="965"/>
      <c r="P67" s="963" t="s">
        <v>578</v>
      </c>
      <c r="Q67" s="964"/>
      <c r="R67" s="964"/>
      <c r="S67" s="964"/>
      <c r="T67" s="964"/>
      <c r="U67" s="964"/>
      <c r="V67" s="965"/>
      <c r="W67" s="969"/>
      <c r="X67" s="970"/>
      <c r="Y67" s="950" t="s">
        <v>12</v>
      </c>
      <c r="Z67" s="950"/>
      <c r="AA67" s="951"/>
      <c r="AB67" s="952" t="s">
        <v>495</v>
      </c>
      <c r="AC67" s="952"/>
      <c r="AD67" s="952"/>
      <c r="AE67" s="364">
        <v>2475</v>
      </c>
      <c r="AF67" s="365"/>
      <c r="AG67" s="365"/>
      <c r="AH67" s="365"/>
      <c r="AI67" s="364">
        <v>54304</v>
      </c>
      <c r="AJ67" s="365"/>
      <c r="AK67" s="365"/>
      <c r="AL67" s="365"/>
      <c r="AM67" s="364">
        <v>56058</v>
      </c>
      <c r="AN67" s="365"/>
      <c r="AO67" s="365"/>
      <c r="AP67" s="365"/>
      <c r="AQ67" s="364" t="s">
        <v>667</v>
      </c>
      <c r="AR67" s="365"/>
      <c r="AS67" s="365"/>
      <c r="AT67" s="366"/>
      <c r="AU67" s="365" t="s">
        <v>661</v>
      </c>
      <c r="AV67" s="365"/>
      <c r="AW67" s="365"/>
      <c r="AX67" s="367"/>
    </row>
    <row r="68" spans="1:50" ht="23.25"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t="s">
        <v>665</v>
      </c>
      <c r="AF68" s="365"/>
      <c r="AG68" s="365"/>
      <c r="AH68" s="365"/>
      <c r="AI68" s="364" t="s">
        <v>661</v>
      </c>
      <c r="AJ68" s="365"/>
      <c r="AK68" s="365"/>
      <c r="AL68" s="365"/>
      <c r="AM68" s="364" t="s">
        <v>674</v>
      </c>
      <c r="AN68" s="365"/>
      <c r="AO68" s="365"/>
      <c r="AP68" s="365"/>
      <c r="AQ68" s="364">
        <v>340</v>
      </c>
      <c r="AR68" s="365"/>
      <c r="AS68" s="365"/>
      <c r="AT68" s="366"/>
      <c r="AU68" s="365">
        <v>117</v>
      </c>
      <c r="AV68" s="365"/>
      <c r="AW68" s="365"/>
      <c r="AX68" s="367"/>
    </row>
    <row r="69" spans="1:50" ht="23.25"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4" t="s">
        <v>666</v>
      </c>
      <c r="AF69" s="815"/>
      <c r="AG69" s="815"/>
      <c r="AH69" s="815"/>
      <c r="AI69" s="814" t="s">
        <v>661</v>
      </c>
      <c r="AJ69" s="815"/>
      <c r="AK69" s="815"/>
      <c r="AL69" s="815"/>
      <c r="AM69" s="814" t="s">
        <v>673</v>
      </c>
      <c r="AN69" s="815"/>
      <c r="AO69" s="815"/>
      <c r="AP69" s="815"/>
      <c r="AQ69" s="364" t="s">
        <v>661</v>
      </c>
      <c r="AR69" s="365"/>
      <c r="AS69" s="365"/>
      <c r="AT69" s="366"/>
      <c r="AU69" s="365" t="s">
        <v>665</v>
      </c>
      <c r="AV69" s="365"/>
      <c r="AW69" s="365"/>
      <c r="AX69" s="367"/>
    </row>
    <row r="70" spans="1:50" ht="103.9" customHeight="1" x14ac:dyDescent="0.15">
      <c r="A70" s="851" t="s">
        <v>479</v>
      </c>
      <c r="B70" s="852"/>
      <c r="C70" s="852"/>
      <c r="D70" s="852"/>
      <c r="E70" s="852"/>
      <c r="F70" s="853"/>
      <c r="G70" s="940" t="s">
        <v>357</v>
      </c>
      <c r="H70" s="941" t="s">
        <v>608</v>
      </c>
      <c r="I70" s="941"/>
      <c r="J70" s="941"/>
      <c r="K70" s="941"/>
      <c r="L70" s="941"/>
      <c r="M70" s="941"/>
      <c r="N70" s="941"/>
      <c r="O70" s="941"/>
      <c r="P70" s="941" t="s">
        <v>609</v>
      </c>
      <c r="Q70" s="941"/>
      <c r="R70" s="941"/>
      <c r="S70" s="941"/>
      <c r="T70" s="941"/>
      <c r="U70" s="941"/>
      <c r="V70" s="941"/>
      <c r="W70" s="944" t="s">
        <v>494</v>
      </c>
      <c r="X70" s="945"/>
      <c r="Y70" s="950" t="s">
        <v>12</v>
      </c>
      <c r="Z70" s="950"/>
      <c r="AA70" s="951"/>
      <c r="AB70" s="952" t="s">
        <v>495</v>
      </c>
      <c r="AC70" s="952"/>
      <c r="AD70" s="952"/>
      <c r="AE70" s="364">
        <v>183636</v>
      </c>
      <c r="AF70" s="365"/>
      <c r="AG70" s="365"/>
      <c r="AH70" s="365"/>
      <c r="AI70" s="364">
        <v>325822</v>
      </c>
      <c r="AJ70" s="365"/>
      <c r="AK70" s="365"/>
      <c r="AL70" s="365"/>
      <c r="AM70" s="364">
        <v>1529707</v>
      </c>
      <c r="AN70" s="365"/>
      <c r="AO70" s="365"/>
      <c r="AP70" s="365"/>
      <c r="AQ70" s="364" t="s">
        <v>673</v>
      </c>
      <c r="AR70" s="365"/>
      <c r="AS70" s="365"/>
      <c r="AT70" s="366"/>
      <c r="AU70" s="365" t="s">
        <v>665</v>
      </c>
      <c r="AV70" s="365"/>
      <c r="AW70" s="365"/>
      <c r="AX70" s="367"/>
    </row>
    <row r="71" spans="1:50" ht="26.45"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t="s">
        <v>664</v>
      </c>
      <c r="AF71" s="365"/>
      <c r="AG71" s="365"/>
      <c r="AH71" s="365"/>
      <c r="AI71" s="364" t="s">
        <v>661</v>
      </c>
      <c r="AJ71" s="365"/>
      <c r="AK71" s="365"/>
      <c r="AL71" s="365"/>
      <c r="AM71" s="364" t="s">
        <v>673</v>
      </c>
      <c r="AN71" s="365"/>
      <c r="AO71" s="365"/>
      <c r="AP71" s="365"/>
      <c r="AQ71" s="364">
        <v>78765</v>
      </c>
      <c r="AR71" s="365"/>
      <c r="AS71" s="365"/>
      <c r="AT71" s="366"/>
      <c r="AU71" s="365" t="s">
        <v>667</v>
      </c>
      <c r="AV71" s="365"/>
      <c r="AW71" s="365"/>
      <c r="AX71" s="367"/>
    </row>
    <row r="72" spans="1:50" ht="23.25" customHeight="1" thickBot="1" x14ac:dyDescent="0.2">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t="s">
        <v>661</v>
      </c>
      <c r="AF72" s="365"/>
      <c r="AG72" s="365"/>
      <c r="AH72" s="365"/>
      <c r="AI72" s="364" t="s">
        <v>666</v>
      </c>
      <c r="AJ72" s="365"/>
      <c r="AK72" s="365"/>
      <c r="AL72" s="365"/>
      <c r="AM72" s="364" t="s">
        <v>673</v>
      </c>
      <c r="AN72" s="365"/>
      <c r="AO72" s="365"/>
      <c r="AP72" s="366"/>
      <c r="AQ72" s="364" t="s">
        <v>675</v>
      </c>
      <c r="AR72" s="365"/>
      <c r="AS72" s="365"/>
      <c r="AT72" s="366"/>
      <c r="AU72" s="365" t="s">
        <v>664</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579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580</v>
      </c>
      <c r="AC101" s="551"/>
      <c r="AD101" s="551"/>
      <c r="AE101" s="364">
        <v>186</v>
      </c>
      <c r="AF101" s="365"/>
      <c r="AG101" s="365"/>
      <c r="AH101" s="366"/>
      <c r="AI101" s="364">
        <v>277</v>
      </c>
      <c r="AJ101" s="365"/>
      <c r="AK101" s="365"/>
      <c r="AL101" s="366"/>
      <c r="AM101" s="364">
        <v>59</v>
      </c>
      <c r="AN101" s="365"/>
      <c r="AO101" s="365"/>
      <c r="AP101" s="366"/>
      <c r="AQ101" s="364" t="s">
        <v>627</v>
      </c>
      <c r="AR101" s="365"/>
      <c r="AS101" s="365"/>
      <c r="AT101" s="366"/>
      <c r="AU101" s="364" t="s">
        <v>626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v>1250</v>
      </c>
      <c r="AF102" s="358"/>
      <c r="AG102" s="358"/>
      <c r="AH102" s="358"/>
      <c r="AI102" s="358">
        <v>1121</v>
      </c>
      <c r="AJ102" s="358"/>
      <c r="AK102" s="358"/>
      <c r="AL102" s="358"/>
      <c r="AM102" s="358">
        <v>1122</v>
      </c>
      <c r="AN102" s="358"/>
      <c r="AO102" s="358"/>
      <c r="AP102" s="358"/>
      <c r="AQ102" s="814" t="s">
        <v>673</v>
      </c>
      <c r="AR102" s="815"/>
      <c r="AS102" s="815"/>
      <c r="AT102" s="816"/>
      <c r="AU102" s="814" t="s">
        <v>626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49.9"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v>420430</v>
      </c>
      <c r="AF116" s="358"/>
      <c r="AG116" s="358"/>
      <c r="AH116" s="358"/>
      <c r="AI116" s="358">
        <v>2707942</v>
      </c>
      <c r="AJ116" s="358"/>
      <c r="AK116" s="358"/>
      <c r="AL116" s="358"/>
      <c r="AM116" s="358">
        <v>9738983</v>
      </c>
      <c r="AN116" s="358"/>
      <c r="AO116" s="358"/>
      <c r="AP116" s="358"/>
      <c r="AQ116" s="364" t="s">
        <v>626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583</v>
      </c>
      <c r="AC117" s="342"/>
      <c r="AD117" s="343"/>
      <c r="AE117" s="306" t="s">
        <v>584</v>
      </c>
      <c r="AF117" s="306"/>
      <c r="AG117" s="306"/>
      <c r="AH117" s="306"/>
      <c r="AI117" s="306" t="s">
        <v>585</v>
      </c>
      <c r="AJ117" s="306"/>
      <c r="AK117" s="306"/>
      <c r="AL117" s="306"/>
      <c r="AM117" s="306" t="s">
        <v>624</v>
      </c>
      <c r="AN117" s="306"/>
      <c r="AO117" s="306"/>
      <c r="AP117" s="306"/>
      <c r="AQ117" s="306"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661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669</v>
      </c>
      <c r="AR133" s="271"/>
      <c r="AS133" s="137" t="s">
        <v>355</v>
      </c>
      <c r="AT133" s="172"/>
      <c r="AU133" s="136">
        <v>42</v>
      </c>
      <c r="AV133" s="136"/>
      <c r="AW133" s="137" t="s">
        <v>300</v>
      </c>
      <c r="AX133" s="138"/>
    </row>
    <row r="134" spans="1:50" ht="51.6" customHeight="1" x14ac:dyDescent="0.15">
      <c r="A134" s="995"/>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112800</v>
      </c>
      <c r="AF134" s="112"/>
      <c r="AG134" s="112"/>
      <c r="AH134" s="112"/>
      <c r="AI134" s="266" t="s">
        <v>661</v>
      </c>
      <c r="AJ134" s="112"/>
      <c r="AK134" s="112"/>
      <c r="AL134" s="112"/>
      <c r="AM134" s="266" t="s">
        <v>661</v>
      </c>
      <c r="AN134" s="112"/>
      <c r="AO134" s="112"/>
      <c r="AP134" s="112"/>
      <c r="AQ134" s="266" t="s">
        <v>661</v>
      </c>
      <c r="AR134" s="112"/>
      <c r="AS134" s="112"/>
      <c r="AT134" s="112"/>
      <c r="AU134" s="266" t="s">
        <v>661</v>
      </c>
      <c r="AV134" s="112"/>
      <c r="AW134" s="112"/>
      <c r="AX134" s="222"/>
    </row>
    <row r="135" spans="1:50" ht="60"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661</v>
      </c>
      <c r="AF135" s="112"/>
      <c r="AG135" s="112"/>
      <c r="AH135" s="112"/>
      <c r="AI135" s="266" t="s">
        <v>661</v>
      </c>
      <c r="AJ135" s="112"/>
      <c r="AK135" s="112"/>
      <c r="AL135" s="112"/>
      <c r="AM135" s="266" t="s">
        <v>661</v>
      </c>
      <c r="AN135" s="112"/>
      <c r="AO135" s="112"/>
      <c r="AP135" s="112"/>
      <c r="AQ135" s="266" t="s">
        <v>664</v>
      </c>
      <c r="AR135" s="112"/>
      <c r="AS135" s="112"/>
      <c r="AT135" s="112"/>
      <c r="AU135" s="266">
        <v>92700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108.6"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629</v>
      </c>
      <c r="AF432" s="136"/>
      <c r="AG432" s="137" t="s">
        <v>355</v>
      </c>
      <c r="AH432" s="172"/>
      <c r="AI432" s="182"/>
      <c r="AJ432" s="182"/>
      <c r="AK432" s="182"/>
      <c r="AL432" s="177"/>
      <c r="AM432" s="182"/>
      <c r="AN432" s="182"/>
      <c r="AO432" s="182"/>
      <c r="AP432" s="177"/>
      <c r="AQ432" s="217" t="s">
        <v>626</v>
      </c>
      <c r="AR432" s="136"/>
      <c r="AS432" s="137" t="s">
        <v>355</v>
      </c>
      <c r="AT432" s="172"/>
      <c r="AU432" s="136" t="s">
        <v>627</v>
      </c>
      <c r="AV432" s="136"/>
      <c r="AW432" s="137" t="s">
        <v>300</v>
      </c>
      <c r="AX432" s="138"/>
    </row>
    <row r="433" spans="1:50" ht="23.25" customHeight="1" x14ac:dyDescent="0.15">
      <c r="A433" s="995"/>
      <c r="B433" s="252"/>
      <c r="C433" s="251"/>
      <c r="D433" s="252"/>
      <c r="E433" s="166"/>
      <c r="F433" s="167"/>
      <c r="G433" s="230" t="s">
        <v>668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640</v>
      </c>
      <c r="AC433" s="133"/>
      <c r="AD433" s="133"/>
      <c r="AE433" s="111" t="s">
        <v>626</v>
      </c>
      <c r="AF433" s="112"/>
      <c r="AG433" s="112"/>
      <c r="AH433" s="112"/>
      <c r="AI433" s="111" t="s">
        <v>626</v>
      </c>
      <c r="AJ433" s="112"/>
      <c r="AK433" s="112"/>
      <c r="AL433" s="112"/>
      <c r="AM433" s="111" t="s">
        <v>626</v>
      </c>
      <c r="AN433" s="112"/>
      <c r="AO433" s="112"/>
      <c r="AP433" s="113"/>
      <c r="AQ433" s="111" t="s">
        <v>627</v>
      </c>
      <c r="AR433" s="112"/>
      <c r="AS433" s="112"/>
      <c r="AT433" s="113"/>
      <c r="AU433" s="112" t="s">
        <v>566</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626</v>
      </c>
      <c r="AC434" s="221"/>
      <c r="AD434" s="221"/>
      <c r="AE434" s="111" t="s">
        <v>626</v>
      </c>
      <c r="AF434" s="112"/>
      <c r="AG434" s="112"/>
      <c r="AH434" s="113"/>
      <c r="AI434" s="111" t="s">
        <v>626</v>
      </c>
      <c r="AJ434" s="112"/>
      <c r="AK434" s="112"/>
      <c r="AL434" s="112"/>
      <c r="AM434" s="111" t="s">
        <v>626</v>
      </c>
      <c r="AN434" s="112"/>
      <c r="AO434" s="112"/>
      <c r="AP434" s="113"/>
      <c r="AQ434" s="111" t="s">
        <v>626</v>
      </c>
      <c r="AR434" s="112"/>
      <c r="AS434" s="112"/>
      <c r="AT434" s="113"/>
      <c r="AU434" s="112" t="s">
        <v>626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630</v>
      </c>
      <c r="AF435" s="112"/>
      <c r="AG435" s="112"/>
      <c r="AH435" s="113"/>
      <c r="AI435" s="111" t="s">
        <v>626</v>
      </c>
      <c r="AJ435" s="112"/>
      <c r="AK435" s="112"/>
      <c r="AL435" s="112"/>
      <c r="AM435" s="111" t="s">
        <v>629</v>
      </c>
      <c r="AN435" s="112"/>
      <c r="AO435" s="112"/>
      <c r="AP435" s="113"/>
      <c r="AQ435" s="111" t="s">
        <v>626</v>
      </c>
      <c r="AR435" s="112"/>
      <c r="AS435" s="112"/>
      <c r="AT435" s="113"/>
      <c r="AU435" s="112" t="s">
        <v>626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626</v>
      </c>
      <c r="AF457" s="136"/>
      <c r="AG457" s="137" t="s">
        <v>355</v>
      </c>
      <c r="AH457" s="172"/>
      <c r="AI457" s="182"/>
      <c r="AJ457" s="182"/>
      <c r="AK457" s="182"/>
      <c r="AL457" s="177"/>
      <c r="AM457" s="182"/>
      <c r="AN457" s="182"/>
      <c r="AO457" s="182"/>
      <c r="AP457" s="177"/>
      <c r="AQ457" s="217" t="s">
        <v>629</v>
      </c>
      <c r="AR457" s="136"/>
      <c r="AS457" s="137" t="s">
        <v>355</v>
      </c>
      <c r="AT457" s="172"/>
      <c r="AU457" s="136" t="s">
        <v>626</v>
      </c>
      <c r="AV457" s="136"/>
      <c r="AW457" s="137" t="s">
        <v>300</v>
      </c>
      <c r="AX457" s="138"/>
    </row>
    <row r="458" spans="1:50" ht="23.25" customHeight="1" x14ac:dyDescent="0.15">
      <c r="A458" s="995"/>
      <c r="B458" s="252"/>
      <c r="C458" s="251"/>
      <c r="D458" s="252"/>
      <c r="E458" s="166"/>
      <c r="F458" s="167"/>
      <c r="G458" s="230" t="s">
        <v>668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626</v>
      </c>
      <c r="AC458" s="133"/>
      <c r="AD458" s="133"/>
      <c r="AE458" s="111" t="s">
        <v>626</v>
      </c>
      <c r="AF458" s="112"/>
      <c r="AG458" s="112"/>
      <c r="AH458" s="112"/>
      <c r="AI458" s="111" t="s">
        <v>626</v>
      </c>
      <c r="AJ458" s="112"/>
      <c r="AK458" s="112"/>
      <c r="AL458" s="112"/>
      <c r="AM458" s="111" t="s">
        <v>631</v>
      </c>
      <c r="AN458" s="112"/>
      <c r="AO458" s="112"/>
      <c r="AP458" s="113"/>
      <c r="AQ458" s="111" t="s">
        <v>627</v>
      </c>
      <c r="AR458" s="112"/>
      <c r="AS458" s="112"/>
      <c r="AT458" s="113"/>
      <c r="AU458" s="112" t="s">
        <v>626</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626</v>
      </c>
      <c r="AF459" s="112"/>
      <c r="AG459" s="112"/>
      <c r="AH459" s="113"/>
      <c r="AI459" s="111" t="s">
        <v>626</v>
      </c>
      <c r="AJ459" s="112"/>
      <c r="AK459" s="112"/>
      <c r="AL459" s="112"/>
      <c r="AM459" s="111" t="s">
        <v>627</v>
      </c>
      <c r="AN459" s="112"/>
      <c r="AO459" s="112"/>
      <c r="AP459" s="113"/>
      <c r="AQ459" s="111" t="s">
        <v>626</v>
      </c>
      <c r="AR459" s="112"/>
      <c r="AS459" s="112"/>
      <c r="AT459" s="113"/>
      <c r="AU459" s="112" t="s">
        <v>627</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626</v>
      </c>
      <c r="AF460" s="112"/>
      <c r="AG460" s="112"/>
      <c r="AH460" s="113"/>
      <c r="AI460" s="111" t="s">
        <v>626</v>
      </c>
      <c r="AJ460" s="112"/>
      <c r="AK460" s="112"/>
      <c r="AL460" s="112"/>
      <c r="AM460" s="111" t="s">
        <v>626</v>
      </c>
      <c r="AN460" s="112"/>
      <c r="AO460" s="112"/>
      <c r="AP460" s="113"/>
      <c r="AQ460" s="111" t="s">
        <v>626</v>
      </c>
      <c r="AR460" s="112"/>
      <c r="AS460" s="112"/>
      <c r="AT460" s="113"/>
      <c r="AU460" s="112" t="s">
        <v>626</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
      <c r="A482" s="995"/>
      <c r="B482" s="252"/>
      <c r="C482" s="251"/>
      <c r="D482" s="252"/>
      <c r="E482" s="160" t="s">
        <v>661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6.6" hidden="1"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573</v>
      </c>
      <c r="AE702" s="897"/>
      <c r="AF702" s="897"/>
      <c r="AG702" s="886" t="s">
        <v>610</v>
      </c>
      <c r="AH702" s="887"/>
      <c r="AI702" s="887"/>
      <c r="AJ702" s="887"/>
      <c r="AK702" s="887"/>
      <c r="AL702" s="887"/>
      <c r="AM702" s="887"/>
      <c r="AN702" s="887"/>
      <c r="AO702" s="887"/>
      <c r="AP702" s="887"/>
      <c r="AQ702" s="887"/>
      <c r="AR702" s="887"/>
      <c r="AS702" s="887"/>
      <c r="AT702" s="887"/>
      <c r="AU702" s="887"/>
      <c r="AV702" s="887"/>
      <c r="AW702" s="887"/>
      <c r="AX702" s="888"/>
    </row>
    <row r="703" spans="1:50" ht="100.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48.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37.1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25.9"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4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3.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36.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39.6"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618</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648</v>
      </c>
      <c r="AH712" s="595"/>
      <c r="AI712" s="595"/>
      <c r="AJ712" s="595"/>
      <c r="AK712" s="595"/>
      <c r="AL712" s="595"/>
      <c r="AM712" s="595"/>
      <c r="AN712" s="595"/>
      <c r="AO712" s="595"/>
      <c r="AP712" s="595"/>
      <c r="AQ712" s="595"/>
      <c r="AR712" s="595"/>
      <c r="AS712" s="595"/>
      <c r="AT712" s="595"/>
      <c r="AU712" s="595"/>
      <c r="AV712" s="595"/>
      <c r="AW712" s="595"/>
      <c r="AX712" s="596"/>
    </row>
    <row r="713" spans="1:50" ht="30"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64" t="s">
        <v>668</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30"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611</v>
      </c>
      <c r="AE715" s="668"/>
      <c r="AF715" s="777"/>
      <c r="AG715" s="526" t="s">
        <v>649</v>
      </c>
      <c r="AH715" s="527"/>
      <c r="AI715" s="527"/>
      <c r="AJ715" s="527"/>
      <c r="AK715" s="527"/>
      <c r="AL715" s="527"/>
      <c r="AM715" s="527"/>
      <c r="AN715" s="527"/>
      <c r="AO715" s="527"/>
      <c r="AP715" s="527"/>
      <c r="AQ715" s="527"/>
      <c r="AR715" s="527"/>
      <c r="AS715" s="527"/>
      <c r="AT715" s="527"/>
      <c r="AU715" s="527"/>
      <c r="AV715" s="527"/>
      <c r="AW715" s="527"/>
      <c r="AX715" s="528"/>
    </row>
    <row r="716" spans="1:50" ht="30"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30"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611</v>
      </c>
      <c r="AE717" s="155"/>
      <c r="AF717" s="155"/>
      <c r="AG717" s="664" t="s">
        <v>650</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591</v>
      </c>
      <c r="D721" s="919"/>
      <c r="E721" s="919"/>
      <c r="F721" s="920"/>
      <c r="G721" s="938"/>
      <c r="H721" s="939"/>
      <c r="I721" s="83" t="str">
        <f>IF(OR(G721="　", G721=""), "", "-")</f>
        <v/>
      </c>
      <c r="J721" s="917"/>
      <c r="K721" s="917"/>
      <c r="L721" s="83" t="str">
        <f>IF(M721="","","-")</f>
        <v/>
      </c>
      <c r="M721" s="84"/>
      <c r="N721" s="914" t="s">
        <v>641</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t="s">
        <v>592</v>
      </c>
      <c r="D722" s="919"/>
      <c r="E722" s="919"/>
      <c r="F722" s="920"/>
      <c r="G722" s="938"/>
      <c r="H722" s="939"/>
      <c r="I722" s="83" t="str">
        <f t="shared" ref="I722:I725" si="4">IF(OR(G722="　", G722=""), "", "-")</f>
        <v/>
      </c>
      <c r="J722" s="917"/>
      <c r="K722" s="917"/>
      <c r="L722" s="83" t="str">
        <f t="shared" ref="L722:L725" si="5">IF(M722="","","-")</f>
        <v/>
      </c>
      <c r="M722" s="84"/>
      <c r="N722" s="914" t="s">
        <v>642</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37.9" customHeight="1" x14ac:dyDescent="0.15">
      <c r="A726" s="621" t="s">
        <v>48</v>
      </c>
      <c r="B726" s="622"/>
      <c r="C726" s="443" t="s">
        <v>53</v>
      </c>
      <c r="D726" s="581"/>
      <c r="E726" s="581"/>
      <c r="F726" s="582"/>
      <c r="G726" s="797" t="s">
        <v>676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0.6"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1.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9"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637</v>
      </c>
      <c r="F737" s="122"/>
      <c r="G737" s="122"/>
      <c r="H737" s="122"/>
      <c r="I737" s="122"/>
      <c r="J737" s="122"/>
      <c r="K737" s="122"/>
      <c r="L737" s="122"/>
      <c r="M737" s="122"/>
      <c r="N737" s="101" t="s">
        <v>542</v>
      </c>
      <c r="O737" s="101"/>
      <c r="P737" s="101"/>
      <c r="Q737" s="101"/>
      <c r="R737" s="122" t="s">
        <v>636</v>
      </c>
      <c r="S737" s="122"/>
      <c r="T737" s="122"/>
      <c r="U737" s="122"/>
      <c r="V737" s="122"/>
      <c r="W737" s="122"/>
      <c r="X737" s="122"/>
      <c r="Y737" s="122"/>
      <c r="Z737" s="122"/>
      <c r="AA737" s="101" t="s">
        <v>541</v>
      </c>
      <c r="AB737" s="101"/>
      <c r="AC737" s="101"/>
      <c r="AD737" s="101"/>
      <c r="AE737" s="122" t="s">
        <v>635</v>
      </c>
      <c r="AF737" s="122"/>
      <c r="AG737" s="122"/>
      <c r="AH737" s="122"/>
      <c r="AI737" s="122"/>
      <c r="AJ737" s="122"/>
      <c r="AK737" s="122"/>
      <c r="AL737" s="122"/>
      <c r="AM737" s="122"/>
      <c r="AN737" s="101" t="s">
        <v>540</v>
      </c>
      <c r="AO737" s="101"/>
      <c r="AP737" s="101"/>
      <c r="AQ737" s="101"/>
      <c r="AR737" s="102" t="s">
        <v>634</v>
      </c>
      <c r="AS737" s="103"/>
      <c r="AT737" s="103"/>
      <c r="AU737" s="103"/>
      <c r="AV737" s="103"/>
      <c r="AW737" s="103"/>
      <c r="AX737" s="104"/>
      <c r="AY737" s="89"/>
      <c r="AZ737" s="89"/>
    </row>
    <row r="738" spans="1:52" ht="24.75" customHeight="1" x14ac:dyDescent="0.15">
      <c r="A738" s="123" t="s">
        <v>539</v>
      </c>
      <c r="B738" s="124"/>
      <c r="C738" s="124"/>
      <c r="D738" s="125"/>
      <c r="E738" s="122" t="s">
        <v>636</v>
      </c>
      <c r="F738" s="122"/>
      <c r="G738" s="122"/>
      <c r="H738" s="122"/>
      <c r="I738" s="122"/>
      <c r="J738" s="122"/>
      <c r="K738" s="122"/>
      <c r="L738" s="122"/>
      <c r="M738" s="122"/>
      <c r="N738" s="101" t="s">
        <v>538</v>
      </c>
      <c r="O738" s="101"/>
      <c r="P738" s="101"/>
      <c r="Q738" s="101"/>
      <c r="R738" s="122" t="s">
        <v>636</v>
      </c>
      <c r="S738" s="122"/>
      <c r="T738" s="122"/>
      <c r="U738" s="122"/>
      <c r="V738" s="122"/>
      <c r="W738" s="122"/>
      <c r="X738" s="122"/>
      <c r="Y738" s="122"/>
      <c r="Z738" s="122"/>
      <c r="AA738" s="101" t="s">
        <v>537</v>
      </c>
      <c r="AB738" s="101"/>
      <c r="AC738" s="101"/>
      <c r="AD738" s="101"/>
      <c r="AE738" s="122" t="s">
        <v>638</v>
      </c>
      <c r="AF738" s="122"/>
      <c r="AG738" s="122"/>
      <c r="AH738" s="122"/>
      <c r="AI738" s="122"/>
      <c r="AJ738" s="122"/>
      <c r="AK738" s="122"/>
      <c r="AL738" s="122"/>
      <c r="AM738" s="122"/>
      <c r="AN738" s="101" t="s">
        <v>533</v>
      </c>
      <c r="AO738" s="101"/>
      <c r="AP738" s="101"/>
      <c r="AQ738" s="101"/>
      <c r="AR738" s="102" t="s">
        <v>639</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60</v>
      </c>
      <c r="M739" s="118"/>
      <c r="N739" s="94" t="str">
        <f>IF(O739="", "", "-")</f>
        <v/>
      </c>
      <c r="O739" s="95"/>
      <c r="P739" s="94" t="str">
        <f>IF(E739="", "", ")")</f>
        <v>)</v>
      </c>
      <c r="Q739" s="129" t="s">
        <v>591</v>
      </c>
      <c r="R739" s="117"/>
      <c r="S739" s="117"/>
      <c r="T739" s="93" t="str">
        <f>IF(Q739="", "", "(")</f>
        <v>(</v>
      </c>
      <c r="U739" s="117"/>
      <c r="V739" s="117"/>
      <c r="W739" s="93" t="str">
        <f>IF(OR(U739="　", U739=""), "", "-")</f>
        <v/>
      </c>
      <c r="X739" s="118">
        <v>43</v>
      </c>
      <c r="Y739" s="118"/>
      <c r="Z739" s="94" t="str">
        <f>IF(AA739="", "", "-")</f>
        <v/>
      </c>
      <c r="AA739" s="95"/>
      <c r="AB739" s="94" t="str">
        <f>IF(Q739="", "", ")")</f>
        <v>)</v>
      </c>
      <c r="AC739" s="129" t="s">
        <v>592</v>
      </c>
      <c r="AD739" s="117"/>
      <c r="AE739" s="117"/>
      <c r="AF739" s="93" t="str">
        <f>IF(AC739="", "", "(")</f>
        <v>(</v>
      </c>
      <c r="AG739" s="117"/>
      <c r="AH739" s="117"/>
      <c r="AI739" s="93" t="str">
        <f>IF(OR(AG739="　", AG739=""), "", "-")</f>
        <v/>
      </c>
      <c r="AJ739" s="118">
        <v>294</v>
      </c>
      <c r="AK739" s="118"/>
      <c r="AL739" s="94" t="str">
        <f>IF(AM739="", "", "-")</f>
        <v/>
      </c>
      <c r="AM739" s="95"/>
      <c r="AN739" s="94" t="str">
        <f>IF(AC739="", "", ")")</f>
        <v>)</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594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593</v>
      </c>
      <c r="H781" s="450"/>
      <c r="I781" s="450"/>
      <c r="J781" s="450"/>
      <c r="K781" s="451"/>
      <c r="L781" s="452" t="s">
        <v>595</v>
      </c>
      <c r="M781" s="453"/>
      <c r="N781" s="453"/>
      <c r="O781" s="453"/>
      <c r="P781" s="453"/>
      <c r="Q781" s="453"/>
      <c r="R781" s="453"/>
      <c r="S781" s="453"/>
      <c r="T781" s="453"/>
      <c r="U781" s="453"/>
      <c r="V781" s="453"/>
      <c r="W781" s="453"/>
      <c r="X781" s="454"/>
      <c r="Y781" s="455">
        <v>574.6</v>
      </c>
      <c r="Z781" s="456"/>
      <c r="AA781" s="456"/>
      <c r="AB781" s="557"/>
      <c r="AC781" s="449" t="s">
        <v>593</v>
      </c>
      <c r="AD781" s="450"/>
      <c r="AE781" s="450"/>
      <c r="AF781" s="450"/>
      <c r="AG781" s="451"/>
      <c r="AH781" s="452" t="s">
        <v>598</v>
      </c>
      <c r="AI781" s="453"/>
      <c r="AJ781" s="453"/>
      <c r="AK781" s="453"/>
      <c r="AL781" s="453"/>
      <c r="AM781" s="453"/>
      <c r="AN781" s="453"/>
      <c r="AO781" s="453"/>
      <c r="AP781" s="453"/>
      <c r="AQ781" s="453"/>
      <c r="AR781" s="453"/>
      <c r="AS781" s="453"/>
      <c r="AT781" s="454"/>
      <c r="AU781" s="455">
        <v>374.5</v>
      </c>
      <c r="AV781" s="456"/>
      <c r="AW781" s="456"/>
      <c r="AX781" s="457"/>
    </row>
    <row r="782" spans="1:50" ht="24.75" customHeight="1" x14ac:dyDescent="0.15">
      <c r="A782" s="556"/>
      <c r="B782" s="763"/>
      <c r="C782" s="763"/>
      <c r="D782" s="763"/>
      <c r="E782" s="763"/>
      <c r="F782" s="764"/>
      <c r="G782" s="348" t="s">
        <v>593</v>
      </c>
      <c r="H782" s="349"/>
      <c r="I782" s="349"/>
      <c r="J782" s="349"/>
      <c r="K782" s="350"/>
      <c r="L782" s="401" t="s">
        <v>596</v>
      </c>
      <c r="M782" s="402"/>
      <c r="N782" s="402"/>
      <c r="O782" s="402"/>
      <c r="P782" s="402"/>
      <c r="Q782" s="402"/>
      <c r="R782" s="402"/>
      <c r="S782" s="402"/>
      <c r="T782" s="402"/>
      <c r="U782" s="402"/>
      <c r="V782" s="402"/>
      <c r="W782" s="402"/>
      <c r="X782" s="403"/>
      <c r="Y782" s="398">
        <v>23.9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598.5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374.5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8" customHeight="1" x14ac:dyDescent="0.15">
      <c r="A837" s="404">
        <v>1</v>
      </c>
      <c r="B837" s="404">
        <v>1</v>
      </c>
      <c r="C837" s="424" t="s">
        <v>599</v>
      </c>
      <c r="D837" s="418"/>
      <c r="E837" s="418"/>
      <c r="F837" s="418"/>
      <c r="G837" s="418"/>
      <c r="H837" s="418"/>
      <c r="I837" s="418"/>
      <c r="J837" s="419">
        <v>4010005004660</v>
      </c>
      <c r="K837" s="420"/>
      <c r="L837" s="420"/>
      <c r="M837" s="420"/>
      <c r="N837" s="420"/>
      <c r="O837" s="420"/>
      <c r="P837" s="425" t="s">
        <v>600</v>
      </c>
      <c r="Q837" s="317"/>
      <c r="R837" s="317"/>
      <c r="S837" s="317"/>
      <c r="T837" s="317"/>
      <c r="U837" s="317"/>
      <c r="V837" s="317"/>
      <c r="W837" s="317"/>
      <c r="X837" s="317"/>
      <c r="Y837" s="318">
        <v>598.5</v>
      </c>
      <c r="Z837" s="319"/>
      <c r="AA837" s="319"/>
      <c r="AB837" s="320"/>
      <c r="AC837" s="328" t="s">
        <v>601</v>
      </c>
      <c r="AD837" s="423"/>
      <c r="AE837" s="423"/>
      <c r="AF837" s="423"/>
      <c r="AG837" s="423"/>
      <c r="AH837" s="421">
        <v>1</v>
      </c>
      <c r="AI837" s="422"/>
      <c r="AJ837" s="422"/>
      <c r="AK837" s="422"/>
      <c r="AL837" s="325" t="s">
        <v>644</v>
      </c>
      <c r="AM837" s="326"/>
      <c r="AN837" s="326"/>
      <c r="AO837" s="327"/>
      <c r="AP837" s="321" t="s">
        <v>643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602</v>
      </c>
      <c r="D870" s="418"/>
      <c r="E870" s="418"/>
      <c r="F870" s="418"/>
      <c r="G870" s="418"/>
      <c r="H870" s="418"/>
      <c r="I870" s="418"/>
      <c r="J870" s="419">
        <v>3120001059632</v>
      </c>
      <c r="K870" s="420"/>
      <c r="L870" s="420"/>
      <c r="M870" s="420"/>
      <c r="N870" s="420"/>
      <c r="O870" s="420"/>
      <c r="P870" s="425" t="s">
        <v>598</v>
      </c>
      <c r="Q870" s="317"/>
      <c r="R870" s="317"/>
      <c r="S870" s="317"/>
      <c r="T870" s="317"/>
      <c r="U870" s="317"/>
      <c r="V870" s="317"/>
      <c r="W870" s="317"/>
      <c r="X870" s="317"/>
      <c r="Y870" s="318">
        <v>374.5</v>
      </c>
      <c r="Z870" s="319"/>
      <c r="AA870" s="319"/>
      <c r="AB870" s="320"/>
      <c r="AC870" s="328" t="s">
        <v>601</v>
      </c>
      <c r="AD870" s="423"/>
      <c r="AE870" s="423"/>
      <c r="AF870" s="423"/>
      <c r="AG870" s="423"/>
      <c r="AH870" s="421" t="s">
        <v>665</v>
      </c>
      <c r="AI870" s="422"/>
      <c r="AJ870" s="422"/>
      <c r="AK870" s="422"/>
      <c r="AL870" s="325" t="s">
        <v>660</v>
      </c>
      <c r="AM870" s="326"/>
      <c r="AN870" s="326"/>
      <c r="AO870" s="327"/>
      <c r="AP870" s="321" t="s">
        <v>661</v>
      </c>
      <c r="AQ870" s="321"/>
      <c r="AR870" s="321"/>
      <c r="AS870" s="321"/>
      <c r="AT870" s="321"/>
      <c r="AU870" s="321"/>
      <c r="AV870" s="321"/>
      <c r="AW870" s="321"/>
      <c r="AX870" s="321"/>
    </row>
    <row r="871" spans="1:50" ht="30" customHeight="1" x14ac:dyDescent="0.15">
      <c r="A871" s="404">
        <v>2</v>
      </c>
      <c r="B871" s="404">
        <v>1</v>
      </c>
      <c r="C871" s="424" t="s">
        <v>651</v>
      </c>
      <c r="D871" s="418"/>
      <c r="E871" s="418"/>
      <c r="F871" s="418"/>
      <c r="G871" s="418"/>
      <c r="H871" s="418"/>
      <c r="I871" s="418"/>
      <c r="J871" s="419">
        <v>4010001112566</v>
      </c>
      <c r="K871" s="420"/>
      <c r="L871" s="420"/>
      <c r="M871" s="420"/>
      <c r="N871" s="420"/>
      <c r="O871" s="420"/>
      <c r="P871" s="425" t="s">
        <v>603</v>
      </c>
      <c r="Q871" s="317"/>
      <c r="R871" s="317"/>
      <c r="S871" s="317"/>
      <c r="T871" s="317"/>
      <c r="U871" s="317"/>
      <c r="V871" s="317"/>
      <c r="W871" s="317"/>
      <c r="X871" s="317"/>
      <c r="Y871" s="318">
        <v>54.1</v>
      </c>
      <c r="Z871" s="319"/>
      <c r="AA871" s="319"/>
      <c r="AB871" s="320"/>
      <c r="AC871" s="328" t="s">
        <v>601</v>
      </c>
      <c r="AD871" s="328"/>
      <c r="AE871" s="328"/>
      <c r="AF871" s="328"/>
      <c r="AG871" s="328"/>
      <c r="AH871" s="421" t="s">
        <v>661</v>
      </c>
      <c r="AI871" s="422"/>
      <c r="AJ871" s="422"/>
      <c r="AK871" s="422"/>
      <c r="AL871" s="325" t="s">
        <v>660</v>
      </c>
      <c r="AM871" s="326"/>
      <c r="AN871" s="326"/>
      <c r="AO871" s="327"/>
      <c r="AP871" s="321" t="s">
        <v>661</v>
      </c>
      <c r="AQ871" s="321"/>
      <c r="AR871" s="321"/>
      <c r="AS871" s="321"/>
      <c r="AT871" s="321"/>
      <c r="AU871" s="321"/>
      <c r="AV871" s="321"/>
      <c r="AW871" s="321"/>
      <c r="AX871" s="321"/>
    </row>
    <row r="872" spans="1:50" ht="30" customHeight="1" x14ac:dyDescent="0.15">
      <c r="A872" s="404">
        <v>3</v>
      </c>
      <c r="B872" s="404">
        <v>1</v>
      </c>
      <c r="C872" s="424" t="s">
        <v>652</v>
      </c>
      <c r="D872" s="418"/>
      <c r="E872" s="418"/>
      <c r="F872" s="418"/>
      <c r="G872" s="418"/>
      <c r="H872" s="418"/>
      <c r="I872" s="418"/>
      <c r="J872" s="419">
        <v>4180001018441</v>
      </c>
      <c r="K872" s="420"/>
      <c r="L872" s="420"/>
      <c r="M872" s="420"/>
      <c r="N872" s="420"/>
      <c r="O872" s="420"/>
      <c r="P872" s="425" t="s">
        <v>603</v>
      </c>
      <c r="Q872" s="317"/>
      <c r="R872" s="317"/>
      <c r="S872" s="317"/>
      <c r="T872" s="317"/>
      <c r="U872" s="317"/>
      <c r="V872" s="317"/>
      <c r="W872" s="317"/>
      <c r="X872" s="317"/>
      <c r="Y872" s="318">
        <v>36.299999999999997</v>
      </c>
      <c r="Z872" s="319"/>
      <c r="AA872" s="319"/>
      <c r="AB872" s="320"/>
      <c r="AC872" s="328" t="s">
        <v>601</v>
      </c>
      <c r="AD872" s="328"/>
      <c r="AE872" s="328"/>
      <c r="AF872" s="328"/>
      <c r="AG872" s="328"/>
      <c r="AH872" s="323" t="s">
        <v>661</v>
      </c>
      <c r="AI872" s="324"/>
      <c r="AJ872" s="324"/>
      <c r="AK872" s="324"/>
      <c r="AL872" s="325" t="s">
        <v>660</v>
      </c>
      <c r="AM872" s="326"/>
      <c r="AN872" s="326"/>
      <c r="AO872" s="327"/>
      <c r="AP872" s="321" t="s">
        <v>661</v>
      </c>
      <c r="AQ872" s="321"/>
      <c r="AR872" s="321"/>
      <c r="AS872" s="321"/>
      <c r="AT872" s="321"/>
      <c r="AU872" s="321"/>
      <c r="AV872" s="321"/>
      <c r="AW872" s="321"/>
      <c r="AX872" s="321"/>
    </row>
    <row r="873" spans="1:50" ht="30" customHeight="1" x14ac:dyDescent="0.15">
      <c r="A873" s="404">
        <v>4</v>
      </c>
      <c r="B873" s="404">
        <v>1</v>
      </c>
      <c r="C873" s="424" t="s">
        <v>656</v>
      </c>
      <c r="D873" s="418"/>
      <c r="E873" s="418"/>
      <c r="F873" s="418"/>
      <c r="G873" s="418"/>
      <c r="H873" s="418"/>
      <c r="I873" s="418"/>
      <c r="J873" s="419">
        <v>5200001012077</v>
      </c>
      <c r="K873" s="420"/>
      <c r="L873" s="420"/>
      <c r="M873" s="420"/>
      <c r="N873" s="420"/>
      <c r="O873" s="420"/>
      <c r="P873" s="425" t="s">
        <v>604</v>
      </c>
      <c r="Q873" s="317"/>
      <c r="R873" s="317"/>
      <c r="S873" s="317"/>
      <c r="T873" s="317"/>
      <c r="U873" s="317"/>
      <c r="V873" s="317"/>
      <c r="W873" s="317"/>
      <c r="X873" s="317"/>
      <c r="Y873" s="318">
        <v>29</v>
      </c>
      <c r="Z873" s="319"/>
      <c r="AA873" s="319"/>
      <c r="AB873" s="320"/>
      <c r="AC873" s="328" t="s">
        <v>601</v>
      </c>
      <c r="AD873" s="328"/>
      <c r="AE873" s="328"/>
      <c r="AF873" s="328"/>
      <c r="AG873" s="328"/>
      <c r="AH873" s="323" t="s">
        <v>661</v>
      </c>
      <c r="AI873" s="324"/>
      <c r="AJ873" s="324"/>
      <c r="AK873" s="324"/>
      <c r="AL873" s="325" t="s">
        <v>660</v>
      </c>
      <c r="AM873" s="326"/>
      <c r="AN873" s="326"/>
      <c r="AO873" s="327"/>
      <c r="AP873" s="321" t="s">
        <v>668</v>
      </c>
      <c r="AQ873" s="321"/>
      <c r="AR873" s="321"/>
      <c r="AS873" s="321"/>
      <c r="AT873" s="321"/>
      <c r="AU873" s="321"/>
      <c r="AV873" s="321"/>
      <c r="AW873" s="321"/>
      <c r="AX873" s="321"/>
    </row>
    <row r="874" spans="1:50" ht="30" customHeight="1" x14ac:dyDescent="0.15">
      <c r="A874" s="404">
        <v>5</v>
      </c>
      <c r="B874" s="404">
        <v>1</v>
      </c>
      <c r="C874" s="424" t="s">
        <v>655</v>
      </c>
      <c r="D874" s="418"/>
      <c r="E874" s="418"/>
      <c r="F874" s="418"/>
      <c r="G874" s="418"/>
      <c r="H874" s="418"/>
      <c r="I874" s="418"/>
      <c r="J874" s="419">
        <v>1010401099027</v>
      </c>
      <c r="K874" s="420"/>
      <c r="L874" s="420"/>
      <c r="M874" s="420"/>
      <c r="N874" s="420"/>
      <c r="O874" s="420"/>
      <c r="P874" s="425" t="s">
        <v>604</v>
      </c>
      <c r="Q874" s="317"/>
      <c r="R874" s="317"/>
      <c r="S874" s="317"/>
      <c r="T874" s="317"/>
      <c r="U874" s="317"/>
      <c r="V874" s="317"/>
      <c r="W874" s="317"/>
      <c r="X874" s="317"/>
      <c r="Y874" s="318">
        <v>27.1</v>
      </c>
      <c r="Z874" s="319"/>
      <c r="AA874" s="319"/>
      <c r="AB874" s="320"/>
      <c r="AC874" s="322" t="s">
        <v>601</v>
      </c>
      <c r="AD874" s="322"/>
      <c r="AE874" s="322"/>
      <c r="AF874" s="322"/>
      <c r="AG874" s="322"/>
      <c r="AH874" s="323" t="s">
        <v>661</v>
      </c>
      <c r="AI874" s="324"/>
      <c r="AJ874" s="324"/>
      <c r="AK874" s="324"/>
      <c r="AL874" s="325" t="s">
        <v>660</v>
      </c>
      <c r="AM874" s="326"/>
      <c r="AN874" s="326"/>
      <c r="AO874" s="327"/>
      <c r="AP874" s="321" t="s">
        <v>666</v>
      </c>
      <c r="AQ874" s="321"/>
      <c r="AR874" s="321"/>
      <c r="AS874" s="321"/>
      <c r="AT874" s="321"/>
      <c r="AU874" s="321"/>
      <c r="AV874" s="321"/>
      <c r="AW874" s="321"/>
      <c r="AX874" s="321"/>
    </row>
    <row r="875" spans="1:50" ht="30" customHeight="1" x14ac:dyDescent="0.15">
      <c r="A875" s="404">
        <v>6</v>
      </c>
      <c r="B875" s="404">
        <v>1</v>
      </c>
      <c r="C875" s="424" t="s">
        <v>657</v>
      </c>
      <c r="D875" s="418"/>
      <c r="E875" s="418"/>
      <c r="F875" s="418"/>
      <c r="G875" s="418"/>
      <c r="H875" s="418"/>
      <c r="I875" s="418"/>
      <c r="J875" s="419">
        <v>3120901014851</v>
      </c>
      <c r="K875" s="420"/>
      <c r="L875" s="420"/>
      <c r="M875" s="420"/>
      <c r="N875" s="420"/>
      <c r="O875" s="420"/>
      <c r="P875" s="425" t="s">
        <v>603</v>
      </c>
      <c r="Q875" s="317"/>
      <c r="R875" s="317"/>
      <c r="S875" s="317"/>
      <c r="T875" s="317"/>
      <c r="U875" s="317"/>
      <c r="V875" s="317"/>
      <c r="W875" s="317"/>
      <c r="X875" s="317"/>
      <c r="Y875" s="318">
        <v>14.5</v>
      </c>
      <c r="Z875" s="319"/>
      <c r="AA875" s="319"/>
      <c r="AB875" s="320"/>
      <c r="AC875" s="322" t="s">
        <v>601</v>
      </c>
      <c r="AD875" s="322"/>
      <c r="AE875" s="322"/>
      <c r="AF875" s="322"/>
      <c r="AG875" s="322"/>
      <c r="AH875" s="323" t="s">
        <v>664</v>
      </c>
      <c r="AI875" s="324"/>
      <c r="AJ875" s="324"/>
      <c r="AK875" s="324"/>
      <c r="AL875" s="325" t="s">
        <v>660</v>
      </c>
      <c r="AM875" s="326"/>
      <c r="AN875" s="326"/>
      <c r="AO875" s="327"/>
      <c r="AP875" s="321" t="s">
        <v>661</v>
      </c>
      <c r="AQ875" s="321"/>
      <c r="AR875" s="321"/>
      <c r="AS875" s="321"/>
      <c r="AT875" s="321"/>
      <c r="AU875" s="321"/>
      <c r="AV875" s="321"/>
      <c r="AW875" s="321"/>
      <c r="AX875" s="321"/>
    </row>
    <row r="876" spans="1:50" ht="30" customHeight="1" x14ac:dyDescent="0.15">
      <c r="A876" s="404">
        <v>7</v>
      </c>
      <c r="B876" s="404">
        <v>1</v>
      </c>
      <c r="C876" s="424" t="s">
        <v>653</v>
      </c>
      <c r="D876" s="418"/>
      <c r="E876" s="418"/>
      <c r="F876" s="418"/>
      <c r="G876" s="418"/>
      <c r="H876" s="418"/>
      <c r="I876" s="418"/>
      <c r="J876" s="419">
        <v>1010001092605</v>
      </c>
      <c r="K876" s="420"/>
      <c r="L876" s="420"/>
      <c r="M876" s="420"/>
      <c r="N876" s="420"/>
      <c r="O876" s="420"/>
      <c r="P876" s="425" t="s">
        <v>605</v>
      </c>
      <c r="Q876" s="317"/>
      <c r="R876" s="317"/>
      <c r="S876" s="317"/>
      <c r="T876" s="317"/>
      <c r="U876" s="317"/>
      <c r="V876" s="317"/>
      <c r="W876" s="317"/>
      <c r="X876" s="317"/>
      <c r="Y876" s="318">
        <v>8.5</v>
      </c>
      <c r="Z876" s="319"/>
      <c r="AA876" s="319"/>
      <c r="AB876" s="320"/>
      <c r="AC876" s="322" t="s">
        <v>601</v>
      </c>
      <c r="AD876" s="322"/>
      <c r="AE876" s="322"/>
      <c r="AF876" s="322"/>
      <c r="AG876" s="322"/>
      <c r="AH876" s="323" t="s">
        <v>661</v>
      </c>
      <c r="AI876" s="324"/>
      <c r="AJ876" s="324"/>
      <c r="AK876" s="324"/>
      <c r="AL876" s="325" t="s">
        <v>660</v>
      </c>
      <c r="AM876" s="326"/>
      <c r="AN876" s="326"/>
      <c r="AO876" s="327"/>
      <c r="AP876" s="321" t="s">
        <v>667</v>
      </c>
      <c r="AQ876" s="321"/>
      <c r="AR876" s="321"/>
      <c r="AS876" s="321"/>
      <c r="AT876" s="321"/>
      <c r="AU876" s="321"/>
      <c r="AV876" s="321"/>
      <c r="AW876" s="321"/>
      <c r="AX876" s="321"/>
    </row>
    <row r="877" spans="1:50" ht="30" customHeight="1" x14ac:dyDescent="0.15">
      <c r="A877" s="404">
        <v>8</v>
      </c>
      <c r="B877" s="404">
        <v>1</v>
      </c>
      <c r="C877" s="424" t="s">
        <v>658</v>
      </c>
      <c r="D877" s="418"/>
      <c r="E877" s="418"/>
      <c r="F877" s="418"/>
      <c r="G877" s="418"/>
      <c r="H877" s="418"/>
      <c r="I877" s="418"/>
      <c r="J877" s="419">
        <v>8200001006885</v>
      </c>
      <c r="K877" s="420"/>
      <c r="L877" s="420"/>
      <c r="M877" s="420"/>
      <c r="N877" s="420"/>
      <c r="O877" s="420"/>
      <c r="P877" s="425" t="s">
        <v>606</v>
      </c>
      <c r="Q877" s="317"/>
      <c r="R877" s="317"/>
      <c r="S877" s="317"/>
      <c r="T877" s="317"/>
      <c r="U877" s="317"/>
      <c r="V877" s="317"/>
      <c r="W877" s="317"/>
      <c r="X877" s="317"/>
      <c r="Y877" s="318">
        <v>7.3</v>
      </c>
      <c r="Z877" s="319"/>
      <c r="AA877" s="319"/>
      <c r="AB877" s="320"/>
      <c r="AC877" s="322" t="s">
        <v>601</v>
      </c>
      <c r="AD877" s="322"/>
      <c r="AE877" s="322"/>
      <c r="AF877" s="322"/>
      <c r="AG877" s="322"/>
      <c r="AH877" s="323" t="s">
        <v>665</v>
      </c>
      <c r="AI877" s="324"/>
      <c r="AJ877" s="324"/>
      <c r="AK877" s="324"/>
      <c r="AL877" s="325" t="s">
        <v>660</v>
      </c>
      <c r="AM877" s="326"/>
      <c r="AN877" s="326"/>
      <c r="AO877" s="327"/>
      <c r="AP877" s="321" t="s">
        <v>661</v>
      </c>
      <c r="AQ877" s="321"/>
      <c r="AR877" s="321"/>
      <c r="AS877" s="321"/>
      <c r="AT877" s="321"/>
      <c r="AU877" s="321"/>
      <c r="AV877" s="321"/>
      <c r="AW877" s="321"/>
      <c r="AX877" s="321"/>
    </row>
    <row r="878" spans="1:50" ht="30" customHeight="1" x14ac:dyDescent="0.15">
      <c r="A878" s="404">
        <v>9</v>
      </c>
      <c r="B878" s="404">
        <v>1</v>
      </c>
      <c r="C878" s="424" t="s">
        <v>654</v>
      </c>
      <c r="D878" s="418"/>
      <c r="E878" s="418"/>
      <c r="F878" s="418"/>
      <c r="G878" s="418"/>
      <c r="H878" s="418"/>
      <c r="I878" s="418"/>
      <c r="J878" s="419">
        <v>3000020141003</v>
      </c>
      <c r="K878" s="420"/>
      <c r="L878" s="420"/>
      <c r="M878" s="420"/>
      <c r="N878" s="420"/>
      <c r="O878" s="420"/>
      <c r="P878" s="425" t="s">
        <v>603</v>
      </c>
      <c r="Q878" s="317"/>
      <c r="R878" s="317"/>
      <c r="S878" s="317"/>
      <c r="T878" s="317"/>
      <c r="U878" s="317"/>
      <c r="V878" s="317"/>
      <c r="W878" s="317"/>
      <c r="X878" s="317"/>
      <c r="Y878" s="318">
        <v>4.3</v>
      </c>
      <c r="Z878" s="319"/>
      <c r="AA878" s="319"/>
      <c r="AB878" s="320"/>
      <c r="AC878" s="322" t="s">
        <v>601</v>
      </c>
      <c r="AD878" s="322"/>
      <c r="AE878" s="322"/>
      <c r="AF878" s="322"/>
      <c r="AG878" s="322"/>
      <c r="AH878" s="323" t="s">
        <v>661</v>
      </c>
      <c r="AI878" s="324"/>
      <c r="AJ878" s="324"/>
      <c r="AK878" s="324"/>
      <c r="AL878" s="325" t="s">
        <v>660</v>
      </c>
      <c r="AM878" s="326"/>
      <c r="AN878" s="326"/>
      <c r="AO878" s="327"/>
      <c r="AP878" s="321" t="s">
        <v>661</v>
      </c>
      <c r="AQ878" s="321"/>
      <c r="AR878" s="321"/>
      <c r="AS878" s="321"/>
      <c r="AT878" s="321"/>
      <c r="AU878" s="321"/>
      <c r="AV878" s="321"/>
      <c r="AW878" s="321"/>
      <c r="AX878" s="321"/>
    </row>
    <row r="879" spans="1:50" ht="30" customHeight="1" x14ac:dyDescent="0.15">
      <c r="A879" s="404">
        <v>10</v>
      </c>
      <c r="B879" s="404">
        <v>1</v>
      </c>
      <c r="C879" s="424" t="s">
        <v>659</v>
      </c>
      <c r="D879" s="418"/>
      <c r="E879" s="418"/>
      <c r="F879" s="418"/>
      <c r="G879" s="418"/>
      <c r="H879" s="418"/>
      <c r="I879" s="418"/>
      <c r="J879" s="419">
        <v>9180001022505</v>
      </c>
      <c r="K879" s="420"/>
      <c r="L879" s="420"/>
      <c r="M879" s="420"/>
      <c r="N879" s="420"/>
      <c r="O879" s="420"/>
      <c r="P879" s="425" t="s">
        <v>603</v>
      </c>
      <c r="Q879" s="317"/>
      <c r="R879" s="317"/>
      <c r="S879" s="317"/>
      <c r="T879" s="317"/>
      <c r="U879" s="317"/>
      <c r="V879" s="317"/>
      <c r="W879" s="317"/>
      <c r="X879" s="317"/>
      <c r="Y879" s="318">
        <v>4.3</v>
      </c>
      <c r="Z879" s="319"/>
      <c r="AA879" s="319"/>
      <c r="AB879" s="320"/>
      <c r="AC879" s="322" t="s">
        <v>601</v>
      </c>
      <c r="AD879" s="322"/>
      <c r="AE879" s="322"/>
      <c r="AF879" s="322"/>
      <c r="AG879" s="322"/>
      <c r="AH879" s="323" t="s">
        <v>665</v>
      </c>
      <c r="AI879" s="324"/>
      <c r="AJ879" s="324"/>
      <c r="AK879" s="324"/>
      <c r="AL879" s="325" t="s">
        <v>660</v>
      </c>
      <c r="AM879" s="326"/>
      <c r="AN879" s="326"/>
      <c r="AO879" s="327"/>
      <c r="AP879" s="883" t="s">
        <v>668</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645</v>
      </c>
      <c r="F1102" s="893"/>
      <c r="G1102" s="893"/>
      <c r="H1102" s="893"/>
      <c r="I1102" s="893"/>
      <c r="J1102" s="419" t="s">
        <v>645</v>
      </c>
      <c r="K1102" s="420"/>
      <c r="L1102" s="420"/>
      <c r="M1102" s="420"/>
      <c r="N1102" s="420"/>
      <c r="O1102" s="420"/>
      <c r="P1102" s="425" t="s">
        <v>646</v>
      </c>
      <c r="Q1102" s="317"/>
      <c r="R1102" s="317"/>
      <c r="S1102" s="317"/>
      <c r="T1102" s="317"/>
      <c r="U1102" s="317"/>
      <c r="V1102" s="317"/>
      <c r="W1102" s="317"/>
      <c r="X1102" s="317"/>
      <c r="Y1102" s="318" t="s">
        <v>646</v>
      </c>
      <c r="Z1102" s="319"/>
      <c r="AA1102" s="319"/>
      <c r="AB1102" s="320"/>
      <c r="AC1102" s="322"/>
      <c r="AD1102" s="322"/>
      <c r="AE1102" s="322"/>
      <c r="AF1102" s="322"/>
      <c r="AG1102" s="322"/>
      <c r="AH1102" s="323" t="s">
        <v>646</v>
      </c>
      <c r="AI1102" s="324"/>
      <c r="AJ1102" s="324"/>
      <c r="AK1102" s="324"/>
      <c r="AL1102" s="325" t="s">
        <v>647</v>
      </c>
      <c r="AM1102" s="326"/>
      <c r="AN1102" s="326"/>
      <c r="AO1102" s="327"/>
      <c r="AP1102" s="321" t="s">
        <v>646</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P25">
    <cfRule type="expression" dxfId="2037" priority="2303">
      <formula>IF(RIGHT(TEXT(P24,"0.#"),1)=".",FALSE,TRUE)</formula>
    </cfRule>
    <cfRule type="expression" dxfId="2036" priority="2304">
      <formula>IF(RIGHT(TEXT(P24,"0.#"),1)=".",TRUE,FALSE)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 P26: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29" max="49" man="1"/>
    <brk id="699" max="49" man="1"/>
    <brk id="735"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2019-07-01T07:53:50Z</cp:lastPrinted>
  <dcterms:created xsi:type="dcterms:W3CDTF">2012-03-13T00:50:25Z</dcterms:created>
  <dcterms:modified xsi:type="dcterms:W3CDTF">2019-07-01T07:54:07Z</dcterms:modified>
</cp:coreProperties>
</file>