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4405" windowHeight="108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<sst xmlns="http://schemas.openxmlformats.org/spreadsheetml/2006/main" count="2227" uniqueCount="574">
  <si>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</si>
  <si>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</si>
  <si>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</si>
  <si>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</si>
  <si>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</si>
  <si>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</si>
  <si>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</si>
  <si>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</si>
  <si>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</si>
  <si>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</si>
  <si>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</si>
  <si>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</si>
  <si>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</si>
  <si>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</si>
  <si>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</si>
  <si>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</si>
  <si>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</si>
  <si>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</si>
  <si>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</si>
  <si>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</si>
  <si>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</si>
  <si>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</si>
  <si>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</si>
  <si>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</si>
  <si>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</si>
  <si>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</si>
  <si>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</si>
  <si>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</si>
  <si>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</si>
  <si>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</si>
  <si>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</si>
  <si>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</si>
  <si>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</si>
  <si>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</si>
  <si>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</si>
  <si>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</si>
  <si>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</si>
  <si>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</si>
  <si>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</si>
  <si>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</si>
  <si>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</si>
  <si>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</si>
  <si>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</si>
  <si>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</si>
  <si>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</si>
  <si>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</si>
  <si>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</si>
  <si>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</si>
  <si>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</si>
  <si>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</si>
  <si>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</si>
  <si>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</si>
  <si>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</si>
  <si>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</si>
  <si>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</si>
  <si>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</si>
  <si>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</si>
  <si>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</si>
  <si>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</si>
  <si>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</si>
  <si>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</si>
  <si>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</si>
  <si>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</si>
  <si>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</si>
  <si>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</si>
  <si>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</si>
  <si>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</si>
  <si>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</si>
  <si>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</si>
  <si>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</si>
  <si>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</si>
  <si>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</si>
  <si>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</si>
  <si>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</si>
  <si>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</si>
  <si>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</si>
  <si>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</si>
  <si>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</si>
  <si>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</si>
  <si>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</si>
  <si>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</si>
  <si>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</si>
  <si>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</si>
  <si>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</si>
  <si>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</si>
  <si>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</si>
  <si>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</si>
  <si>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</si>
  <si>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</si>
  <si>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</si>
  <si>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</si>
  <si>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</si>
  <si>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</si>
  <si>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</si>
  <si>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</si>
  <si>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</si>
  <si>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</si>
  <si>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</si>
  <si>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</si>
  <si>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</si>
  <si>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</si>
  <si>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</si>
  <si>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</si>
  <si>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</si>
  <si>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</si>
  <si>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</si>
  <si>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</si>
  <si>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</si>
  <si>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</si>
  <si>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</si>
  <si>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</si>
  <si>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</si>
  <si>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</si>
  <si>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</si>
  <si>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</si>
  <si>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</si>
  <si>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</si>
  <si>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</si>
  <si>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</si>
  <si>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</si>
  <si>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</si>
  <si>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</si>
  <si>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</si>
  <si>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</si>
  <si>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</si>
  <si>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</si>
  <si>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</si>
  <si>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</si>
  <si>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</si>
  <si>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</si>
  <si>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</si>
  <si>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</si>
  <si>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</si>
  <si>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</si>
  <si>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</si>
  <si>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</si>
  <si>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</si>
  <si>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</si>
  <si>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</si>
  <si>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</si>
  <si>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</si>
  <si>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</si>
  <si>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</si>
  <si>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</si>
  <si>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</si>
  <si>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</si>
  <si>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</si>
  <si>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</si>
  <si>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</si>
  <si>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</si>
  <si>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</si>
  <si>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</si>
  <si>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</si>
  <si>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</si>
  <si>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</si>
  <si>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</si>
  <si>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</si>
  <si>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</si>
  <si>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</si>
  <si>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</si>
  <si>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</si>
  <si>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</si>
  <si>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</si>
  <si>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</si>
  <si>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</si>
  <si>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</si>
  <si>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</si>
  <si>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</si>
  <si>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</si>
  <si>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</si>
  <si>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</si>
  <si>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</si>
  <si>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</si>
  <si>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</si>
  <si>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</si>
  <si>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</si>
  <si>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</si>
  <si>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</si>
  <si>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</si>
  <si>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</si>
  <si>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</si>
  <si>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</si>
  <si>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</si>
  <si>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</si>
  <si>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</si>
  <si>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</si>
  <si>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</si>
  <si>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</si>
  <si>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</si>
  <si>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</si>
  <si>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</si>
  <si>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</si>
  <si>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</si>
  <si>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</si>
  <si>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</si>
  <si>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</si>
  <si>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</si>
  <si>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</si>
  <si>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</si>
  <si>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</si>
  <si>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</si>
  <si>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</si>
  <si>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</si>
  <si>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</si>
  <si>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</si>
  <si>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</si>
  <si>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</si>
  <si>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</si>
  <si>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</si>
  <si>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</si>
  <si>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</si>
  <si>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</si>
  <si>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</si>
  <si>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</si>
  <si>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</si>
  <si>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</si>
  <si>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</si>
  <si>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</si>
  <si>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</si>
  <si>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</si>
  <si>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</si>
  <si>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</si>
  <si>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</si>
  <si>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</si>
  <si>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</si>
  <si>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</si>
  <si>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</si>
  <si>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</si>
  <si>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</si>
  <si>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</si>
  <si>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</si>
  <si>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</si>
  <si>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</si>
  <si>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</si>
  <si>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</si>
  <si>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</si>
  <si>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</si>
  <si>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</si>
  <si>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</si>
  <si>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</si>
  <si>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</si>
  <si>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</si>
  <si>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</si>
  <si>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</si>
  <si>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</si>
  <si>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</si>
  <si>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</si>
  <si>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</si>
  <si>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</si>
  <si>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</si>
  <si>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</si>
  <si>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</si>
  <si>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</si>
  <si>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</si>
  <si>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</si>
  <si>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</si>
  <si>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</si>
  <si>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</si>
  <si>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</si>
  <si>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</si>
  <si>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</si>
  <si>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</si>
  <si>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</si>
  <si>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</si>
  <si>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</si>
  <si>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</si>
  <si>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</si>
  <si>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</si>
  <si>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</si>
  <si>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</si>
  <si>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</si>
  <si>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</si>
  <si>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</si>
  <si>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</si>
  <si>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</si>
  <si>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</si>
  <si>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</si>
  <si>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</si>
  <si>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</si>
  <si>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</si>
  <si>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</si>
  <si>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</si>
  <si>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</si>
  <si>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</si>
  <si>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</si>
  <si>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</si>
  <si>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</si>
  <si>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</si>
  <si>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</si>
  <si>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</si>
  <si>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</si>
  <si>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</si>
  <si>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</si>
  <si>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</si>
  <si>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</si>
  <si>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</si>
  <si>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</si>
  <si>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</si>
  <si>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</si>
  <si>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</si>
  <si>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</si>
  <si>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</si>
  <si>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</si>
  <si>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</si>
  <si>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</si>
  <si>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</si>
  <si>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</si>
  <si>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</si>
  <si>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</si>
  <si>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</si>
  <si>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</si>
  <si>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</si>
  <si>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</si>
  <si>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</si>
  <si>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</si>
  <si>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</si>
  <si>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</si>
  <si>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</si>
  <si>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</si>
  <si>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</si>
  <si>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</si>
  <si>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</si>
  <si>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</si>
  <si>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</si>
  <si>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</si>
  <si>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</si>
  <si>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</si>
  <si>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</si>
  <si>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</si>
  <si>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</si>
  <si>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</si>
  <si>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</si>
  <si>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</si>
  <si>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</si>
  <si>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</si>
  <si>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</si>
  <si>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</si>
  <si>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</si>
  <si>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</si>
  <si>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</si>
  <si>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</si>
  <si>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</si>
  <si>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</si>
  <si>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</si>
  <si>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</si>
  <si>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</si>
  <si>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</si>
  <si>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</si>
  <si>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</si>
  <si>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</si>
  <si>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</si>
  <si>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</si>
  <si>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</si>
  <si>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</si>
  <si>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</si>
  <si>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</si>
  <si>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</si>
  <si>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</si>
  <si>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</si>
  <si>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</si>
  <si>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</si>
  <si>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</si>
  <si>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</si>
  <si>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</si>
  <si>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</si>
  <si>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</si>
  <si>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</si>
  <si>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</si>
  <si>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</si>
  <si>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</si>
  <si>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</si>
  <si>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</si>
  <si>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</si>
  <si>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</si>
  <si>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</si>
  <si>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</si>
  <si>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</si>
  <si>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</si>
  <si>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</si>
  <si>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</si>
  <si>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</si>
  <si>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</si>
  <si>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</si>
  <si>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</si>
  <si>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</si>
  <si>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</si>
  <si>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</si>
  <si>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</si>
  <si>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</si>
  <si>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</si>
  <si>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</si>
  <si>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</si>
  <si>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</si>
  <si>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</si>
  <si>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</si>
  <si>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</si>
  <si>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</si>
  <si>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</si>
  <si>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</si>
  <si>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</si>
  <si>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</si>
  <si>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</si>
  <si>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</si>
  <si>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</si>
  <si>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</si>
  <si>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</si>
  <si>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</si>
  <si>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</si>
  <si>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</si>
  <si>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</si>
  <si>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</si>
  <si>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</si>
  <si>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</si>
  <si>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</si>
  <si>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</si>
  <si>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</si>
  <si>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</si>
  <si>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</si>
  <si>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</si>
  <si>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</si>
  <si>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</si>
  <si>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</si>
  <si>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</si>
  <si>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</si>
  <si>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</si>
  <si>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</si>
  <si>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</si>
  <si>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</si>
  <si>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</si>
  <si>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</si>
  <si>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</si>
  <si>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</si>
  <si>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</si>
  <si>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</si>
  <si>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</si>
  <si>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</si>
  <si>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</si>
  <si>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</si>
  <si>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</si>
  <si>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</si>
  <si>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</si>
  <si>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</si>
  <si>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</si>
  <si>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</si>
  <si>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</si>
  <si>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</si>
  <si>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</si>
  <si>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</si>
  <si>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</si>
  <si>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</si>
  <si>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</si>
  <si>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</si>
  <si>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</si>
  <si>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</si>
  <si>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</si>
  <si>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</si>
  <si>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</si>
  <si>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</si>
  <si>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</si>
  <si>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</si>
  <si>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</si>
  <si>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</si>
  <si>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</si>
  <si>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</si>
  <si>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</si>
  <si>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</si>
  <si>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</si>
  <si>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</si>
  <si>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</si>
  <si>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</si>
  <si>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</si>
  <si>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</si>
  <si>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</si>
  <si>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</si>
  <si>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</si>
  <si>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</si>
  <si>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</si>
  <si>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</si>
  <si>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</si>
  <si>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</si>
  <si>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公共施設等先進的ＣＯ２排出削減対策モデル事業</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</si>
  <si>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</si>
  <si>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</si>
  <si>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</si>
  <si>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特別会計に関する法律第８５条第３項第１号ヘ
同法施行令第５０条第８項第７号及び第８号</t>
    <rPh sb="34" eb="35">
      <t>ダイ</t>
    </rPh>
    <rPh sb="36" eb="37">
      <t>ゴウ</t>
    </rPh>
    <rPh sb="37" eb="38">
      <t>オヨ</t>
    </rPh>
    <phoneticPr fontId="5"/>
  </si>
  <si>
    <t>エネルギー基本計画（平成30年7月3日閣議決定）
地球温暖化対策計画（平成28年5月13日閣議決定）</t>
  </si>
  <si>
    <t>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自立・分散型エネルギーシステムを導入し、併せて省エネ改修等を行った上で地区を超えたエネルギー需給の最適化を行うことにより、地域全体でCO2排出削減を実現する先進的モデルを確立することを目的とする。</t>
  </si>
  <si>
    <t>○</t>
  </si>
  <si>
    <t>-</t>
  </si>
  <si>
    <t>-</t>
    <phoneticPr fontId="5"/>
  </si>
  <si>
    <t>二酸化炭素排出抑制対策事業補助金</t>
    <rPh sb="13" eb="16">
      <t>ホジョキン</t>
    </rPh>
    <phoneticPr fontId="5"/>
  </si>
  <si>
    <t>年間のCO2排出削減量</t>
  </si>
  <si>
    <t>t-CO2</t>
  </si>
  <si>
    <t>「長期エネルギー需給見通し」、事業実施計画書、事業報告書</t>
    <rPh sb="15" eb="17">
      <t>ジギョウ</t>
    </rPh>
    <rPh sb="17" eb="19">
      <t>ジッシ</t>
    </rPh>
    <rPh sb="19" eb="21">
      <t>ケイカク</t>
    </rPh>
    <rPh sb="21" eb="22">
      <t>ショ</t>
    </rPh>
    <rPh sb="23" eb="25">
      <t>ジギョウ</t>
    </rPh>
    <rPh sb="25" eb="28">
      <t>ホウコクショ</t>
    </rPh>
    <phoneticPr fontId="5"/>
  </si>
  <si>
    <t>事業の実施件数（累計）</t>
    <rPh sb="0" eb="2">
      <t>ジギョウ</t>
    </rPh>
    <rPh sb="3" eb="5">
      <t>ジッシ</t>
    </rPh>
    <rPh sb="5" eb="7">
      <t>ケンスウ</t>
    </rPh>
    <rPh sb="8" eb="10">
      <t>ルイケイ</t>
    </rPh>
    <phoneticPr fontId="5"/>
  </si>
  <si>
    <t>件</t>
    <rPh sb="0" eb="1">
      <t>ケン</t>
    </rPh>
    <phoneticPr fontId="5"/>
  </si>
  <si>
    <t>補助額／実証事業の実施数　　　　　　　　　</t>
  </si>
  <si>
    <t>百万円/件</t>
  </si>
  <si>
    <t>388/4</t>
  </si>
  <si>
    <t>2,340/8</t>
  </si>
  <si>
    <t>１．地球温暖化対策の推進</t>
  </si>
  <si>
    <t>エネルギー起源二酸化炭素の排出量（CO2換算トン）</t>
  </si>
  <si>
    <t>万t-CO2/年</t>
    <rPh sb="0" eb="1">
      <t>マン</t>
    </rPh>
    <rPh sb="7" eb="8">
      <t>ネン</t>
    </rPh>
    <phoneticPr fontId="5"/>
  </si>
  <si>
    <t>複数の自立・分散型エネルギーシステムにおいて再生可能エネルギー等を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t>
  </si>
  <si>
    <t>再生可能エネルギーの導入拡大及び省エネルギーの強化により地域におけるCO2排出量を大幅に削減することは、地球温暖化対策上極めて重要である。また、自立・分散型エネルギーシステムは災害に強く、東北の被災地をはじめとした各地域において、当該システムの構築に対して高いニーズがある。</t>
  </si>
  <si>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</si>
  <si>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</si>
  <si>
    <t>無</t>
  </si>
  <si>
    <t>本事業においては、広く公募を行い、また、外部有識者から成る審査委員会により厳正に審査を行った上で補助先を選定し、競争性を確保している。</t>
  </si>
  <si>
    <t>補助金の交付に当たっては、補助率を設定し、補助事業者に相応の負担を求めることとしている。</t>
  </si>
  <si>
    <t>先進的な技術等を活用したシステムの本格実証を行う事業であるため、コスト水準は妥当である。</t>
  </si>
  <si>
    <t>事業の実施に必要な事業者への支出に限られている。</t>
  </si>
  <si>
    <t>交付要綱等により使途を限定し、事業目的に即し、真に必要な費用以外は認めないこととしている。</t>
  </si>
  <si>
    <t>事業費については外部有識者からなる委員会において審査し、採択の際には必要に応じ経費減額の条件付き採択とする。</t>
  </si>
  <si>
    <t>‐</t>
  </si>
  <si>
    <t>事業採択時及び年度末に外部有識者による審査・評価を行い、コストの縮減に努めている。</t>
  </si>
  <si>
    <t>-</t>
    <phoneticPr fontId="5"/>
  </si>
  <si>
    <t>新28-0007</t>
  </si>
  <si>
    <t>A.一般社団法人　環境技術普及促進協会</t>
  </si>
  <si>
    <t>一般社団法人　環境技術普及促進協会</t>
    <rPh sb="0" eb="6">
      <t>イッパンシャダンホウジン</t>
    </rPh>
    <rPh sb="7" eb="17">
      <t>カンキョウギジュツフキュウソクシンキョウカイ</t>
    </rPh>
    <phoneticPr fontId="5"/>
  </si>
  <si>
    <t>間接補助事業者の公募、選定、補助金交付事務等を行う。</t>
  </si>
  <si>
    <t>補助金等交付</t>
  </si>
  <si>
    <t>-</t>
    <phoneticPr fontId="5"/>
  </si>
  <si>
    <t>-</t>
    <phoneticPr fontId="5"/>
  </si>
  <si>
    <t>瀬戸内市</t>
    <rPh sb="0" eb="4">
      <t>セトウチシ</t>
    </rPh>
    <phoneticPr fontId="5"/>
  </si>
  <si>
    <t>矢巾市</t>
    <rPh sb="0" eb="2">
      <t>ヤハバ</t>
    </rPh>
    <rPh sb="2" eb="3">
      <t>シ</t>
    </rPh>
    <phoneticPr fontId="5"/>
  </si>
  <si>
    <t>北上市</t>
    <rPh sb="0" eb="3">
      <t>キタカミシ</t>
    </rPh>
    <phoneticPr fontId="5"/>
  </si>
  <si>
    <t>青森県</t>
    <rPh sb="0" eb="3">
      <t>アオモリケン</t>
    </rPh>
    <phoneticPr fontId="5"/>
  </si>
  <si>
    <t>株式会社シーエナジー</t>
    <rPh sb="0" eb="2">
      <t>カブシキ</t>
    </rPh>
    <rPh sb="2" eb="4">
      <t>カイシャ</t>
    </rPh>
    <phoneticPr fontId="5"/>
  </si>
  <si>
    <t>新電力を介して、広域での電力融通を可能とするシステムの構築を行う。（実証場所：瀬戸内市）</t>
    <rPh sb="17" eb="19">
      <t>カノウ</t>
    </rPh>
    <rPh sb="30" eb="31">
      <t>オコナ</t>
    </rPh>
    <rPh sb="34" eb="36">
      <t>ジッショウ</t>
    </rPh>
    <rPh sb="36" eb="38">
      <t>バショ</t>
    </rPh>
    <rPh sb="39" eb="43">
      <t>セトウチシ</t>
    </rPh>
    <phoneticPr fontId="5"/>
  </si>
  <si>
    <t>平常時及び災害時共に、供給量と需要量を最適に管理し、安定的かつ効率的で、災害対応性にも優れたシステムの実現を目指す。（実証場所：北上市）</t>
    <rPh sb="64" eb="66">
      <t>キタカミ</t>
    </rPh>
    <phoneticPr fontId="5"/>
  </si>
  <si>
    <t>８つのグリットを形成し、全域で電力融通を行うことにより低炭素エリアを創出する。（実証場所：浜松市）</t>
    <rPh sb="8" eb="10">
      <t>ケイセイ</t>
    </rPh>
    <rPh sb="12" eb="14">
      <t>ゼンイキ</t>
    </rPh>
    <rPh sb="15" eb="17">
      <t>デンリョク</t>
    </rPh>
    <rPh sb="17" eb="19">
      <t>ユウヅウ</t>
    </rPh>
    <rPh sb="20" eb="21">
      <t>オコナ</t>
    </rPh>
    <rPh sb="27" eb="30">
      <t>テイタンソ</t>
    </rPh>
    <rPh sb="34" eb="36">
      <t>ソウシュツ</t>
    </rPh>
    <rPh sb="45" eb="47">
      <t>ハママツ</t>
    </rPh>
    <phoneticPr fontId="5"/>
  </si>
  <si>
    <t>武蔵野市</t>
    <rPh sb="0" eb="4">
      <t>ムサシノシ</t>
    </rPh>
    <phoneticPr fontId="5"/>
  </si>
  <si>
    <t>-</t>
    <phoneticPr fontId="5"/>
  </si>
  <si>
    <t>-</t>
    <phoneticPr fontId="5"/>
  </si>
  <si>
    <t>-</t>
    <phoneticPr fontId="5"/>
  </si>
  <si>
    <t>-</t>
    <phoneticPr fontId="5"/>
  </si>
  <si>
    <t>-</t>
    <phoneticPr fontId="5"/>
  </si>
  <si>
    <t>事務費</t>
    <rPh sb="0" eb="3">
      <t>ジムヒ</t>
    </rPh>
    <phoneticPr fontId="5"/>
  </si>
  <si>
    <t>執行に係る人件費、消耗品費、旅費等</t>
    <rPh sb="0" eb="2">
      <t>シッコウ</t>
    </rPh>
    <rPh sb="3" eb="4">
      <t>カカ</t>
    </rPh>
    <rPh sb="5" eb="8">
      <t>ジンケンヒ</t>
    </rPh>
    <rPh sb="9" eb="12">
      <t>ショウモウヒン</t>
    </rPh>
    <rPh sb="12" eb="13">
      <t>ヒ</t>
    </rPh>
    <rPh sb="14" eb="16">
      <t>リョヒ</t>
    </rPh>
    <rPh sb="16" eb="17">
      <t>トウ</t>
    </rPh>
    <phoneticPr fontId="5"/>
  </si>
  <si>
    <t>事業費</t>
    <rPh sb="0" eb="3">
      <t>ジギョウヒ</t>
    </rPh>
    <phoneticPr fontId="5"/>
  </si>
  <si>
    <t>間接補助事業者への補助金</t>
    <rPh sb="0" eb="2">
      <t>カンセツ</t>
    </rPh>
    <rPh sb="2" eb="4">
      <t>ホジョ</t>
    </rPh>
    <rPh sb="4" eb="7">
      <t>ジギョウシャ</t>
    </rPh>
    <rPh sb="9" eb="12">
      <t>ホジョキン</t>
    </rPh>
    <phoneticPr fontId="5"/>
  </si>
  <si>
    <t>公共施設等が複数存在する地区内において再生可能エネルギー設備を導入し、自営線等を敷設し施設間で電気や熱を融通する、自立・分散型エネルギーシステムを構築する。更に複数の自立・分散型エネルギーシステム間でも既存系統等を利用し電気を融通することで、固定価格買取制度（ＦＩＴ）による売電に頼らず、地域全体で再生可能エネルギー等を効率的に利用する。同時に、個々の施設のエネルギー効率の低い設備の高効率化やエネルギーマネジメントシステムの導入を行うことで、費用対効果の高いCO2排出削減モデルの確立を目指す。【補助率：２／３】</t>
    <phoneticPr fontId="5"/>
  </si>
  <si>
    <t>-</t>
    <phoneticPr fontId="5"/>
  </si>
  <si>
    <t>コスト削減、事業効率化等により不用額が発生</t>
    <rPh sb="3" eb="5">
      <t>サクゲン</t>
    </rPh>
    <rPh sb="6" eb="8">
      <t>ジギョウ</t>
    </rPh>
    <rPh sb="8" eb="11">
      <t>コウリツカ</t>
    </rPh>
    <rPh sb="11" eb="12">
      <t>トウ</t>
    </rPh>
    <rPh sb="15" eb="17">
      <t>フヨウ</t>
    </rPh>
    <rPh sb="17" eb="18">
      <t>ガク</t>
    </rPh>
    <rPh sb="19" eb="21">
      <t>ハッセイ</t>
    </rPh>
    <phoneticPr fontId="5"/>
  </si>
  <si>
    <t>現在８件のモデル構築に向けて事業を進めており、事業の実施件数は、目標に対して、おおむね見合ったものとなっている。</t>
    <rPh sb="0" eb="2">
      <t>ゲンザイ</t>
    </rPh>
    <rPh sb="8" eb="10">
      <t>コウチク</t>
    </rPh>
    <rPh sb="11" eb="12">
      <t>ム</t>
    </rPh>
    <rPh sb="14" eb="16">
      <t>ジギョウ</t>
    </rPh>
    <rPh sb="17" eb="18">
      <t>スス</t>
    </rPh>
    <rPh sb="23" eb="25">
      <t>ジギョウ</t>
    </rPh>
    <rPh sb="26" eb="28">
      <t>ジッシ</t>
    </rPh>
    <rPh sb="28" eb="30">
      <t>ケンスウ</t>
    </rPh>
    <phoneticPr fontId="5"/>
  </si>
  <si>
    <t>外部専門家を含む審査委員会からの意見等も踏まえながら、事業計画の効率化、コスト低減等に取組み、効果的・効率的に事業が進むよう努めるとともに、今後は成果実績や成果物の活用に関する評価も実施していく予定。</t>
    <rPh sb="70" eb="72">
      <t>コンゴ</t>
    </rPh>
    <phoneticPr fontId="5"/>
  </si>
  <si>
    <t>CEMSの導入により、ごみ発電という「発電側の制御」、大型蓄電池によるピークシフトなどの供給側の制御と、空調・照明などのエネルギー消費設備の高効率などの需要側の制御を、清掃工場を中心に、一体的に行う。（実証場所：武蔵野市）</t>
    <rPh sb="101" eb="103">
      <t>ジッショウ</t>
    </rPh>
    <rPh sb="103" eb="105">
      <t>バショ</t>
    </rPh>
    <rPh sb="106" eb="110">
      <t>ムサシノシ</t>
    </rPh>
    <phoneticPr fontId="5"/>
  </si>
  <si>
    <t>0061</t>
    <phoneticPr fontId="5"/>
  </si>
  <si>
    <t>平成30年度は８件の事業を実施しており、目標に対しておおむね見合ったものとなっている。</t>
    <rPh sb="0" eb="2">
      <t>ヘイセイ</t>
    </rPh>
    <rPh sb="4" eb="6">
      <t>ネンド</t>
    </rPh>
    <rPh sb="10" eb="12">
      <t>ジギョウ</t>
    </rPh>
    <rPh sb="13" eb="15">
      <t>ジッシ</t>
    </rPh>
    <phoneticPr fontId="5"/>
  </si>
  <si>
    <t>事業の成果は次年度に活用している、また、広く情報発信している。</t>
    <rPh sb="0" eb="2">
      <t>ジギョウ</t>
    </rPh>
    <rPh sb="3" eb="5">
      <t>セイカ</t>
    </rPh>
    <rPh sb="6" eb="9">
      <t>ジネンド</t>
    </rPh>
    <rPh sb="10" eb="12">
      <t>カツヨウ</t>
    </rPh>
    <rPh sb="20" eb="21">
      <t>ヒロ</t>
    </rPh>
    <rPh sb="22" eb="24">
      <t>ジョウホウ</t>
    </rPh>
    <rPh sb="24" eb="26">
      <t>ハッシン</t>
    </rPh>
    <phoneticPr fontId="5"/>
  </si>
  <si>
    <t>１つのモデルを構築。CO2削減量は当初想定より上回る結果となった。その他事業については、継続して設備導入を行っており、成果実績は未算出となっている。</t>
    <rPh sb="7" eb="9">
      <t>コウチク</t>
    </rPh>
    <rPh sb="13" eb="15">
      <t>サクゲン</t>
    </rPh>
    <rPh sb="15" eb="16">
      <t>リョウ</t>
    </rPh>
    <rPh sb="17" eb="19">
      <t>トウショ</t>
    </rPh>
    <rPh sb="19" eb="21">
      <t>ソウテイ</t>
    </rPh>
    <rPh sb="23" eb="25">
      <t>ウワマワ</t>
    </rPh>
    <rPh sb="26" eb="28">
      <t>ケッカ</t>
    </rPh>
    <rPh sb="35" eb="36">
      <t>タ</t>
    </rPh>
    <rPh sb="36" eb="38">
      <t>ジギョウ</t>
    </rPh>
    <rPh sb="44" eb="46">
      <t>ケイゾク</t>
    </rPh>
    <phoneticPr fontId="5"/>
  </si>
  <si>
    <t>本事業の実施により、平成42年度において1ｔ-CO2/年当たりの削減コスト5,078円を達成する。</t>
    <rPh sb="27" eb="28">
      <t>ネン</t>
    </rPh>
    <rPh sb="28" eb="29">
      <t>ア</t>
    </rPh>
    <rPh sb="32" eb="34">
      <t>サクゲン</t>
    </rPh>
    <rPh sb="42" eb="43">
      <t>エン</t>
    </rPh>
    <rPh sb="44" eb="46">
      <t>タッセイ</t>
    </rPh>
    <phoneticPr fontId="5"/>
  </si>
  <si>
    <t>事業期間を通じてモデルを構築することにより、事業終了後の平成42年度において約192万t-CO2の削減を目指す。</t>
    <rPh sb="0" eb="2">
      <t>ジギョウ</t>
    </rPh>
    <rPh sb="2" eb="4">
      <t>キカン</t>
    </rPh>
    <rPh sb="5" eb="6">
      <t>ツウ</t>
    </rPh>
    <rPh sb="12" eb="14">
      <t>コウチク</t>
    </rPh>
    <rPh sb="22" eb="24">
      <t>ジギョウ</t>
    </rPh>
    <rPh sb="24" eb="27">
      <t>シュウリョウゴ</t>
    </rPh>
    <phoneticPr fontId="5"/>
  </si>
  <si>
    <t>目標年度断面における事業費見込額（円）／（設備の年間CO2削減量×法定耐用年数）（※複数年度で構築するモデル事業であり各年度の成果目標は定められていない。）</t>
    <rPh sb="0" eb="2">
      <t>モクヒョウ</t>
    </rPh>
    <rPh sb="2" eb="4">
      <t>ネンド</t>
    </rPh>
    <rPh sb="4" eb="6">
      <t>ダンメン</t>
    </rPh>
    <rPh sb="10" eb="13">
      <t>ジギョウヒ</t>
    </rPh>
    <rPh sb="13" eb="16">
      <t>ミコミガク</t>
    </rPh>
    <rPh sb="17" eb="18">
      <t>エン</t>
    </rPh>
    <rPh sb="21" eb="23">
      <t>セツビ</t>
    </rPh>
    <rPh sb="24" eb="26">
      <t>ネンカン</t>
    </rPh>
    <rPh sb="29" eb="31">
      <t>サクゲン</t>
    </rPh>
    <rPh sb="31" eb="32">
      <t>リョウ</t>
    </rPh>
    <rPh sb="33" eb="35">
      <t>ホウテイ</t>
    </rPh>
    <rPh sb="35" eb="37">
      <t>タイヨウ</t>
    </rPh>
    <rPh sb="37" eb="39">
      <t>ネンスウ</t>
    </rPh>
    <rPh sb="42" eb="44">
      <t>フクスウ</t>
    </rPh>
    <rPh sb="44" eb="46">
      <t>ネンド</t>
    </rPh>
    <rPh sb="47" eb="49">
      <t>コウチク</t>
    </rPh>
    <rPh sb="54" eb="56">
      <t>ジギョウ</t>
    </rPh>
    <rPh sb="59" eb="62">
      <t>カクネンド</t>
    </rPh>
    <rPh sb="63" eb="65">
      <t>セイカ</t>
    </rPh>
    <rPh sb="65" eb="67">
      <t>モクヒョウ</t>
    </rPh>
    <rPh sb="68" eb="69">
      <t>サダ</t>
    </rPh>
    <phoneticPr fontId="5"/>
  </si>
  <si>
    <t>1ｔ-CO2/年当たりの削減コスト</t>
    <phoneticPr fontId="5"/>
  </si>
  <si>
    <t>事業費見込額／削減効果</t>
    <rPh sb="0" eb="2">
      <t>ジギョウ</t>
    </rPh>
    <rPh sb="2" eb="3">
      <t>ヒ</t>
    </rPh>
    <rPh sb="3" eb="5">
      <t>ミコミ</t>
    </rPh>
    <rPh sb="5" eb="6">
      <t>ガク</t>
    </rPh>
    <rPh sb="7" eb="9">
      <t>サクゲン</t>
    </rPh>
    <rPh sb="9" eb="11">
      <t>コウカ</t>
    </rPh>
    <phoneticPr fontId="5"/>
  </si>
  <si>
    <t>1,337/8</t>
    <phoneticPr fontId="5"/>
  </si>
  <si>
    <t>既存の施設と新設の陸上競技場を自営線で結び、余剰電力の融通を可能とする。日本初の、自治体による自営線と自己託送を組み合わせた電力融通を行う。（実証場所：青森市）</t>
    <phoneticPr fontId="5"/>
  </si>
  <si>
    <t>清掃工場の発電設備からの電力供給、自営線、新電力を組み合わせすることで、コストメリットの大きい電力融通方法を実証する。（実証場所：矢巾市）</t>
    <phoneticPr fontId="5"/>
  </si>
  <si>
    <t>鹿追町</t>
    <phoneticPr fontId="5"/>
  </si>
  <si>
    <t>三菱ＵＦＪリース株式会社</t>
    <phoneticPr fontId="5"/>
  </si>
  <si>
    <t xml:space="preserve">リース方式を活用し初期投資を抑えながら、大規模かつ広域での機器制御・電力融通を行う。（実証場所：鈴鹿市）
</t>
    <phoneticPr fontId="5"/>
  </si>
  <si>
    <t>太陽光発電・地中熱HP・自営線・熱道管を活用し、再生可能エネルギー由来の電気・熱を地域内で面的に活用する。（実証場所：鹿追町）</t>
    <phoneticPr fontId="5"/>
  </si>
  <si>
    <t>-</t>
    <phoneticPr fontId="5"/>
  </si>
  <si>
    <t>-</t>
    <phoneticPr fontId="5"/>
  </si>
  <si>
    <t>-</t>
    <phoneticPr fontId="5"/>
  </si>
  <si>
    <t>-</t>
    <phoneticPr fontId="5"/>
  </si>
  <si>
    <t>－</t>
    <phoneticPr fontId="5"/>
  </si>
  <si>
    <t>－</t>
    <phoneticPr fontId="5"/>
  </si>
  <si>
    <t>B.株式会社シーエナジー</t>
    <rPh sb="2" eb="4">
      <t>カブシキ</t>
    </rPh>
    <rPh sb="4" eb="6">
      <t>カイシャ</t>
    </rPh>
    <phoneticPr fontId="5"/>
  </si>
  <si>
    <t>業務費</t>
    <rPh sb="0" eb="3">
      <t>ギョウムヒ</t>
    </rPh>
    <phoneticPr fontId="5"/>
  </si>
  <si>
    <t>工事費、設備費等</t>
    <rPh sb="0" eb="3">
      <t>コウジヒ</t>
    </rPh>
    <rPh sb="4" eb="7">
      <t>セツビヒ</t>
    </rPh>
    <rPh sb="7" eb="8">
      <t>トウ</t>
    </rPh>
    <phoneticPr fontId="5"/>
  </si>
  <si>
    <t>2,530/8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</si>
</sst>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81645</xdr:colOff>
      <xdr:row>743</xdr:row>
      <xdr:rowOff>149672</xdr:rowOff>
    </xdr:from>
    <xdr:to>
      <xdr:col>26</xdr:col>
      <xdr:colOff>81645</xdr:colOff>
      <xdr:row>745</xdr:row>
      <xdr:rowOff>176888</xdr:rowOff>
    </xdr:to>
    <xdr:cxnSp macro="">
      <xdr:nvCxnSpPr>
        <xdr:cNvPr id="14" name="直線矢印コネクタ 13"/>
        <xdr:cNvCxnSpPr/>
      </xdr:nvCxnSpPr>
      <xdr:spPr>
        <a:xfrm>
          <a:off x="5282295" y="46422122"/>
          <a:ext cx="0" cy="7320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91170</xdr:colOff>
      <xdr:row>745</xdr:row>
      <xdr:rowOff>340175</xdr:rowOff>
    </xdr:from>
    <xdr:to>
      <xdr:col>35</xdr:col>
      <xdr:colOff>95254</xdr:colOff>
      <xdr:row>754</xdr:row>
      <xdr:rowOff>95244</xdr:rowOff>
    </xdr:to>
    <xdr:grpSp>
      <xdr:nvGrpSpPr>
        <xdr:cNvPr id="15" name="グループ化 14"/>
        <xdr:cNvGrpSpPr/>
      </xdr:nvGrpSpPr>
      <xdr:grpSpPr>
        <a:xfrm>
          <a:off x="3545570" y="43355075"/>
          <a:ext cx="3661684" cy="2955469"/>
          <a:chOff x="8980715" y="43274528"/>
          <a:chExt cx="3025588" cy="2023651"/>
        </a:xfrm>
      </xdr:grpSpPr>
      <xdr:sp macro="" textlink="">
        <xdr:nvSpPr>
          <xdr:cNvPr id="16" name="大かっこ 15"/>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正方形/長方形 16"/>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５７百万円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 name="角丸四角形 17"/>
          <xdr:cNvSpPr/>
        </xdr:nvSpPr>
        <xdr:spPr bwMode="auto">
          <a:xfrm>
            <a:off x="9797336" y="43274528"/>
            <a:ext cx="1381886" cy="28128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140610</xdr:colOff>
      <xdr:row>756</xdr:row>
      <xdr:rowOff>187190</xdr:rowOff>
    </xdr:from>
    <xdr:to>
      <xdr:col>32</xdr:col>
      <xdr:colOff>146955</xdr:colOff>
      <xdr:row>757</xdr:row>
      <xdr:rowOff>205402</xdr:rowOff>
    </xdr:to>
    <xdr:sp macro="" textlink="">
      <xdr:nvSpPr>
        <xdr:cNvPr id="19" name="正方形/長方形 18"/>
        <xdr:cNvSpPr/>
      </xdr:nvSpPr>
      <xdr:spPr bwMode="auto">
        <a:xfrm>
          <a:off x="4141110" y="51041165"/>
          <a:ext cx="2406645" cy="6849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地方公共団体等（８機関）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２８０百万円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20</xdr:col>
      <xdr:colOff>136075</xdr:colOff>
      <xdr:row>757</xdr:row>
      <xdr:rowOff>197064</xdr:rowOff>
    </xdr:from>
    <xdr:to>
      <xdr:col>33</xdr:col>
      <xdr:colOff>28029</xdr:colOff>
      <xdr:row>761</xdr:row>
      <xdr:rowOff>204107</xdr:rowOff>
    </xdr:to>
    <xdr:sp macro="" textlink="">
      <xdr:nvSpPr>
        <xdr:cNvPr id="20" name="大かっこ 19"/>
        <xdr:cNvSpPr/>
      </xdr:nvSpPr>
      <xdr:spPr bwMode="auto">
        <a:xfrm>
          <a:off x="4136575" y="51717789"/>
          <a:ext cx="2492279" cy="194061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公共施設等で再生可能エネルギーを活用した自立・分散型エネルギーシステムを複数構築し、併せて省エネ改修等を行うことで、地区を超えた地域全体で</a:t>
          </a:r>
          <a:r>
            <a:rPr lang="en-US" altLang="ja-JP"/>
            <a:t>CO2</a:t>
          </a:r>
          <a:r>
            <a:rPr lang="ja-JP" altLang="en-US"/>
            <a:t>排出削減を実現する先進的モデルの構築を行う</a:t>
          </a:r>
          <a:r>
            <a:rPr kumimoji="1" lang="ja-JP" altLang="en-US" sz="1100" b="0" i="0" u="none" strike="noStrike" kern="0" cap="none" spc="0" normalizeH="0" baseline="0" noProof="0">
              <a:ln>
                <a:noFill/>
              </a:ln>
              <a:solidFill>
                <a:sysClr val="windowText" lastClr="000000"/>
              </a:solidFill>
              <a:effectLst/>
              <a:uLnTx/>
              <a:uFillTx/>
              <a:latin typeface="+mn-lt"/>
              <a:ea typeface="+mn-ea"/>
            </a:rPr>
            <a:t>地方公共団体等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54428</xdr:colOff>
      <xdr:row>754</xdr:row>
      <xdr:rowOff>176893</xdr:rowOff>
    </xdr:from>
    <xdr:to>
      <xdr:col>26</xdr:col>
      <xdr:colOff>54429</xdr:colOff>
      <xdr:row>756</xdr:row>
      <xdr:rowOff>0</xdr:rowOff>
    </xdr:to>
    <xdr:cxnSp macro="">
      <xdr:nvCxnSpPr>
        <xdr:cNvPr id="21" name="直線矢印コネクタ 20"/>
        <xdr:cNvCxnSpPr/>
      </xdr:nvCxnSpPr>
      <xdr:spPr>
        <a:xfrm flipH="1">
          <a:off x="5255078" y="50326018"/>
          <a:ext cx="1" cy="5279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55512</xdr:colOff>
      <xdr:row>741</xdr:row>
      <xdr:rowOff>142874</xdr:rowOff>
    </xdr:from>
    <xdr:to>
      <xdr:col>32</xdr:col>
      <xdr:colOff>159993</xdr:colOff>
      <xdr:row>744</xdr:row>
      <xdr:rowOff>193758</xdr:rowOff>
    </xdr:to>
    <xdr:sp macro="" textlink="">
      <xdr:nvSpPr>
        <xdr:cNvPr id="22" name="正方形/長方形 133"/>
        <xdr:cNvSpPr>
          <a:spLocks noChangeArrowheads="1"/>
        </xdr:cNvSpPr>
      </xdr:nvSpPr>
      <xdr:spPr bwMode="auto">
        <a:xfrm>
          <a:off x="4056012" y="45710474"/>
          <a:ext cx="2504781" cy="1108159"/>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22</xdr:col>
      <xdr:colOff>41438</xdr:colOff>
      <xdr:row>742</xdr:row>
      <xdr:rowOff>28816</xdr:rowOff>
    </xdr:from>
    <xdr:to>
      <xdr:col>30</xdr:col>
      <xdr:colOff>174065</xdr:colOff>
      <xdr:row>744</xdr:row>
      <xdr:rowOff>27196</xdr:rowOff>
    </xdr:to>
    <xdr:sp macro="" textlink="">
      <xdr:nvSpPr>
        <xdr:cNvPr id="23" name="テキスト ボックス 22"/>
        <xdr:cNvSpPr txBox="1"/>
      </xdr:nvSpPr>
      <xdr:spPr>
        <a:xfrm>
          <a:off x="4441988" y="45948841"/>
          <a:ext cx="1732827" cy="70323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rPr>
            <a:t>１</a:t>
          </a:r>
          <a:r>
            <a:rPr kumimoji="1" lang="en-US" altLang="ja-JP" sz="1100" b="0" i="0" u="none" strike="noStrike" kern="0" cap="none" spc="0" normalizeH="0" baseline="0" noProof="0">
              <a:ln>
                <a:noFill/>
              </a:ln>
              <a:solidFill>
                <a:sysClr val="windowText" lastClr="000000"/>
              </a:solidFill>
              <a:effectLst/>
              <a:uLnTx/>
              <a:uFillTx/>
              <a:latin typeface="+mj-ea"/>
              <a:ea typeface="+mj-ea"/>
            </a:rPr>
            <a:t>,</a:t>
          </a:r>
          <a:r>
            <a:rPr kumimoji="1" lang="ja-JP" altLang="en-US" sz="1100" b="0" i="0" u="none" strike="noStrike" kern="0" cap="none" spc="0" normalizeH="0" baseline="0" noProof="0">
              <a:ln>
                <a:noFill/>
              </a:ln>
              <a:solidFill>
                <a:sysClr val="windowText" lastClr="000000"/>
              </a:solidFill>
              <a:effectLst/>
              <a:uLnTx/>
              <a:uFillTx/>
              <a:latin typeface="+mj-ea"/>
              <a:ea typeface="+mj-ea"/>
            </a:rPr>
            <a:t>３３７百万円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81644</xdr:colOff>
      <xdr:row>755</xdr:row>
      <xdr:rowOff>68037</xdr:rowOff>
    </xdr:from>
    <xdr:to>
      <xdr:col>36</xdr:col>
      <xdr:colOff>76200</xdr:colOff>
      <xdr:row>756</xdr:row>
      <xdr:rowOff>40821</xdr:rowOff>
    </xdr:to>
    <xdr:sp macro="" textlink="">
      <xdr:nvSpPr>
        <xdr:cNvPr id="24" name="大かっこ 23"/>
        <xdr:cNvSpPr/>
      </xdr:nvSpPr>
      <xdr:spPr bwMode="auto">
        <a:xfrm>
          <a:off x="5237844" y="46677037"/>
          <a:ext cx="1239156" cy="32838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165100</xdr:colOff>
      <xdr:row>23</xdr:row>
      <xdr:rowOff>0</xdr:rowOff>
    </xdr:from>
    <xdr:to>
      <xdr:col>22</xdr:col>
      <xdr:colOff>12700</xdr:colOff>
      <xdr:row>23</xdr:row>
      <xdr:rowOff>0</xdr:rowOff>
    </xdr:to>
    <xdr:cxnSp macro="">
      <xdr:nvCxnSpPr>
        <xdr:cNvPr id="4" name="直線コネクタ 3"/>
        <xdr:cNvCxnSpPr/>
      </xdr:nvCxnSpPr>
      <xdr:spPr>
        <a:xfrm>
          <a:off x="2654300" y="8712200"/>
          <a:ext cx="127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23</xdr:row>
      <xdr:rowOff>0</xdr:rowOff>
    </xdr:from>
    <xdr:to>
      <xdr:col>22</xdr:col>
      <xdr:colOff>88900</xdr:colOff>
      <xdr:row>23</xdr:row>
      <xdr:rowOff>0</xdr:rowOff>
    </xdr:to>
    <xdr:cxnSp macro="">
      <xdr:nvCxnSpPr>
        <xdr:cNvPr id="5" name="直線コネクタ 4"/>
        <xdr:cNvCxnSpPr/>
      </xdr:nvCxnSpPr>
      <xdr:spPr>
        <a:xfrm>
          <a:off x="2527300" y="8712200"/>
          <a:ext cx="147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12700</xdr:colOff>
      <xdr:row>72</xdr:row>
      <xdr:rowOff>0</xdr:rowOff>
    </xdr:from>
    <xdr:to>
      <xdr:col>30</xdr:col>
      <xdr:colOff>0</xdr:colOff>
      <xdr:row>72</xdr:row>
      <xdr:rowOff>0</xdr:rowOff>
    </xdr:to>
    <xdr:cxnSp macro="">
      <xdr:nvCxnSpPr>
        <xdr:cNvPr id="8" name="直線コネクタ 7"/>
        <xdr:cNvCxnSpPr/>
      </xdr:nvCxnSpPr>
      <xdr:spPr>
        <a:xfrm>
          <a:off x="4813300" y="14363700"/>
          <a:ext cx="520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12700</xdr:colOff>
      <xdr:row>23</xdr:row>
      <xdr:rowOff>0</xdr:rowOff>
    </xdr:from>
    <xdr:to>
      <xdr:col>22</xdr:col>
      <xdr:colOff>50800</xdr:colOff>
      <xdr:row>23</xdr:row>
      <xdr:rowOff>0</xdr:rowOff>
    </xdr:to>
    <xdr:cxnSp macro="">
      <xdr:nvCxnSpPr>
        <xdr:cNvPr id="6" name="直線コネクタ 5"/>
        <xdr:cNvCxnSpPr/>
      </xdr:nvCxnSpPr>
      <xdr:spPr>
        <a:xfrm>
          <a:off x="2679700" y="8712200"/>
          <a:ext cx="1282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23</xdr:row>
      <xdr:rowOff>0</xdr:rowOff>
    </xdr:from>
    <xdr:to>
      <xdr:col>22</xdr:col>
      <xdr:colOff>50800</xdr:colOff>
      <xdr:row>23</xdr:row>
      <xdr:rowOff>0</xdr:rowOff>
    </xdr:to>
    <xdr:cxnSp macro="">
      <xdr:nvCxnSpPr>
        <xdr:cNvPr id="25" name="直線コネクタ 24"/>
        <xdr:cNvCxnSpPr/>
      </xdr:nvCxnSpPr>
      <xdr:spPr>
        <a:xfrm>
          <a:off x="2667000" y="8712200"/>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152400</xdr:colOff>
      <xdr:row>23</xdr:row>
      <xdr:rowOff>0</xdr:rowOff>
    </xdr:from>
    <xdr:to>
      <xdr:col>22</xdr:col>
      <xdr:colOff>25400</xdr:colOff>
      <xdr:row>23</xdr:row>
      <xdr:rowOff>0</xdr:rowOff>
    </xdr:to>
    <xdr:cxnSp macro="">
      <xdr:nvCxnSpPr>
        <xdr:cNvPr id="27" name="直線コネクタ 26"/>
        <xdr:cNvCxnSpPr/>
      </xdr:nvCxnSpPr>
      <xdr:spPr>
        <a:xfrm>
          <a:off x="2641600" y="8712200"/>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12700</xdr:colOff>
      <xdr:row>23</xdr:row>
      <xdr:rowOff>0</xdr:rowOff>
    </xdr:from>
    <xdr:to>
      <xdr:col>22</xdr:col>
      <xdr:colOff>63500</xdr:colOff>
      <xdr:row>23</xdr:row>
      <xdr:rowOff>0</xdr:rowOff>
    </xdr:to>
    <xdr:cxnSp macro="">
      <xdr:nvCxnSpPr>
        <xdr:cNvPr id="29" name="直線コネクタ 28"/>
        <xdr:cNvCxnSpPr/>
      </xdr:nvCxnSpPr>
      <xdr:spPr>
        <a:xfrm>
          <a:off x="2679700" y="8712200"/>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12700</xdr:colOff>
      <xdr:row>23</xdr:row>
      <xdr:rowOff>0</xdr:rowOff>
    </xdr:from>
    <xdr:to>
      <xdr:col>22</xdr:col>
      <xdr:colOff>0</xdr:colOff>
      <xdr:row>23</xdr:row>
      <xdr:rowOff>0</xdr:rowOff>
    </xdr:to>
    <xdr:cxnSp macro="">
      <xdr:nvCxnSpPr>
        <xdr:cNvPr id="33" name="直線コネクタ 32"/>
        <xdr:cNvCxnSpPr/>
      </xdr:nvCxnSpPr>
      <xdr:spPr>
        <a:xfrm>
          <a:off x="2679700" y="8712200"/>
          <a:ext cx="1231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39</v>
      </c>
      <c r="AT2" s="929"/>
      <c r="AU2" s="929"/>
      <c r="AV2" s="43" t="str">
        <f>IF(AW2="", "", "-")</f>
        <v/>
      </c>
      <c r="AW2" s="900"/>
      <c r="AX2" s="900"/>
    </row>
    <row r="3" spans="1:50" ht="21" customHeight="1" thickBot="1" x14ac:dyDescent="0.2">
      <c r="A3" s="854" t="s">
        <v>461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479</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8" t="s">
        <v>480</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74</v>
      </c>
      <c r="H5" s="827"/>
      <c r="I5" s="827"/>
      <c r="J5" s="827"/>
      <c r="K5" s="827"/>
      <c r="L5" s="827"/>
      <c r="M5" s="828" t="s">
        <v>65</v>
      </c>
      <c r="N5" s="829"/>
      <c r="O5" s="829"/>
      <c r="P5" s="829"/>
      <c r="Q5" s="829"/>
      <c r="R5" s="830"/>
      <c r="S5" s="831" t="s">
        <v>82</v>
      </c>
      <c r="T5" s="827"/>
      <c r="U5" s="827"/>
      <c r="V5" s="827"/>
      <c r="W5" s="827"/>
      <c r="X5" s="832"/>
      <c r="Y5" s="685" t="s">
        <v>3</v>
      </c>
      <c r="Z5" s="529"/>
      <c r="AA5" s="529"/>
      <c r="AB5" s="529"/>
      <c r="AC5" s="529"/>
      <c r="AD5" s="530"/>
      <c r="AE5" s="686" t="s">
        <v>482</v>
      </c>
      <c r="AF5" s="686"/>
      <c r="AG5" s="686"/>
      <c r="AH5" s="686"/>
      <c r="AI5" s="686"/>
      <c r="AJ5" s="686"/>
      <c r="AK5" s="686"/>
      <c r="AL5" s="686"/>
      <c r="AM5" s="686"/>
      <c r="AN5" s="686"/>
      <c r="AO5" s="686"/>
      <c r="AP5" s="687"/>
      <c r="AQ5" s="688" t="s">
        <v>483</v>
      </c>
      <c r="AR5" s="689"/>
      <c r="AS5" s="689"/>
      <c r="AT5" s="689"/>
      <c r="AU5" s="689"/>
      <c r="AV5" s="689"/>
      <c r="AW5" s="689"/>
      <c r="AX5" s="690"/>
    </row>
    <row r="6" spans="1:50" ht="39" customHeight="1" x14ac:dyDescent="0.15">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5.7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485</v>
      </c>
      <c r="AF7" s="902"/>
      <c r="AG7" s="902"/>
      <c r="AH7" s="902"/>
      <c r="AI7" s="902"/>
      <c r="AJ7" s="902"/>
      <c r="AK7" s="902"/>
      <c r="AL7" s="902"/>
      <c r="AM7" s="902"/>
      <c r="AN7" s="902"/>
      <c r="AO7" s="902"/>
      <c r="AP7" s="902"/>
      <c r="AQ7" s="902"/>
      <c r="AR7" s="902"/>
      <c r="AS7" s="902"/>
      <c r="AT7" s="902"/>
      <c r="AU7" s="902"/>
      <c r="AV7" s="902"/>
      <c r="AW7" s="902"/>
      <c r="AX7" s="903"/>
    </row>
    <row r="8" spans="1:50" ht="48" customHeight="1" x14ac:dyDescent="0.15">
      <c r="A8" s="481" t="s">
        <v>330</v>
      </c>
      <c r="B8" s="482"/>
      <c r="C8" s="482"/>
      <c r="D8" s="482"/>
      <c r="E8" s="482"/>
      <c r="F8" s="483"/>
      <c r="G8" s="930" t="str">
        <f>入力規則等!A28</f>
        <v>地球温暖化対策</v>
      </c>
      <c r="H8" s="707"/>
      <c r="I8" s="707"/>
      <c r="J8" s="707"/>
      <c r="K8" s="707"/>
      <c r="L8" s="707"/>
      <c r="M8" s="707"/>
      <c r="N8" s="707"/>
      <c r="O8" s="707"/>
      <c r="P8" s="707"/>
      <c r="Q8" s="707"/>
      <c r="R8" s="707"/>
      <c r="S8" s="707"/>
      <c r="T8" s="707"/>
      <c r="U8" s="707"/>
      <c r="V8" s="707"/>
      <c r="W8" s="707"/>
      <c r="X8" s="931"/>
      <c r="Y8" s="833" t="s">
        <v>331</v>
      </c>
      <c r="Z8" s="834"/>
      <c r="AA8" s="834"/>
      <c r="AB8" s="834"/>
      <c r="AC8" s="834"/>
      <c r="AD8" s="835"/>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9.25" customHeight="1" x14ac:dyDescent="0.15">
      <c r="A10" s="646" t="s">
        <v>29</v>
      </c>
      <c r="B10" s="647"/>
      <c r="C10" s="647"/>
      <c r="D10" s="647"/>
      <c r="E10" s="647"/>
      <c r="F10" s="647"/>
      <c r="G10" s="741" t="s">
        <v>542</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8.25" customHeight="1" x14ac:dyDescent="0.15">
      <c r="A11" s="646" t="s">
        <v>5</v>
      </c>
      <c r="B11" s="647"/>
      <c r="C11" s="647"/>
      <c r="D11" s="647"/>
      <c r="E11" s="647"/>
      <c r="F11" s="648"/>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2" t="s">
        <v>24</v>
      </c>
      <c r="B12" s="933"/>
      <c r="C12" s="933"/>
      <c r="D12" s="933"/>
      <c r="E12" s="933"/>
      <c r="F12" s="934"/>
      <c r="G12" s="747"/>
      <c r="H12" s="748"/>
      <c r="I12" s="748"/>
      <c r="J12" s="748"/>
      <c r="K12" s="748"/>
      <c r="L12" s="748"/>
      <c r="M12" s="748"/>
      <c r="N12" s="748"/>
      <c r="O12" s="748"/>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3">
        <v>2550</v>
      </c>
      <c r="Q13" s="644"/>
      <c r="R13" s="644"/>
      <c r="S13" s="644"/>
      <c r="T13" s="644"/>
      <c r="U13" s="644"/>
      <c r="V13" s="645"/>
      <c r="W13" s="643">
        <v>2600</v>
      </c>
      <c r="X13" s="644"/>
      <c r="Y13" s="644"/>
      <c r="Z13" s="644"/>
      <c r="AA13" s="644"/>
      <c r="AB13" s="644"/>
      <c r="AC13" s="645"/>
      <c r="AD13" s="643">
        <v>2600</v>
      </c>
      <c r="AE13" s="644"/>
      <c r="AF13" s="644"/>
      <c r="AG13" s="644"/>
      <c r="AH13" s="644"/>
      <c r="AI13" s="644"/>
      <c r="AJ13" s="645"/>
      <c r="AK13" s="643">
        <v>2600</v>
      </c>
      <c r="AL13" s="644"/>
      <c r="AM13" s="644"/>
      <c r="AN13" s="644"/>
      <c r="AO13" s="644"/>
      <c r="AP13" s="644"/>
      <c r="AQ13" s="645"/>
      <c r="AR13" s="908"/>
      <c r="AS13" s="909"/>
      <c r="AT13" s="909"/>
      <c r="AU13" s="909"/>
      <c r="AV13" s="909"/>
      <c r="AW13" s="909"/>
      <c r="AX13" s="910"/>
    </row>
    <row r="14" spans="1:50" ht="21" customHeight="1" x14ac:dyDescent="0.15">
      <c r="A14" s="600"/>
      <c r="B14" s="601"/>
      <c r="C14" s="601"/>
      <c r="D14" s="601"/>
      <c r="E14" s="601"/>
      <c r="F14" s="602"/>
      <c r="G14" s="712"/>
      <c r="H14" s="713"/>
      <c r="I14" s="698" t="s">
        <v>8</v>
      </c>
      <c r="J14" s="749"/>
      <c r="K14" s="749"/>
      <c r="L14" s="749"/>
      <c r="M14" s="749"/>
      <c r="N14" s="749"/>
      <c r="O14" s="750"/>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3" t="s">
        <v>488</v>
      </c>
      <c r="Q15" s="644"/>
      <c r="R15" s="644"/>
      <c r="S15" s="644"/>
      <c r="T15" s="644"/>
      <c r="U15" s="644"/>
      <c r="V15" s="645"/>
      <c r="W15" s="643">
        <v>20</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c r="AS15" s="644"/>
      <c r="AT15" s="644"/>
      <c r="AU15" s="644"/>
      <c r="AV15" s="644"/>
      <c r="AW15" s="644"/>
      <c r="AX15" s="793"/>
    </row>
    <row r="16" spans="1:50" ht="21" customHeight="1" x14ac:dyDescent="0.15">
      <c r="A16" s="600"/>
      <c r="B16" s="601"/>
      <c r="C16" s="601"/>
      <c r="D16" s="601"/>
      <c r="E16" s="601"/>
      <c r="F16" s="602"/>
      <c r="G16" s="712"/>
      <c r="H16" s="713"/>
      <c r="I16" s="698" t="s">
        <v>51</v>
      </c>
      <c r="J16" s="699"/>
      <c r="K16" s="699"/>
      <c r="L16" s="699"/>
      <c r="M16" s="699"/>
      <c r="N16" s="699"/>
      <c r="O16" s="700"/>
      <c r="P16" s="643">
        <v>-20</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t="s">
        <v>488</v>
      </c>
      <c r="AL16" s="644"/>
      <c r="AM16" s="644"/>
      <c r="AN16" s="644"/>
      <c r="AO16" s="644"/>
      <c r="AP16" s="644"/>
      <c r="AQ16" s="645"/>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488</v>
      </c>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4"/>
      <c r="H18" s="715"/>
      <c r="I18" s="703" t="s">
        <v>20</v>
      </c>
      <c r="J18" s="704"/>
      <c r="K18" s="704"/>
      <c r="L18" s="704"/>
      <c r="M18" s="704"/>
      <c r="N18" s="704"/>
      <c r="O18" s="705"/>
      <c r="P18" s="865">
        <f>SUM(P13:V17)</f>
        <v>2530</v>
      </c>
      <c r="Q18" s="866"/>
      <c r="R18" s="866"/>
      <c r="S18" s="866"/>
      <c r="T18" s="866"/>
      <c r="U18" s="866"/>
      <c r="V18" s="867"/>
      <c r="W18" s="865">
        <f>SUM(W13:AC17)</f>
        <v>2620</v>
      </c>
      <c r="X18" s="866"/>
      <c r="Y18" s="866"/>
      <c r="Z18" s="866"/>
      <c r="AA18" s="866"/>
      <c r="AB18" s="866"/>
      <c r="AC18" s="867"/>
      <c r="AD18" s="865">
        <f>SUM(AD13:AJ17)</f>
        <v>2600</v>
      </c>
      <c r="AE18" s="866"/>
      <c r="AF18" s="866"/>
      <c r="AG18" s="866"/>
      <c r="AH18" s="866"/>
      <c r="AI18" s="866"/>
      <c r="AJ18" s="867"/>
      <c r="AK18" s="865">
        <f>SUM(AK13:AQ17)</f>
        <v>2600</v>
      </c>
      <c r="AL18" s="866"/>
      <c r="AM18" s="866"/>
      <c r="AN18" s="866"/>
      <c r="AO18" s="866"/>
      <c r="AP18" s="866"/>
      <c r="AQ18" s="867"/>
      <c r="AR18" s="865">
        <f>SUM(AR13:AX17)</f>
        <v>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388</v>
      </c>
      <c r="Q19" s="644"/>
      <c r="R19" s="644"/>
      <c r="S19" s="644"/>
      <c r="T19" s="644"/>
      <c r="U19" s="644"/>
      <c r="V19" s="645"/>
      <c r="W19" s="643">
        <v>2340</v>
      </c>
      <c r="X19" s="644"/>
      <c r="Y19" s="644"/>
      <c r="Z19" s="644"/>
      <c r="AA19" s="644"/>
      <c r="AB19" s="644"/>
      <c r="AC19" s="645"/>
      <c r="AD19" s="643">
        <v>1337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3" t="s">
        <v>10</v>
      </c>
      <c r="H20" s="864"/>
      <c r="I20" s="864"/>
      <c r="J20" s="864"/>
      <c r="K20" s="864"/>
      <c r="L20" s="864"/>
      <c r="M20" s="864"/>
      <c r="N20" s="864"/>
      <c r="O20" s="864"/>
      <c r="P20" s="304">
        <f>IF(P18=0, "-", SUM(P19)/P18)</f>
        <v>0.15335968379446641</v>
      </c>
      <c r="Q20" s="304"/>
      <c r="R20" s="304"/>
      <c r="S20" s="304"/>
      <c r="T20" s="304"/>
      <c r="U20" s="304"/>
      <c r="V20" s="304"/>
      <c r="W20" s="304">
        <f t="shared" ref="W20" si="0">IF(W18=0, "-", SUM(W19)/W18)</f>
        <v>0.89312977099236646</v>
      </c>
      <c r="X20" s="304"/>
      <c r="Y20" s="304"/>
      <c r="Z20" s="304"/>
      <c r="AA20" s="304"/>
      <c r="AB20" s="304"/>
      <c r="AC20" s="304"/>
      <c r="AD20" s="304">
        <f t="shared" ref="AD20" si="1">IF(AD18=0, "-", SUM(AD19)/AD18)</f>
        <v>0.51423076923076927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5"/>
      <c r="G21" s="302" t="s">
        <v>398</v>
      </c>
      <c r="H21" s="303"/>
      <c r="I21" s="303"/>
      <c r="J21" s="303"/>
      <c r="K21" s="303"/>
      <c r="L21" s="303"/>
      <c r="M21" s="303"/>
      <c r="N21" s="303"/>
      <c r="O21" s="303"/>
      <c r="P21" s="304">
        <f>IF(P19=0, "-", SUM(P19)/SUM(P13,P14))</f>
        <v>0.15215686274509804</v>
      </c>
      <c r="Q21" s="304"/>
      <c r="R21" s="304"/>
      <c r="S21" s="304"/>
      <c r="T21" s="304"/>
      <c r="U21" s="304"/>
      <c r="V21" s="304"/>
      <c r="W21" s="304">
        <f t="shared" ref="W21" si="2">IF(W19=0, "-", SUM(W19)/SUM(W13,W14))</f>
        <v>0.9</v>
      </c>
      <c r="X21" s="304"/>
      <c r="Y21" s="304"/>
      <c r="Z21" s="304"/>
      <c r="AA21" s="304"/>
      <c r="AB21" s="304"/>
      <c r="AC21" s="304"/>
      <c r="AD21" s="304">
        <f t="shared" ref="AD21" si="3">IF(AD19=0, "-", SUM(AD19)/SUM(AD13,AD14))</f>
        <v>0.51423076923076927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490</v>
      </c>
      <c r="H23" s="942"/>
      <c r="I23" s="942"/>
      <c r="J23" s="942"/>
      <c r="K23" s="942"/>
      <c r="L23" s="942"/>
      <c r="M23" s="942"/>
      <c r="N23" s="942"/>
      <c r="O23" s="943"/>
      <c r="P23" s="908">
        <v>2600</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43"/>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5">
        <f>P29-SUM(P23:P27)</f>
        <v>0</v>
      </c>
      <c r="Q28" s="866"/>
      <c r="R28" s="866"/>
      <c r="S28" s="866"/>
      <c r="T28" s="866"/>
      <c r="U28" s="866"/>
      <c r="V28" s="867"/>
      <c r="W28" s="865">
        <f>W29-SUM(W23:W27)</f>
        <v>0</v>
      </c>
      <c r="X28" s="866"/>
      <c r="Y28" s="866"/>
      <c r="Z28" s="866"/>
      <c r="AA28" s="866"/>
      <c r="AB28" s="866"/>
      <c r="AC28" s="86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2600</v>
      </c>
      <c r="Q29" s="923"/>
      <c r="R29" s="923"/>
      <c r="S29" s="923"/>
      <c r="T29" s="923"/>
      <c r="U29" s="923"/>
      <c r="V29" s="924"/>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8" t="s">
        <v>394</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453</v>
      </c>
      <c r="AF30" s="846"/>
      <c r="AG30" s="846"/>
      <c r="AH30" s="847"/>
      <c r="AI30" s="845" t="s">
        <v>450</v>
      </c>
      <c r="AJ30" s="846"/>
      <c r="AK30" s="846"/>
      <c r="AL30" s="847"/>
      <c r="AM30" s="904" t="s">
        <v>445</v>
      </c>
      <c r="AN30" s="904"/>
      <c r="AO30" s="904"/>
      <c r="AP30" s="845"/>
      <c r="AQ30" s="754" t="s">
        <v>306</v>
      </c>
      <c r="AR30" s="755"/>
      <c r="AS30" s="755"/>
      <c r="AT30" s="756"/>
      <c r="AU30" s="761" t="s">
        <v>252</v>
      </c>
      <c r="AV30" s="761"/>
      <c r="AW30" s="761"/>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v>42</v>
      </c>
      <c r="AV31" s="185"/>
      <c r="AW31" s="384" t="s">
        <v>296</v>
      </c>
      <c r="AX31" s="385"/>
    </row>
    <row r="32" spans="1:50" ht="23.25" customHeight="1" x14ac:dyDescent="0.15">
      <c r="A32" s="389"/>
      <c r="B32" s="387"/>
      <c r="C32" s="387"/>
      <c r="D32" s="387"/>
      <c r="E32" s="387"/>
      <c r="F32" s="388"/>
      <c r="G32" s="550" t="s">
        <v>553</v>
      </c>
      <c r="H32" s="551"/>
      <c r="I32" s="551"/>
      <c r="J32" s="551"/>
      <c r="K32" s="551"/>
      <c r="L32" s="551"/>
      <c r="M32" s="551"/>
      <c r="N32" s="551"/>
      <c r="O32" s="552"/>
      <c r="P32" s="91" t="s">
        <v>491</v>
      </c>
      <c r="Q32" s="91"/>
      <c r="R32" s="91"/>
      <c r="S32" s="91"/>
      <c r="T32" s="91"/>
      <c r="U32" s="91"/>
      <c r="V32" s="91"/>
      <c r="W32" s="91"/>
      <c r="X32" s="92"/>
      <c r="Y32" s="457" t="s">
        <v>12</v>
      </c>
      <c r="Z32" s="517"/>
      <c r="AA32" s="518"/>
      <c r="AB32" s="447" t="s">
        <v>492</v>
      </c>
      <c r="AC32" s="447"/>
      <c r="AD32" s="447"/>
      <c r="AE32" s="204" t="s">
        <v>488</v>
      </c>
      <c r="AF32" s="205"/>
      <c r="AG32" s="205"/>
      <c r="AH32" s="205"/>
      <c r="AI32" s="204" t="s">
        <v>488</v>
      </c>
      <c r="AJ32" s="205"/>
      <c r="AK32" s="205"/>
      <c r="AL32" s="205"/>
      <c r="AM32" s="204" t="s">
        <v>488</v>
      </c>
      <c r="AN32" s="205"/>
      <c r="AO32" s="205"/>
      <c r="AP32" s="205"/>
      <c r="AQ32" s="326" t="s">
        <v>488</v>
      </c>
      <c r="AR32" s="193"/>
      <c r="AS32" s="193"/>
      <c r="AT32" s="327"/>
      <c r="AU32" s="205" t="s">
        <v>488</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492</v>
      </c>
      <c r="AC33" s="509"/>
      <c r="AD33" s="509"/>
      <c r="AE33" s="204" t="s">
        <v>488</v>
      </c>
      <c r="AF33" s="205"/>
      <c r="AG33" s="205"/>
      <c r="AH33" s="205"/>
      <c r="AI33" s="204" t="s">
        <v>488</v>
      </c>
      <c r="AJ33" s="205"/>
      <c r="AK33" s="205"/>
      <c r="AL33" s="205"/>
      <c r="AM33" s="204" t="s">
        <v>488</v>
      </c>
      <c r="AN33" s="205"/>
      <c r="AO33" s="205"/>
      <c r="AP33" s="205"/>
      <c r="AQ33" s="326">
        <v>65205</v>
      </c>
      <c r="AR33" s="193"/>
      <c r="AS33" s="193"/>
      <c r="AT33" s="327"/>
      <c r="AU33" s="205">
        <v>1923547</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488</v>
      </c>
      <c r="AF34" s="205"/>
      <c r="AG34" s="205"/>
      <c r="AH34" s="205"/>
      <c r="AI34" s="204" t="s">
        <v>488</v>
      </c>
      <c r="AJ34" s="205"/>
      <c r="AK34" s="205"/>
      <c r="AL34" s="205"/>
      <c r="AM34" s="204" t="s">
        <v>488</v>
      </c>
      <c r="AN34" s="205"/>
      <c r="AO34" s="205"/>
      <c r="AP34" s="205"/>
      <c r="AQ34" s="326" t="s">
        <v>488</v>
      </c>
      <c r="AR34" s="193"/>
      <c r="AS34" s="193"/>
      <c r="AT34" s="327"/>
      <c r="AU34" s="205" t="s">
        <v>488</v>
      </c>
      <c r="AV34" s="205"/>
      <c r="AW34" s="205"/>
      <c r="AX34" s="207"/>
    </row>
    <row r="35" spans="1:50" ht="23.25" customHeight="1" x14ac:dyDescent="0.15">
      <c r="A35" s="212" t="s">
        <v>423</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v>32</v>
      </c>
      <c r="AR66" s="185"/>
      <c r="AS66" s="228" t="s">
        <v>307</v>
      </c>
      <c r="AT66" s="229"/>
      <c r="AU66" s="185">
        <v>42</v>
      </c>
      <c r="AV66" s="185"/>
      <c r="AW66" s="228" t="s">
        <v>393</v>
      </c>
      <c r="AX66" s="240"/>
    </row>
    <row r="67" spans="1:50" ht="23.25" customHeight="1" x14ac:dyDescent="0.15">
      <c r="A67" s="461"/>
      <c r="B67" s="462"/>
      <c r="C67" s="462"/>
      <c r="D67" s="462"/>
      <c r="E67" s="462"/>
      <c r="F67" s="463"/>
      <c r="G67" s="241" t="s">
        <v>308</v>
      </c>
      <c r="H67" s="244" t="s">
        <v>552</v>
      </c>
      <c r="I67" s="245"/>
      <c r="J67" s="245"/>
      <c r="K67" s="245"/>
      <c r="L67" s="245"/>
      <c r="M67" s="245"/>
      <c r="N67" s="245"/>
      <c r="O67" s="246"/>
      <c r="P67" s="244" t="s">
        <v>555</v>
      </c>
      <c r="Q67" s="245"/>
      <c r="R67" s="245"/>
      <c r="S67" s="245"/>
      <c r="T67" s="245"/>
      <c r="U67" s="245"/>
      <c r="V67" s="246"/>
      <c r="W67" s="250"/>
      <c r="X67" s="251"/>
      <c r="Y67" s="256" t="s">
        <v>12</v>
      </c>
      <c r="Z67" s="256"/>
      <c r="AA67" s="257"/>
      <c r="AB67" s="258" t="s">
        <v>413</v>
      </c>
      <c r="AC67" s="258"/>
      <c r="AD67" s="258"/>
      <c r="AE67" s="204" t="s">
        <v>488</v>
      </c>
      <c r="AF67" s="205"/>
      <c r="AG67" s="205"/>
      <c r="AH67" s="205"/>
      <c r="AI67" s="204" t="s">
        <v>488</v>
      </c>
      <c r="AJ67" s="205"/>
      <c r="AK67" s="205"/>
      <c r="AL67" s="205"/>
      <c r="AM67" s="204" t="s">
        <v>488</v>
      </c>
      <c r="AN67" s="205"/>
      <c r="AO67" s="205"/>
      <c r="AP67" s="205"/>
      <c r="AQ67" s="204" t="s">
        <v>488</v>
      </c>
      <c r="AR67" s="205"/>
      <c r="AS67" s="205"/>
      <c r="AT67" s="206"/>
      <c r="AU67" s="205" t="s">
        <v>488</v>
      </c>
      <c r="AV67" s="205"/>
      <c r="AW67" s="205"/>
      <c r="AX67" s="207"/>
    </row>
    <row r="68" spans="1:50" ht="23.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t="s">
        <v>488</v>
      </c>
      <c r="AF68" s="205"/>
      <c r="AG68" s="205"/>
      <c r="AH68" s="205"/>
      <c r="AI68" s="204" t="s">
        <v>488</v>
      </c>
      <c r="AJ68" s="205"/>
      <c r="AK68" s="205"/>
      <c r="AL68" s="205"/>
      <c r="AM68" s="204" t="s">
        <v>488</v>
      </c>
      <c r="AN68" s="205"/>
      <c r="AO68" s="205"/>
      <c r="AP68" s="205"/>
      <c r="AQ68" s="204">
        <v>99271</v>
      </c>
      <c r="AR68" s="205"/>
      <c r="AS68" s="205"/>
      <c r="AT68" s="206"/>
      <c r="AU68" s="205">
        <v>97070</v>
      </c>
      <c r="AV68" s="205"/>
      <c r="AW68" s="205"/>
      <c r="AX68" s="207"/>
    </row>
    <row r="69" spans="1:50" ht="23.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t="s">
        <v>488</v>
      </c>
      <c r="AF69" s="260"/>
      <c r="AG69" s="260"/>
      <c r="AH69" s="260"/>
      <c r="AI69" s="259" t="s">
        <v>488</v>
      </c>
      <c r="AJ69" s="260"/>
      <c r="AK69" s="260"/>
      <c r="AL69" s="260"/>
      <c r="AM69" s="259" t="s">
        <v>488</v>
      </c>
      <c r="AN69" s="260"/>
      <c r="AO69" s="260"/>
      <c r="AP69" s="260"/>
      <c r="AQ69" s="204" t="s">
        <v>488</v>
      </c>
      <c r="AR69" s="205"/>
      <c r="AS69" s="205"/>
      <c r="AT69" s="206"/>
      <c r="AU69" s="205" t="s">
        <v>488</v>
      </c>
      <c r="AV69" s="205"/>
      <c r="AW69" s="205"/>
      <c r="AX69" s="207"/>
    </row>
    <row r="70" spans="1:50" ht="52.5" customHeight="1" x14ac:dyDescent="0.15">
      <c r="A70" s="461" t="s">
        <v>399</v>
      </c>
      <c r="B70" s="462"/>
      <c r="C70" s="462"/>
      <c r="D70" s="462"/>
      <c r="E70" s="462"/>
      <c r="F70" s="463"/>
      <c r="G70" s="242" t="s">
        <v>309</v>
      </c>
      <c r="H70" s="293" t="s">
        <v>554</v>
      </c>
      <c r="I70" s="293"/>
      <c r="J70" s="293"/>
      <c r="K70" s="293"/>
      <c r="L70" s="293"/>
      <c r="M70" s="293"/>
      <c r="N70" s="293"/>
      <c r="O70" s="293"/>
      <c r="P70" s="293" t="s">
        <v>556</v>
      </c>
      <c r="Q70" s="293"/>
      <c r="R70" s="293"/>
      <c r="S70" s="293"/>
      <c r="T70" s="293"/>
      <c r="U70" s="293"/>
      <c r="V70" s="293"/>
      <c r="W70" s="296" t="s">
        <v>412</v>
      </c>
      <c r="X70" s="297"/>
      <c r="Y70" s="256" t="s">
        <v>12</v>
      </c>
      <c r="Z70" s="256"/>
      <c r="AA70" s="257"/>
      <c r="AB70" s="258" t="s">
        <v>413</v>
      </c>
      <c r="AC70" s="258"/>
      <c r="AD70" s="258"/>
      <c r="AE70" s="204" t="s">
        <v>488</v>
      </c>
      <c r="AF70" s="205"/>
      <c r="AG70" s="205"/>
      <c r="AH70" s="205"/>
      <c r="AI70" s="204" t="s">
        <v>488</v>
      </c>
      <c r="AJ70" s="205"/>
      <c r="AK70" s="205"/>
      <c r="AL70" s="205"/>
      <c r="AM70" s="204" t="s">
        <v>488</v>
      </c>
      <c r="AN70" s="205"/>
      <c r="AO70" s="205"/>
      <c r="AP70" s="205"/>
      <c r="AQ70" s="204" t="s">
        <v>488</v>
      </c>
      <c r="AR70" s="205"/>
      <c r="AS70" s="205"/>
      <c r="AT70" s="206"/>
      <c r="AU70" s="205" t="s">
        <v>488</v>
      </c>
      <c r="AV70" s="205"/>
      <c r="AW70" s="205"/>
      <c r="AX70" s="207"/>
    </row>
    <row r="71" spans="1:50" ht="5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t="s">
        <v>488</v>
      </c>
      <c r="AF71" s="205"/>
      <c r="AG71" s="205"/>
      <c r="AH71" s="205"/>
      <c r="AI71" s="204" t="s">
        <v>488</v>
      </c>
      <c r="AJ71" s="205"/>
      <c r="AK71" s="205"/>
      <c r="AL71" s="205"/>
      <c r="AM71" s="204" t="s">
        <v>488</v>
      </c>
      <c r="AN71" s="205"/>
      <c r="AO71" s="205"/>
      <c r="AP71" s="205"/>
      <c r="AQ71" s="204">
        <v>99271</v>
      </c>
      <c r="AR71" s="205"/>
      <c r="AS71" s="205"/>
      <c r="AT71" s="206"/>
      <c r="AU71" s="205" t="s">
        <v>488</v>
      </c>
      <c r="AV71" s="205"/>
      <c r="AW71" s="205"/>
      <c r="AX71" s="207"/>
    </row>
    <row r="72" spans="1:50" ht="52.5"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t="s">
        <v>488</v>
      </c>
      <c r="AF72" s="205"/>
      <c r="AG72" s="205"/>
      <c r="AH72" s="205"/>
      <c r="AI72" s="204" t="s">
        <v>488</v>
      </c>
      <c r="AJ72" s="205"/>
      <c r="AK72" s="205"/>
      <c r="AL72" s="205"/>
      <c r="AM72" s="204" t="s">
        <v>488</v>
      </c>
      <c r="AN72" s="205"/>
      <c r="AO72" s="205"/>
      <c r="AP72" s="206"/>
      <c r="AQ72" s="204" t="s">
        <v>488</v>
      </c>
      <c r="AR72" s="205"/>
      <c r="AS72" s="205"/>
      <c r="AT72" s="206"/>
      <c r="AU72" s="205" t="s">
        <v>488</v>
      </c>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15">
      <c r="A80" s="851"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494</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4</v>
      </c>
      <c r="AF101" s="205"/>
      <c r="AG101" s="205"/>
      <c r="AH101" s="206"/>
      <c r="AI101" s="204">
        <v>8</v>
      </c>
      <c r="AJ101" s="205"/>
      <c r="AK101" s="205"/>
      <c r="AL101" s="206"/>
      <c r="AM101" s="204">
        <v>8</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5</v>
      </c>
      <c r="AF102" s="404"/>
      <c r="AG102" s="404"/>
      <c r="AH102" s="404"/>
      <c r="AI102" s="404">
        <v>10</v>
      </c>
      <c r="AJ102" s="404"/>
      <c r="AK102" s="404"/>
      <c r="AL102" s="404"/>
      <c r="AM102" s="404">
        <v>10</v>
      </c>
      <c r="AN102" s="404"/>
      <c r="AO102" s="404"/>
      <c r="AP102" s="404"/>
      <c r="AQ102" s="259">
        <v>7</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497</v>
      </c>
      <c r="AC116" s="449"/>
      <c r="AD116" s="450"/>
      <c r="AE116" s="404">
        <v>97</v>
      </c>
      <c r="AF116" s="404"/>
      <c r="AG116" s="404"/>
      <c r="AH116" s="404"/>
      <c r="AI116" s="404">
        <v>292</v>
      </c>
      <c r="AJ116" s="404"/>
      <c r="AK116" s="404"/>
      <c r="AL116" s="404"/>
      <c r="AM116" s="404">
        <v>167</v>
      </c>
      <c r="AN116" s="404"/>
      <c r="AO116" s="404"/>
      <c r="AP116" s="404"/>
      <c r="AQ116" s="204">
        <v>316</v>
      </c>
      <c r="AR116" s="205"/>
      <c r="AS116" s="205"/>
      <c r="AT116" s="205"/>
      <c r="AU116" s="205"/>
      <c r="AV116" s="205"/>
      <c r="AW116" s="205"/>
      <c r="AX116" s="207"/>
    </row>
    <row r="117" spans="1:50" ht="2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537" t="s">
        <v>498</v>
      </c>
      <c r="AF117" s="537"/>
      <c r="AG117" s="537"/>
      <c r="AH117" s="537"/>
      <c r="AI117" s="537" t="s">
        <v>499</v>
      </c>
      <c r="AJ117" s="537"/>
      <c r="AK117" s="537"/>
      <c r="AL117" s="537"/>
      <c r="AM117" s="537" t="s">
        <v>557</v>
      </c>
      <c r="AN117" s="537"/>
      <c r="AO117" s="537"/>
      <c r="AP117" s="537"/>
      <c r="AQ117" s="537" t="s">
        <v>573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543</v>
      </c>
      <c r="AR133" s="185"/>
      <c r="AS133" s="119" t="s">
        <v>307</v>
      </c>
      <c r="AT133" s="120"/>
      <c r="AU133" s="186">
        <v>42</v>
      </c>
      <c r="AV133" s="186"/>
      <c r="AW133" s="119" t="s">
        <v>296</v>
      </c>
      <c r="AX133" s="181"/>
    </row>
    <row r="134" spans="1:50" ht="39.75" customHeight="1" x14ac:dyDescent="0.15">
      <c r="A134" s="175"/>
      <c r="B134" s="172"/>
      <c r="C134" s="166"/>
      <c r="D134" s="172"/>
      <c r="E134" s="166"/>
      <c r="F134" s="167"/>
      <c r="G134" s="90" t="s">
        <v>501</v>
      </c>
      <c r="H134" s="91"/>
      <c r="I134" s="91"/>
      <c r="J134" s="91"/>
      <c r="K134" s="91"/>
      <c r="L134" s="91"/>
      <c r="M134" s="91"/>
      <c r="N134" s="91"/>
      <c r="O134" s="91"/>
      <c r="P134" s="91"/>
      <c r="Q134" s="91"/>
      <c r="R134" s="91"/>
      <c r="S134" s="91"/>
      <c r="T134" s="91"/>
      <c r="U134" s="91"/>
      <c r="V134" s="91"/>
      <c r="W134" s="91"/>
      <c r="X134" s="92"/>
      <c r="Y134" s="187" t="s">
        <v>321</v>
      </c>
      <c r="Z134" s="188"/>
      <c r="AA134" s="189"/>
      <c r="AB134" s="190" t="s">
        <v>502</v>
      </c>
      <c r="AC134" s="191"/>
      <c r="AD134" s="191"/>
      <c r="AE134" s="192">
        <v>112800</v>
      </c>
      <c r="AF134" s="193"/>
      <c r="AG134" s="193"/>
      <c r="AH134" s="193"/>
      <c r="AI134" s="192">
        <v>111100</v>
      </c>
      <c r="AJ134" s="193"/>
      <c r="AK134" s="193"/>
      <c r="AL134" s="193"/>
      <c r="AM134" s="192" t="s">
        <v>488</v>
      </c>
      <c r="AN134" s="193"/>
      <c r="AO134" s="193"/>
      <c r="AP134" s="193"/>
      <c r="AQ134" s="192" t="s">
        <v>488</v>
      </c>
      <c r="AR134" s="193"/>
      <c r="AS134" s="193"/>
      <c r="AT134" s="193"/>
      <c r="AU134" s="192" t="s">
        <v>488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502</v>
      </c>
      <c r="AC135" s="199"/>
      <c r="AD135" s="199"/>
      <c r="AE135" s="192" t="s">
        <v>488</v>
      </c>
      <c r="AF135" s="193"/>
      <c r="AG135" s="193"/>
      <c r="AH135" s="193"/>
      <c r="AI135" s="192" t="s">
        <v>488</v>
      </c>
      <c r="AJ135" s="193"/>
      <c r="AK135" s="193"/>
      <c r="AL135" s="193"/>
      <c r="AM135" s="192" t="s">
        <v>488</v>
      </c>
      <c r="AN135" s="193"/>
      <c r="AO135" s="193"/>
      <c r="AP135" s="193"/>
      <c r="AQ135" s="192" t="s">
        <v>488</v>
      </c>
      <c r="AR135" s="193"/>
      <c r="AS135" s="193"/>
      <c r="AT135" s="193"/>
      <c r="AU135" s="192">
        <v>92700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5"/>
      <c r="G430" s="886" t="s">
        <v>326</v>
      </c>
      <c r="H430" s="109"/>
      <c r="I430" s="109"/>
      <c r="J430" s="887" t="s">
        <v>488</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533</v>
      </c>
      <c r="AF432" s="186"/>
      <c r="AG432" s="119" t="s">
        <v>307</v>
      </c>
      <c r="AH432" s="120"/>
      <c r="AI432" s="142"/>
      <c r="AJ432" s="142"/>
      <c r="AK432" s="142"/>
      <c r="AL432" s="140"/>
      <c r="AM432" s="142"/>
      <c r="AN432" s="142"/>
      <c r="AO432" s="142"/>
      <c r="AP432" s="140"/>
      <c r="AQ432" s="576" t="s">
        <v>533</v>
      </c>
      <c r="AR432" s="186"/>
      <c r="AS432" s="119" t="s">
        <v>307</v>
      </c>
      <c r="AT432" s="120"/>
      <c r="AU432" s="186" t="s">
        <v>535</v>
      </c>
      <c r="AV432" s="186"/>
      <c r="AW432" s="119" t="s">
        <v>296</v>
      </c>
      <c r="AX432" s="181"/>
    </row>
    <row r="433" spans="1:50" ht="23.25" customHeight="1" x14ac:dyDescent="0.15">
      <c r="A433" s="175"/>
      <c r="B433" s="172"/>
      <c r="C433" s="166"/>
      <c r="D433" s="172"/>
      <c r="E433" s="328"/>
      <c r="F433" s="329"/>
      <c r="G433" s="90" t="s">
        <v>533</v>
      </c>
      <c r="H433" s="91"/>
      <c r="I433" s="91"/>
      <c r="J433" s="91"/>
      <c r="K433" s="91"/>
      <c r="L433" s="91"/>
      <c r="M433" s="91"/>
      <c r="N433" s="91"/>
      <c r="O433" s="91"/>
      <c r="P433" s="91"/>
      <c r="Q433" s="91"/>
      <c r="R433" s="91"/>
      <c r="S433" s="91"/>
      <c r="T433" s="91"/>
      <c r="U433" s="91"/>
      <c r="V433" s="91"/>
      <c r="W433" s="91"/>
      <c r="X433" s="92"/>
      <c r="Y433" s="187" t="s">
        <v>12</v>
      </c>
      <c r="Z433" s="188"/>
      <c r="AA433" s="189"/>
      <c r="AB433" s="199" t="s">
        <v>533</v>
      </c>
      <c r="AC433" s="199"/>
      <c r="AD433" s="199"/>
      <c r="AE433" s="326" t="s">
        <v>535</v>
      </c>
      <c r="AF433" s="193"/>
      <c r="AG433" s="193"/>
      <c r="AH433" s="193"/>
      <c r="AI433" s="326" t="s">
        <v>488</v>
      </c>
      <c r="AJ433" s="193"/>
      <c r="AK433" s="193"/>
      <c r="AL433" s="193"/>
      <c r="AM433" s="326" t="s">
        <v>488</v>
      </c>
      <c r="AN433" s="193"/>
      <c r="AO433" s="193"/>
      <c r="AP433" s="327"/>
      <c r="AQ433" s="326" t="s">
        <v>488</v>
      </c>
      <c r="AR433" s="193"/>
      <c r="AS433" s="193"/>
      <c r="AT433" s="327"/>
      <c r="AU433" s="193" t="s">
        <v>536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533</v>
      </c>
      <c r="AC434" s="191"/>
      <c r="AD434" s="191"/>
      <c r="AE434" s="326" t="s">
        <v>533</v>
      </c>
      <c r="AF434" s="193"/>
      <c r="AG434" s="193"/>
      <c r="AH434" s="327"/>
      <c r="AI434" s="326" t="s">
        <v>488</v>
      </c>
      <c r="AJ434" s="193"/>
      <c r="AK434" s="193"/>
      <c r="AL434" s="193"/>
      <c r="AM434" s="326" t="s">
        <v>488</v>
      </c>
      <c r="AN434" s="193"/>
      <c r="AO434" s="193"/>
      <c r="AP434" s="327"/>
      <c r="AQ434" s="326" t="s">
        <v>488</v>
      </c>
      <c r="AR434" s="193"/>
      <c r="AS434" s="193"/>
      <c r="AT434" s="327"/>
      <c r="AU434" s="193" t="s">
        <v>535</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535</v>
      </c>
      <c r="AF435" s="193"/>
      <c r="AG435" s="193"/>
      <c r="AH435" s="327"/>
      <c r="AI435" s="326" t="s">
        <v>488</v>
      </c>
      <c r="AJ435" s="193"/>
      <c r="AK435" s="193"/>
      <c r="AL435" s="193"/>
      <c r="AM435" s="326" t="s">
        <v>488</v>
      </c>
      <c r="AN435" s="193"/>
      <c r="AO435" s="193"/>
      <c r="AP435" s="327"/>
      <c r="AQ435" s="326" t="s">
        <v>488</v>
      </c>
      <c r="AR435" s="193"/>
      <c r="AS435" s="193"/>
      <c r="AT435" s="327"/>
      <c r="AU435" s="193" t="s">
        <v>533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537</v>
      </c>
      <c r="AF457" s="186"/>
      <c r="AG457" s="119" t="s">
        <v>307</v>
      </c>
      <c r="AH457" s="120"/>
      <c r="AI457" s="142"/>
      <c r="AJ457" s="142"/>
      <c r="AK457" s="142"/>
      <c r="AL457" s="140"/>
      <c r="AM457" s="142"/>
      <c r="AN457" s="142"/>
      <c r="AO457" s="142"/>
      <c r="AP457" s="140"/>
      <c r="AQ457" s="576" t="s">
        <v>533</v>
      </c>
      <c r="AR457" s="186"/>
      <c r="AS457" s="119" t="s">
        <v>307</v>
      </c>
      <c r="AT457" s="120"/>
      <c r="AU457" s="186" t="s">
        <v>533</v>
      </c>
      <c r="AV457" s="186"/>
      <c r="AW457" s="119" t="s">
        <v>296</v>
      </c>
      <c r="AX457" s="181"/>
    </row>
    <row r="458" spans="1:50" ht="23.25" customHeight="1" x14ac:dyDescent="0.15">
      <c r="A458" s="175"/>
      <c r="B458" s="172"/>
      <c r="C458" s="166"/>
      <c r="D458" s="172"/>
      <c r="E458" s="328"/>
      <c r="F458" s="329"/>
      <c r="G458" s="90" t="s">
        <v>534</v>
      </c>
      <c r="H458" s="91"/>
      <c r="I458" s="91"/>
      <c r="J458" s="91"/>
      <c r="K458" s="91"/>
      <c r="L458" s="91"/>
      <c r="M458" s="91"/>
      <c r="N458" s="91"/>
      <c r="O458" s="91"/>
      <c r="P458" s="91"/>
      <c r="Q458" s="91"/>
      <c r="R458" s="91"/>
      <c r="S458" s="91"/>
      <c r="T458" s="91"/>
      <c r="U458" s="91"/>
      <c r="V458" s="91"/>
      <c r="W458" s="91"/>
      <c r="X458" s="92"/>
      <c r="Y458" s="187" t="s">
        <v>12</v>
      </c>
      <c r="Z458" s="188"/>
      <c r="AA458" s="189"/>
      <c r="AB458" s="199" t="s">
        <v>533</v>
      </c>
      <c r="AC458" s="199"/>
      <c r="AD458" s="199"/>
      <c r="AE458" s="326" t="s">
        <v>488</v>
      </c>
      <c r="AF458" s="193"/>
      <c r="AG458" s="193"/>
      <c r="AH458" s="193"/>
      <c r="AI458" s="326" t="s">
        <v>488</v>
      </c>
      <c r="AJ458" s="193"/>
      <c r="AK458" s="193"/>
      <c r="AL458" s="193"/>
      <c r="AM458" s="326" t="s">
        <v>488</v>
      </c>
      <c r="AN458" s="193"/>
      <c r="AO458" s="193"/>
      <c r="AP458" s="327"/>
      <c r="AQ458" s="326" t="s">
        <v>488</v>
      </c>
      <c r="AR458" s="193"/>
      <c r="AS458" s="193"/>
      <c r="AT458" s="327"/>
      <c r="AU458" s="193" t="s">
        <v>488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533</v>
      </c>
      <c r="AC459" s="191"/>
      <c r="AD459" s="191"/>
      <c r="AE459" s="326" t="s">
        <v>488</v>
      </c>
      <c r="AF459" s="193"/>
      <c r="AG459" s="193"/>
      <c r="AH459" s="327"/>
      <c r="AI459" s="326" t="s">
        <v>488</v>
      </c>
      <c r="AJ459" s="193"/>
      <c r="AK459" s="193"/>
      <c r="AL459" s="193"/>
      <c r="AM459" s="326" t="s">
        <v>488</v>
      </c>
      <c r="AN459" s="193"/>
      <c r="AO459" s="193"/>
      <c r="AP459" s="327"/>
      <c r="AQ459" s="326" t="s">
        <v>488</v>
      </c>
      <c r="AR459" s="193"/>
      <c r="AS459" s="193"/>
      <c r="AT459" s="327"/>
      <c r="AU459" s="193" t="s">
        <v>488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488</v>
      </c>
      <c r="AF460" s="193"/>
      <c r="AG460" s="193"/>
      <c r="AH460" s="327"/>
      <c r="AI460" s="326" t="s">
        <v>488</v>
      </c>
      <c r="AJ460" s="193"/>
      <c r="AK460" s="193"/>
      <c r="AL460" s="193"/>
      <c r="AM460" s="326" t="s">
        <v>488</v>
      </c>
      <c r="AN460" s="193"/>
      <c r="AO460" s="193"/>
      <c r="AP460" s="327"/>
      <c r="AQ460" s="326" t="s">
        <v>488</v>
      </c>
      <c r="AR460" s="193"/>
      <c r="AS460" s="193"/>
      <c r="AT460" s="327"/>
      <c r="AU460" s="193" t="s">
        <v>488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533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6" t="s">
        <v>326</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6" t="s">
        <v>326</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6" t="s">
        <v>326</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6" t="s">
        <v>326</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81.75"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487</v>
      </c>
      <c r="AE702" s="332"/>
      <c r="AF702" s="332"/>
      <c r="AG702" s="371" t="s">
        <v>504</v>
      </c>
      <c r="AH702" s="372"/>
      <c r="AI702" s="372"/>
      <c r="AJ702" s="372"/>
      <c r="AK702" s="372"/>
      <c r="AL702" s="372"/>
      <c r="AM702" s="372"/>
      <c r="AN702" s="372"/>
      <c r="AO702" s="372"/>
      <c r="AP702" s="372"/>
      <c r="AQ702" s="372"/>
      <c r="AR702" s="372"/>
      <c r="AS702" s="372"/>
      <c r="AT702" s="372"/>
      <c r="AU702" s="372"/>
      <c r="AV702" s="372"/>
      <c r="AW702" s="372"/>
      <c r="AX702" s="373"/>
    </row>
    <row r="703" spans="1:50" ht="64.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487</v>
      </c>
      <c r="AE703" s="315"/>
      <c r="AF703" s="315"/>
      <c r="AG703" s="87" t="s">
        <v>505</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487</v>
      </c>
      <c r="AE704" s="770"/>
      <c r="AF704" s="770"/>
      <c r="AG704" s="153" t="s">
        <v>506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487</v>
      </c>
      <c r="AE705" s="702"/>
      <c r="AF705" s="702"/>
      <c r="AG705" s="111" t="s">
        <v>508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1"/>
      <c r="D706" s="782"/>
      <c r="E706" s="717" t="s">
        <v>424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507</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507</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31.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487</v>
      </c>
      <c r="AE708" s="591"/>
      <c r="AF708" s="591"/>
      <c r="AG708" s="729" t="s">
        <v>509</v>
      </c>
      <c r="AH708" s="730"/>
      <c r="AI708" s="730"/>
      <c r="AJ708" s="730"/>
      <c r="AK708" s="730"/>
      <c r="AL708" s="730"/>
      <c r="AM708" s="730"/>
      <c r="AN708" s="730"/>
      <c r="AO708" s="730"/>
      <c r="AP708" s="730"/>
      <c r="AQ708" s="730"/>
      <c r="AR708" s="730"/>
      <c r="AS708" s="730"/>
      <c r="AT708" s="730"/>
      <c r="AU708" s="730"/>
      <c r="AV708" s="730"/>
      <c r="AW708" s="730"/>
      <c r="AX708" s="731"/>
    </row>
    <row r="709" spans="1:50" ht="31.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487</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31.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487</v>
      </c>
      <c r="AE710" s="315"/>
      <c r="AF710" s="315"/>
      <c r="AG710" s="87" t="s">
        <v>511</v>
      </c>
      <c r="AH710" s="88"/>
      <c r="AI710" s="88"/>
      <c r="AJ710" s="88"/>
      <c r="AK710" s="88"/>
      <c r="AL710" s="88"/>
      <c r="AM710" s="88"/>
      <c r="AN710" s="88"/>
      <c r="AO710" s="88"/>
      <c r="AP710" s="88"/>
      <c r="AQ710" s="88"/>
      <c r="AR710" s="88"/>
      <c r="AS710" s="88"/>
      <c r="AT710" s="88"/>
      <c r="AU710" s="88"/>
      <c r="AV710" s="88"/>
      <c r="AW710" s="88"/>
      <c r="AX710" s="89"/>
    </row>
    <row r="711" spans="1:50" ht="31.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487</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487</v>
      </c>
      <c r="AE712" s="770"/>
      <c r="AF712" s="770"/>
      <c r="AG712" s="797" t="s">
        <v>544</v>
      </c>
      <c r="AH712" s="798"/>
      <c r="AI712" s="798"/>
      <c r="AJ712" s="798"/>
      <c r="AK712" s="798"/>
      <c r="AL712" s="798"/>
      <c r="AM712" s="798"/>
      <c r="AN712" s="798"/>
      <c r="AO712" s="798"/>
      <c r="AP712" s="798"/>
      <c r="AQ712" s="798"/>
      <c r="AR712" s="798"/>
      <c r="AS712" s="798"/>
      <c r="AT712" s="798"/>
      <c r="AU712" s="798"/>
      <c r="AV712" s="798"/>
      <c r="AW712" s="798"/>
      <c r="AX712" s="799"/>
    </row>
    <row r="713" spans="1:50" ht="23.25" customHeight="1" x14ac:dyDescent="0.15">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514</v>
      </c>
      <c r="AE713" s="315"/>
      <c r="AF713" s="649"/>
      <c r="AG713" s="87" t="s">
        <v>488</v>
      </c>
      <c r="AH713" s="88"/>
      <c r="AI713" s="88"/>
      <c r="AJ713" s="88"/>
      <c r="AK713" s="88"/>
      <c r="AL713" s="88"/>
      <c r="AM713" s="88"/>
      <c r="AN713" s="88"/>
      <c r="AO713" s="88"/>
      <c r="AP713" s="88"/>
      <c r="AQ713" s="88"/>
      <c r="AR713" s="88"/>
      <c r="AS713" s="88"/>
      <c r="AT713" s="88"/>
      <c r="AU713" s="88"/>
      <c r="AV713" s="88"/>
      <c r="AW713" s="88"/>
      <c r="AX713" s="89"/>
    </row>
    <row r="714" spans="1:50" ht="44.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487</v>
      </c>
      <c r="AE714" s="795"/>
      <c r="AF714" s="796"/>
      <c r="AG714" s="723" t="s">
        <v>513</v>
      </c>
      <c r="AH714" s="724"/>
      <c r="AI714" s="724"/>
      <c r="AJ714" s="724"/>
      <c r="AK714" s="724"/>
      <c r="AL714" s="724"/>
      <c r="AM714" s="724"/>
      <c r="AN714" s="724"/>
      <c r="AO714" s="724"/>
      <c r="AP714" s="724"/>
      <c r="AQ714" s="724"/>
      <c r="AR714" s="724"/>
      <c r="AS714" s="724"/>
      <c r="AT714" s="724"/>
      <c r="AU714" s="724"/>
      <c r="AV714" s="724"/>
      <c r="AW714" s="724"/>
      <c r="AX714" s="725"/>
    </row>
    <row r="715" spans="1:50" ht="50.25" customHeight="1" x14ac:dyDescent="0.15">
      <c r="A715" s="626"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487</v>
      </c>
      <c r="AE715" s="591"/>
      <c r="AF715" s="642"/>
      <c r="AG715" s="729" t="s">
        <v>551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487</v>
      </c>
      <c r="AE716" s="613"/>
      <c r="AF716" s="613"/>
      <c r="AG716" s="87" t="s">
        <v>515</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487</v>
      </c>
      <c r="AE717" s="315"/>
      <c r="AF717" s="315"/>
      <c r="AG717" s="87" t="s">
        <v>549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487</v>
      </c>
      <c r="AE718" s="315"/>
      <c r="AF718" s="315"/>
      <c r="AG718" s="113" t="s">
        <v>550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514</v>
      </c>
      <c r="AE719" s="591"/>
      <c r="AF719" s="591"/>
      <c r="AG719" s="111" t="s">
        <v>488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5" customHeight="1" x14ac:dyDescent="0.15">
      <c r="A726" s="626" t="s">
        <v>47</v>
      </c>
      <c r="B726" s="789"/>
      <c r="C726" s="802" t="s">
        <v>52</v>
      </c>
      <c r="D726" s="824"/>
      <c r="E726" s="824"/>
      <c r="F726" s="825"/>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0.25" customHeight="1" thickBot="1" x14ac:dyDescent="0.2">
      <c r="A727" s="790"/>
      <c r="B727" s="791"/>
      <c r="C727" s="735" t="s">
        <v>56</v>
      </c>
      <c r="D727" s="736"/>
      <c r="E727" s="736"/>
      <c r="F727" s="737"/>
      <c r="G727" s="561" t="s">
        <v>546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2.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53.25" customHeight="1" thickBot="1" x14ac:dyDescent="0.2">
      <c r="A731" s="786"/>
      <c r="B731" s="787"/>
      <c r="C731" s="787"/>
      <c r="D731" s="787"/>
      <c r="E731" s="788"/>
      <c r="F731" s="716"/>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54"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54.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467</v>
      </c>
      <c r="B737" s="196"/>
      <c r="C737" s="196"/>
      <c r="D737" s="197"/>
      <c r="E737" s="979" t="s">
        <v>488</v>
      </c>
      <c r="F737" s="979"/>
      <c r="G737" s="979"/>
      <c r="H737" s="979"/>
      <c r="I737" s="979"/>
      <c r="J737" s="979"/>
      <c r="K737" s="979"/>
      <c r="L737" s="979"/>
      <c r="M737" s="979"/>
      <c r="N737" s="351" t="s">
        <v>460</v>
      </c>
      <c r="O737" s="351"/>
      <c r="P737" s="351"/>
      <c r="Q737" s="351"/>
      <c r="R737" s="979" t="s">
        <v>488</v>
      </c>
      <c r="S737" s="979"/>
      <c r="T737" s="979"/>
      <c r="U737" s="979"/>
      <c r="V737" s="979"/>
      <c r="W737" s="979"/>
      <c r="X737" s="979"/>
      <c r="Y737" s="979"/>
      <c r="Z737" s="979"/>
      <c r="AA737" s="351" t="s">
        <v>459</v>
      </c>
      <c r="AB737" s="351"/>
      <c r="AC737" s="351"/>
      <c r="AD737" s="351"/>
      <c r="AE737" s="979" t="s">
        <v>488</v>
      </c>
      <c r="AF737" s="979"/>
      <c r="AG737" s="979"/>
      <c r="AH737" s="979"/>
      <c r="AI737" s="979"/>
      <c r="AJ737" s="979"/>
      <c r="AK737" s="979"/>
      <c r="AL737" s="979"/>
      <c r="AM737" s="979"/>
      <c r="AN737" s="351" t="s">
        <v>458</v>
      </c>
      <c r="AO737" s="351"/>
      <c r="AP737" s="351"/>
      <c r="AQ737" s="351"/>
      <c r="AR737" s="971" t="s">
        <v>516</v>
      </c>
      <c r="AS737" s="972"/>
      <c r="AT737" s="972"/>
      <c r="AU737" s="972"/>
      <c r="AV737" s="972"/>
      <c r="AW737" s="972"/>
      <c r="AX737" s="973"/>
      <c r="AY737" s="75"/>
      <c r="AZ737" s="75"/>
    </row>
    <row r="738" spans="1:52" ht="24.75" customHeight="1" x14ac:dyDescent="0.15">
      <c r="A738" s="980" t="s">
        <v>457</v>
      </c>
      <c r="B738" s="196"/>
      <c r="C738" s="196"/>
      <c r="D738" s="197"/>
      <c r="E738" s="979" t="s">
        <v>488</v>
      </c>
      <c r="F738" s="979"/>
      <c r="G738" s="979"/>
      <c r="H738" s="979"/>
      <c r="I738" s="979"/>
      <c r="J738" s="979"/>
      <c r="K738" s="979"/>
      <c r="L738" s="979"/>
      <c r="M738" s="979"/>
      <c r="N738" s="351" t="s">
        <v>456</v>
      </c>
      <c r="O738" s="351"/>
      <c r="P738" s="351"/>
      <c r="Q738" s="351"/>
      <c r="R738" s="979" t="s">
        <v>488</v>
      </c>
      <c r="S738" s="979"/>
      <c r="T738" s="979"/>
      <c r="U738" s="979"/>
      <c r="V738" s="979"/>
      <c r="W738" s="979"/>
      <c r="X738" s="979"/>
      <c r="Y738" s="979"/>
      <c r="Z738" s="979"/>
      <c r="AA738" s="351" t="s">
        <v>455</v>
      </c>
      <c r="AB738" s="351"/>
      <c r="AC738" s="351"/>
      <c r="AD738" s="351"/>
      <c r="AE738" s="979" t="s">
        <v>517</v>
      </c>
      <c r="AF738" s="979"/>
      <c r="AG738" s="979"/>
      <c r="AH738" s="979"/>
      <c r="AI738" s="979"/>
      <c r="AJ738" s="979"/>
      <c r="AK738" s="979"/>
      <c r="AL738" s="979"/>
      <c r="AM738" s="979"/>
      <c r="AN738" s="351" t="s">
        <v>451</v>
      </c>
      <c r="AO738" s="351"/>
      <c r="AP738" s="351"/>
      <c r="AQ738" s="351"/>
      <c r="AR738" s="971" t="s">
        <v>548</v>
      </c>
      <c r="AS738" s="972"/>
      <c r="AT738" s="972"/>
      <c r="AU738" s="972"/>
      <c r="AV738" s="972"/>
      <c r="AW738" s="972"/>
      <c r="AX738" s="973"/>
    </row>
    <row r="739" spans="1:52" ht="24.75" customHeight="1" thickBot="1" x14ac:dyDescent="0.2">
      <c r="A739" s="981" t="s">
        <v>447</v>
      </c>
      <c r="B739" s="982"/>
      <c r="C739" s="982"/>
      <c r="D739" s="983"/>
      <c r="E739" s="984" t="s">
        <v>479</v>
      </c>
      <c r="F739" s="974"/>
      <c r="G739" s="974"/>
      <c r="H739" s="79" t="str">
        <f>IF(E739="", "", "(")</f>
        <v>(</v>
      </c>
      <c r="I739" s="974"/>
      <c r="J739" s="974"/>
      <c r="K739" s="79" t="str">
        <f>IF(OR(I739="　", I739=""), "", "-")</f>
        <v/>
      </c>
      <c r="L739" s="975">
        <v>49</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518</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570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24.75" customHeight="1" x14ac:dyDescent="0.15">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5"/>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540</v>
      </c>
      <c r="H781" s="657"/>
      <c r="I781" s="657"/>
      <c r="J781" s="657"/>
      <c r="K781" s="658"/>
      <c r="L781" s="650" t="s">
        <v>541</v>
      </c>
      <c r="M781" s="651"/>
      <c r="N781" s="651"/>
      <c r="O781" s="651"/>
      <c r="P781" s="651"/>
      <c r="Q781" s="651"/>
      <c r="R781" s="651"/>
      <c r="S781" s="651"/>
      <c r="T781" s="651"/>
      <c r="U781" s="651"/>
      <c r="V781" s="651"/>
      <c r="W781" s="651"/>
      <c r="X781" s="652"/>
      <c r="Y781" s="374">
        <v>1280</v>
      </c>
      <c r="Z781" s="375"/>
      <c r="AA781" s="375"/>
      <c r="AB781" s="792"/>
      <c r="AC781" s="656" t="s">
        <v>571</v>
      </c>
      <c r="AD781" s="657"/>
      <c r="AE781" s="657"/>
      <c r="AF781" s="657"/>
      <c r="AG781" s="658"/>
      <c r="AH781" s="650" t="s">
        <v>572</v>
      </c>
      <c r="AI781" s="651"/>
      <c r="AJ781" s="651"/>
      <c r="AK781" s="651"/>
      <c r="AL781" s="651"/>
      <c r="AM781" s="651"/>
      <c r="AN781" s="651"/>
      <c r="AO781" s="651"/>
      <c r="AP781" s="651"/>
      <c r="AQ781" s="651"/>
      <c r="AR781" s="651"/>
      <c r="AS781" s="651"/>
      <c r="AT781" s="652"/>
      <c r="AU781" s="374">
        <v>295</v>
      </c>
      <c r="AV781" s="375"/>
      <c r="AW781" s="375"/>
      <c r="AX781" s="376"/>
    </row>
    <row r="782" spans="1:50" ht="24.75" customHeight="1" x14ac:dyDescent="0.15">
      <c r="A782" s="617"/>
      <c r="B782" s="618"/>
      <c r="C782" s="618"/>
      <c r="D782" s="618"/>
      <c r="E782" s="618"/>
      <c r="F782" s="619"/>
      <c r="G782" s="592" t="s">
        <v>538</v>
      </c>
      <c r="H782" s="593"/>
      <c r="I782" s="593"/>
      <c r="J782" s="593"/>
      <c r="K782" s="594"/>
      <c r="L782" s="584" t="s">
        <v>539</v>
      </c>
      <c r="M782" s="585"/>
      <c r="N782" s="585"/>
      <c r="O782" s="585"/>
      <c r="P782" s="585"/>
      <c r="Q782" s="585"/>
      <c r="R782" s="585"/>
      <c r="S782" s="585"/>
      <c r="T782" s="585"/>
      <c r="U782" s="585"/>
      <c r="V782" s="585"/>
      <c r="W782" s="585"/>
      <c r="X782" s="586"/>
      <c r="Y782" s="587">
        <v>57</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1337</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295</v>
      </c>
      <c r="AV791" s="819"/>
      <c r="AW791" s="819"/>
      <c r="AX791" s="821"/>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24.75" hidden="1" customHeight="1" x14ac:dyDescent="0.15">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5"/>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2"/>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24.75" hidden="1" customHeight="1" x14ac:dyDescent="0.15">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5"/>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2"/>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24.75" hidden="1" customHeight="1" x14ac:dyDescent="0.15">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5"/>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2"/>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33" t="s">
        <v>519</v>
      </c>
      <c r="D837" s="333"/>
      <c r="E837" s="333"/>
      <c r="F837" s="333"/>
      <c r="G837" s="333"/>
      <c r="H837" s="333"/>
      <c r="I837" s="333"/>
      <c r="J837" s="334">
        <v>5120005018459</v>
      </c>
      <c r="K837" s="335"/>
      <c r="L837" s="335"/>
      <c r="M837" s="335"/>
      <c r="N837" s="335"/>
      <c r="O837" s="335"/>
      <c r="P837" s="336" t="s">
        <v>520</v>
      </c>
      <c r="Q837" s="336"/>
      <c r="R837" s="336"/>
      <c r="S837" s="336"/>
      <c r="T837" s="336"/>
      <c r="U837" s="336"/>
      <c r="V837" s="336"/>
      <c r="W837" s="336"/>
      <c r="X837" s="336"/>
      <c r="Y837" s="337">
        <v>1337</v>
      </c>
      <c r="Z837" s="338"/>
      <c r="AA837" s="338"/>
      <c r="AB837" s="339"/>
      <c r="AC837" s="349" t="s">
        <v>521</v>
      </c>
      <c r="AD837" s="357"/>
      <c r="AE837" s="357"/>
      <c r="AF837" s="357"/>
      <c r="AG837" s="357"/>
      <c r="AH837" s="358" t="s">
        <v>522</v>
      </c>
      <c r="AI837" s="359"/>
      <c r="AJ837" s="359"/>
      <c r="AK837" s="359"/>
      <c r="AL837" s="343" t="s">
        <v>489</v>
      </c>
      <c r="AM837" s="344"/>
      <c r="AN837" s="344"/>
      <c r="AO837" s="345"/>
      <c r="AP837" s="346" t="s">
        <v>523</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62.25" customHeight="1" x14ac:dyDescent="0.15">
      <c r="A870" s="362">
        <v>1</v>
      </c>
      <c r="B870" s="362">
        <v>1</v>
      </c>
      <c r="C870" s="333" t="s">
        <v>528</v>
      </c>
      <c r="D870" s="333"/>
      <c r="E870" s="333"/>
      <c r="F870" s="333"/>
      <c r="G870" s="333"/>
      <c r="H870" s="333"/>
      <c r="I870" s="333"/>
      <c r="J870" s="334">
        <v>5180001050220</v>
      </c>
      <c r="K870" s="335"/>
      <c r="L870" s="335"/>
      <c r="M870" s="335"/>
      <c r="N870" s="335"/>
      <c r="O870" s="335"/>
      <c r="P870" s="336" t="s">
        <v>531</v>
      </c>
      <c r="Q870" s="336"/>
      <c r="R870" s="336"/>
      <c r="S870" s="336"/>
      <c r="T870" s="336"/>
      <c r="U870" s="336"/>
      <c r="V870" s="336"/>
      <c r="W870" s="336"/>
      <c r="X870" s="336"/>
      <c r="Y870" s="337">
        <v>295</v>
      </c>
      <c r="Z870" s="338"/>
      <c r="AA870" s="338"/>
      <c r="AB870" s="339"/>
      <c r="AC870" s="192" t="s">
        <v>521</v>
      </c>
      <c r="AD870" s="897"/>
      <c r="AE870" s="897"/>
      <c r="AF870" s="897"/>
      <c r="AG870" s="898"/>
      <c r="AH870" s="358" t="s">
        <v>564</v>
      </c>
      <c r="AI870" s="359"/>
      <c r="AJ870" s="359"/>
      <c r="AK870" s="359"/>
      <c r="AL870" s="343" t="s">
        <v>564</v>
      </c>
      <c r="AM870" s="344"/>
      <c r="AN870" s="344"/>
      <c r="AO870" s="345"/>
      <c r="AP870" s="346" t="s">
        <v>568</v>
      </c>
      <c r="AQ870" s="346"/>
      <c r="AR870" s="346"/>
      <c r="AS870" s="346"/>
      <c r="AT870" s="346"/>
      <c r="AU870" s="346"/>
      <c r="AV870" s="346"/>
      <c r="AW870" s="346"/>
      <c r="AX870" s="346"/>
    </row>
    <row r="871" spans="1:50" ht="62.25" customHeight="1" x14ac:dyDescent="0.15">
      <c r="A871" s="362">
        <v>2</v>
      </c>
      <c r="B871" s="362">
        <v>1</v>
      </c>
      <c r="C871" s="333" t="s">
        <v>524</v>
      </c>
      <c r="D871" s="333"/>
      <c r="E871" s="333"/>
      <c r="F871" s="333"/>
      <c r="G871" s="333"/>
      <c r="H871" s="333"/>
      <c r="I871" s="333"/>
      <c r="J871" s="334">
        <v>7000020332127</v>
      </c>
      <c r="K871" s="335"/>
      <c r="L871" s="335"/>
      <c r="M871" s="335"/>
      <c r="N871" s="335"/>
      <c r="O871" s="335"/>
      <c r="P871" s="336" t="s">
        <v>529</v>
      </c>
      <c r="Q871" s="336"/>
      <c r="R871" s="336"/>
      <c r="S871" s="336"/>
      <c r="T871" s="336"/>
      <c r="U871" s="336"/>
      <c r="V871" s="336"/>
      <c r="W871" s="336"/>
      <c r="X871" s="336"/>
      <c r="Y871" s="337">
        <v>282</v>
      </c>
      <c r="Z871" s="338"/>
      <c r="AA871" s="338"/>
      <c r="AB871" s="339"/>
      <c r="AC871" s="349" t="s">
        <v>521</v>
      </c>
      <c r="AD871" s="349"/>
      <c r="AE871" s="349"/>
      <c r="AF871" s="349"/>
      <c r="AG871" s="349"/>
      <c r="AH871" s="358" t="s">
        <v>564</v>
      </c>
      <c r="AI871" s="359"/>
      <c r="AJ871" s="359"/>
      <c r="AK871" s="359"/>
      <c r="AL871" s="343" t="s">
        <v>564</v>
      </c>
      <c r="AM871" s="344"/>
      <c r="AN871" s="344"/>
      <c r="AO871" s="345"/>
      <c r="AP871" s="346" t="s">
        <v>568</v>
      </c>
      <c r="AQ871" s="346"/>
      <c r="AR871" s="346"/>
      <c r="AS871" s="346"/>
      <c r="AT871" s="346"/>
      <c r="AU871" s="346"/>
      <c r="AV871" s="346"/>
      <c r="AW871" s="346"/>
      <c r="AX871" s="346"/>
    </row>
    <row r="872" spans="1:50" ht="94.5" customHeight="1" x14ac:dyDescent="0.15">
      <c r="A872" s="362">
        <v>3</v>
      </c>
      <c r="B872" s="362">
        <v>1</v>
      </c>
      <c r="C872" s="347" t="s">
        <v>526</v>
      </c>
      <c r="D872" s="333"/>
      <c r="E872" s="333"/>
      <c r="F872" s="333"/>
      <c r="G872" s="333"/>
      <c r="H872" s="333"/>
      <c r="I872" s="333"/>
      <c r="J872" s="334">
        <v>4000020032069</v>
      </c>
      <c r="K872" s="335"/>
      <c r="L872" s="335"/>
      <c r="M872" s="335"/>
      <c r="N872" s="335"/>
      <c r="O872" s="335"/>
      <c r="P872" s="348" t="s">
        <v>530</v>
      </c>
      <c r="Q872" s="336"/>
      <c r="R872" s="336"/>
      <c r="S872" s="336"/>
      <c r="T872" s="336"/>
      <c r="U872" s="336"/>
      <c r="V872" s="336"/>
      <c r="W872" s="336"/>
      <c r="X872" s="336"/>
      <c r="Y872" s="337">
        <v>258</v>
      </c>
      <c r="Z872" s="338"/>
      <c r="AA872" s="338"/>
      <c r="AB872" s="339"/>
      <c r="AC872" s="349" t="s">
        <v>521</v>
      </c>
      <c r="AD872" s="349"/>
      <c r="AE872" s="349"/>
      <c r="AF872" s="349"/>
      <c r="AG872" s="349"/>
      <c r="AH872" s="341" t="s">
        <v>564</v>
      </c>
      <c r="AI872" s="342"/>
      <c r="AJ872" s="342"/>
      <c r="AK872" s="342"/>
      <c r="AL872" s="343" t="s">
        <v>566</v>
      </c>
      <c r="AM872" s="344"/>
      <c r="AN872" s="344"/>
      <c r="AO872" s="345"/>
      <c r="AP872" s="346" t="s">
        <v>568</v>
      </c>
      <c r="AQ872" s="346"/>
      <c r="AR872" s="346"/>
      <c r="AS872" s="346"/>
      <c r="AT872" s="346"/>
      <c r="AU872" s="346"/>
      <c r="AV872" s="346"/>
      <c r="AW872" s="346"/>
      <c r="AX872" s="346"/>
    </row>
    <row r="873" spans="1:50" ht="111" customHeight="1" x14ac:dyDescent="0.15">
      <c r="A873" s="362">
        <v>4</v>
      </c>
      <c r="B873" s="362">
        <v>1</v>
      </c>
      <c r="C873" s="347" t="s">
        <v>525</v>
      </c>
      <c r="D873" s="333"/>
      <c r="E873" s="333"/>
      <c r="F873" s="333"/>
      <c r="G873" s="333"/>
      <c r="H873" s="333"/>
      <c r="I873" s="333"/>
      <c r="J873" s="334">
        <v>1000020033227</v>
      </c>
      <c r="K873" s="335"/>
      <c r="L873" s="335"/>
      <c r="M873" s="335"/>
      <c r="N873" s="335"/>
      <c r="O873" s="335"/>
      <c r="P873" s="348" t="s">
        <v>559</v>
      </c>
      <c r="Q873" s="336"/>
      <c r="R873" s="336"/>
      <c r="S873" s="336"/>
      <c r="T873" s="336"/>
      <c r="U873" s="336"/>
      <c r="V873" s="336"/>
      <c r="W873" s="336"/>
      <c r="X873" s="336"/>
      <c r="Y873" s="337">
        <v>199</v>
      </c>
      <c r="Z873" s="338"/>
      <c r="AA873" s="338"/>
      <c r="AB873" s="339"/>
      <c r="AC873" s="349" t="s">
        <v>521</v>
      </c>
      <c r="AD873" s="349"/>
      <c r="AE873" s="349"/>
      <c r="AF873" s="349"/>
      <c r="AG873" s="349"/>
      <c r="AH873" s="341" t="s">
        <v>564</v>
      </c>
      <c r="AI873" s="342"/>
      <c r="AJ873" s="342"/>
      <c r="AK873" s="342"/>
      <c r="AL873" s="343" t="s">
        <v>564</v>
      </c>
      <c r="AM873" s="344"/>
      <c r="AN873" s="344"/>
      <c r="AO873" s="345"/>
      <c r="AP873" s="346" t="s">
        <v>568</v>
      </c>
      <c r="AQ873" s="346"/>
      <c r="AR873" s="346"/>
      <c r="AS873" s="346"/>
      <c r="AT873" s="346"/>
      <c r="AU873" s="346"/>
      <c r="AV873" s="346"/>
      <c r="AW873" s="346"/>
      <c r="AX873" s="346"/>
    </row>
    <row r="874" spans="1:50" ht="99.75" customHeight="1" x14ac:dyDescent="0.15">
      <c r="A874" s="362">
        <v>5</v>
      </c>
      <c r="B874" s="362">
        <v>1</v>
      </c>
      <c r="C874" s="347" t="s">
        <v>527</v>
      </c>
      <c r="D874" s="333"/>
      <c r="E874" s="333"/>
      <c r="F874" s="333"/>
      <c r="G874" s="333"/>
      <c r="H874" s="333"/>
      <c r="I874" s="333"/>
      <c r="J874" s="334">
        <v>2000020020001</v>
      </c>
      <c r="K874" s="335"/>
      <c r="L874" s="335"/>
      <c r="M874" s="335"/>
      <c r="N874" s="335"/>
      <c r="O874" s="335"/>
      <c r="P874" s="348" t="s">
        <v>558</v>
      </c>
      <c r="Q874" s="336"/>
      <c r="R874" s="336"/>
      <c r="S874" s="336"/>
      <c r="T874" s="336"/>
      <c r="U874" s="336"/>
      <c r="V874" s="336"/>
      <c r="W874" s="336"/>
      <c r="X874" s="336"/>
      <c r="Y874" s="337">
        <v>134</v>
      </c>
      <c r="Z874" s="338"/>
      <c r="AA874" s="338"/>
      <c r="AB874" s="339"/>
      <c r="AC874" s="340" t="s">
        <v>521</v>
      </c>
      <c r="AD874" s="340"/>
      <c r="AE874" s="340"/>
      <c r="AF874" s="340"/>
      <c r="AG874" s="340"/>
      <c r="AH874" s="341" t="s">
        <v>565</v>
      </c>
      <c r="AI874" s="342"/>
      <c r="AJ874" s="342"/>
      <c r="AK874" s="342"/>
      <c r="AL874" s="343" t="s">
        <v>565</v>
      </c>
      <c r="AM874" s="344"/>
      <c r="AN874" s="344"/>
      <c r="AO874" s="345"/>
      <c r="AP874" s="346" t="s">
        <v>569</v>
      </c>
      <c r="AQ874" s="346"/>
      <c r="AR874" s="346"/>
      <c r="AS874" s="346"/>
      <c r="AT874" s="346"/>
      <c r="AU874" s="346"/>
      <c r="AV874" s="346"/>
      <c r="AW874" s="346"/>
      <c r="AX874" s="346"/>
    </row>
    <row r="875" spans="1:50" ht="133.5" customHeight="1" x14ac:dyDescent="0.15">
      <c r="A875" s="362">
        <v>6</v>
      </c>
      <c r="B875" s="362">
        <v>1</v>
      </c>
      <c r="C875" s="347" t="s">
        <v>532</v>
      </c>
      <c r="D875" s="333"/>
      <c r="E875" s="333"/>
      <c r="F875" s="333"/>
      <c r="G875" s="333"/>
      <c r="H875" s="333"/>
      <c r="I875" s="333"/>
      <c r="J875" s="334">
        <v>8000020132039</v>
      </c>
      <c r="K875" s="335"/>
      <c r="L875" s="335"/>
      <c r="M875" s="335"/>
      <c r="N875" s="335"/>
      <c r="O875" s="335"/>
      <c r="P875" s="348" t="s">
        <v>547</v>
      </c>
      <c r="Q875" s="336"/>
      <c r="R875" s="336"/>
      <c r="S875" s="336"/>
      <c r="T875" s="336"/>
      <c r="U875" s="336"/>
      <c r="V875" s="336"/>
      <c r="W875" s="336"/>
      <c r="X875" s="336"/>
      <c r="Y875" s="337">
        <v>66</v>
      </c>
      <c r="Z875" s="338"/>
      <c r="AA875" s="338"/>
      <c r="AB875" s="339"/>
      <c r="AC875" s="340" t="s">
        <v>521</v>
      </c>
      <c r="AD875" s="340"/>
      <c r="AE875" s="340"/>
      <c r="AF875" s="340"/>
      <c r="AG875" s="340"/>
      <c r="AH875" s="341" t="s">
        <v>566</v>
      </c>
      <c r="AI875" s="342"/>
      <c r="AJ875" s="342"/>
      <c r="AK875" s="342"/>
      <c r="AL875" s="343" t="s">
        <v>565</v>
      </c>
      <c r="AM875" s="344"/>
      <c r="AN875" s="344"/>
      <c r="AO875" s="345"/>
      <c r="AP875" s="346" t="s">
        <v>568</v>
      </c>
      <c r="AQ875" s="346"/>
      <c r="AR875" s="346"/>
      <c r="AS875" s="346"/>
      <c r="AT875" s="346"/>
      <c r="AU875" s="346"/>
      <c r="AV875" s="346"/>
      <c r="AW875" s="346"/>
      <c r="AX875" s="346"/>
    </row>
    <row r="876" spans="1:50" ht="73.5" customHeight="1" x14ac:dyDescent="0.15">
      <c r="A876" s="362">
        <v>7</v>
      </c>
      <c r="B876" s="362">
        <v>1</v>
      </c>
      <c r="C876" s="347" t="s">
        <v>560</v>
      </c>
      <c r="D876" s="333"/>
      <c r="E876" s="333"/>
      <c r="F876" s="333"/>
      <c r="G876" s="333"/>
      <c r="H876" s="333"/>
      <c r="I876" s="333"/>
      <c r="J876" s="334">
        <v>8000020016349</v>
      </c>
      <c r="K876" s="335"/>
      <c r="L876" s="335"/>
      <c r="M876" s="335"/>
      <c r="N876" s="335"/>
      <c r="O876" s="335"/>
      <c r="P876" s="348" t="s">
        <v>563</v>
      </c>
      <c r="Q876" s="336"/>
      <c r="R876" s="336"/>
      <c r="S876" s="336"/>
      <c r="T876" s="336"/>
      <c r="U876" s="336"/>
      <c r="V876" s="336"/>
      <c r="W876" s="336"/>
      <c r="X876" s="336"/>
      <c r="Y876" s="337">
        <v>35</v>
      </c>
      <c r="Z876" s="338"/>
      <c r="AA876" s="338"/>
      <c r="AB876" s="339"/>
      <c r="AC876" s="349" t="s">
        <v>521</v>
      </c>
      <c r="AD876" s="357"/>
      <c r="AE876" s="357"/>
      <c r="AF876" s="357"/>
      <c r="AG876" s="357"/>
      <c r="AH876" s="341" t="s">
        <v>565</v>
      </c>
      <c r="AI876" s="342"/>
      <c r="AJ876" s="342"/>
      <c r="AK876" s="342"/>
      <c r="AL876" s="343" t="s">
        <v>564</v>
      </c>
      <c r="AM876" s="344"/>
      <c r="AN876" s="344"/>
      <c r="AO876" s="345"/>
      <c r="AP876" s="346" t="s">
        <v>568</v>
      </c>
      <c r="AQ876" s="346"/>
      <c r="AR876" s="346"/>
      <c r="AS876" s="346"/>
      <c r="AT876" s="346"/>
      <c r="AU876" s="346"/>
      <c r="AV876" s="346"/>
      <c r="AW876" s="346"/>
      <c r="AX876" s="346"/>
    </row>
    <row r="877" spans="1:50" ht="95.25" customHeight="1" x14ac:dyDescent="0.15">
      <c r="A877" s="362">
        <v>8</v>
      </c>
      <c r="B877" s="362">
        <v>1</v>
      </c>
      <c r="C877" s="347" t="s">
        <v>561</v>
      </c>
      <c r="D877" s="333"/>
      <c r="E877" s="333"/>
      <c r="F877" s="333"/>
      <c r="G877" s="333"/>
      <c r="H877" s="333"/>
      <c r="I877" s="333"/>
      <c r="J877" s="334">
        <v>4010001049866</v>
      </c>
      <c r="K877" s="335"/>
      <c r="L877" s="335"/>
      <c r="M877" s="335"/>
      <c r="N877" s="335"/>
      <c r="O877" s="335"/>
      <c r="P877" s="348" t="s">
        <v>562</v>
      </c>
      <c r="Q877" s="336"/>
      <c r="R877" s="336"/>
      <c r="S877" s="336"/>
      <c r="T877" s="336"/>
      <c r="U877" s="336"/>
      <c r="V877" s="336"/>
      <c r="W877" s="336"/>
      <c r="X877" s="336"/>
      <c r="Y877" s="337">
        <v>11</v>
      </c>
      <c r="Z877" s="338"/>
      <c r="AA877" s="338"/>
      <c r="AB877" s="339"/>
      <c r="AC877" s="340" t="s">
        <v>521</v>
      </c>
      <c r="AD877" s="340"/>
      <c r="AE877" s="340"/>
      <c r="AF877" s="340"/>
      <c r="AG877" s="340"/>
      <c r="AH877" s="341" t="s">
        <v>564</v>
      </c>
      <c r="AI877" s="342"/>
      <c r="AJ877" s="342"/>
      <c r="AK877" s="342"/>
      <c r="AL877" s="343" t="s">
        <v>567</v>
      </c>
      <c r="AM877" s="344"/>
      <c r="AN877" s="344"/>
      <c r="AO877" s="345"/>
      <c r="AP877" s="346" t="s">
        <v>568</v>
      </c>
      <c r="AQ877" s="346"/>
      <c r="AR877" s="346"/>
      <c r="AS877" s="346"/>
      <c r="AT877" s="346"/>
      <c r="AU877" s="346"/>
      <c r="AV877" s="346"/>
      <c r="AW877" s="346"/>
      <c r="AX877" s="346"/>
    </row>
    <row r="878" spans="1:50" ht="30" hidden="1" customHeight="1" x14ac:dyDescent="0.15">
      <c r="A878" s="362">
        <v>9</v>
      </c>
      <c r="B878" s="362">
        <v>1</v>
      </c>
      <c r="C878" s="347"/>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7">
      <formula>IF(RIGHT(TEXT(P14,"0.#"),1)=".",FALSE,TRUE)</formula>
    </cfRule>
    <cfRule type="expression" dxfId="2108" priority="14018">
      <formula>IF(RIGHT(TEXT(P14,"0.#"),1)=".",TRUE,FALSE)</formula>
    </cfRule>
  </conditionalFormatting>
  <conditionalFormatting sqref="AE32">
    <cfRule type="expression" dxfId="2107" priority="14007">
      <formula>IF(RIGHT(TEXT(AE32,"0.#"),1)=".",FALSE,TRUE)</formula>
    </cfRule>
    <cfRule type="expression" dxfId="2106" priority="14008">
      <formula>IF(RIGHT(TEXT(AE32,"0.#"),1)=".",TRUE,FALSE)</formula>
    </cfRule>
  </conditionalFormatting>
  <conditionalFormatting sqref="P18:AX18">
    <cfRule type="expression" dxfId="2105" priority="13893">
      <formula>IF(RIGHT(TEXT(P18,"0.#"),1)=".",FALSE,TRUE)</formula>
    </cfRule>
    <cfRule type="expression" dxfId="2104" priority="13894">
      <formula>IF(RIGHT(TEXT(P18,"0.#"),1)=".",TRUE,FALSE)</formula>
    </cfRule>
  </conditionalFormatting>
  <conditionalFormatting sqref="Y782">
    <cfRule type="expression" dxfId="2103" priority="13889">
      <formula>IF(RIGHT(TEXT(Y782,"0.#"),1)=".",FALSE,TRUE)</formula>
    </cfRule>
    <cfRule type="expression" dxfId="2102" priority="13890">
      <formula>IF(RIGHT(TEXT(Y782,"0.#"),1)=".",TRUE,FALSE)</formula>
    </cfRule>
  </conditionalFormatting>
  <conditionalFormatting sqref="Y791">
    <cfRule type="expression" dxfId="2101" priority="13885">
      <formula>IF(RIGHT(TEXT(Y791,"0.#"),1)=".",FALSE,TRUE)</formula>
    </cfRule>
    <cfRule type="expression" dxfId="2100" priority="13886">
      <formula>IF(RIGHT(TEXT(Y791,"0.#"),1)=".",TRUE,FALSE)</formula>
    </cfRule>
  </conditionalFormatting>
  <conditionalFormatting sqref="Y822:Y829 Y820 Y809:Y816 Y807 Y796:Y803 Y794">
    <cfRule type="expression" dxfId="2099" priority="13667">
      <formula>IF(RIGHT(TEXT(Y794,"0.#"),1)=".",FALSE,TRUE)</formula>
    </cfRule>
    <cfRule type="expression" dxfId="2098" priority="13668">
      <formula>IF(RIGHT(TEXT(Y794,"0.#"),1)=".",TRUE,FALSE)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83:Y790 Y781">
    <cfRule type="expression" dxfId="2091" priority="13691">
      <formula>IF(RIGHT(TEXT(Y781,"0.#"),1)=".",FALSE,TRUE)</formula>
    </cfRule>
    <cfRule type="expression" dxfId="2090" priority="13692">
      <formula>IF(RIGHT(TEXT(Y781,"0.#"),1)=".",TRUE,FALSE)</formula>
    </cfRule>
  </conditionalFormatting>
  <conditionalFormatting sqref="AU782">
    <cfRule type="expression" dxfId="2089" priority="13689">
      <formula>IF(RIGHT(TEXT(AU782,"0.#"),1)=".",FALSE,TRUE)</formula>
    </cfRule>
    <cfRule type="expression" dxfId="2088" priority="13690">
      <formula>IF(RIGHT(TEXT(AU782,"0.#"),1)=".",TRUE,FALSE)</formula>
    </cfRule>
  </conditionalFormatting>
  <conditionalFormatting sqref="AU791">
    <cfRule type="expression" dxfId="2087" priority="13687">
      <formula>IF(RIGHT(TEXT(AU791,"0.#"),1)=".",FALSE,TRUE)</formula>
    </cfRule>
    <cfRule type="expression" dxfId="2086" priority="13688">
      <formula>IF(RIGHT(TEXT(AU791,"0.#"),1)=".",TRUE,FALSE)</formula>
    </cfRule>
  </conditionalFormatting>
  <conditionalFormatting sqref="AU783:AU790 AU781">
    <cfRule type="expression" dxfId="2085" priority="13685">
      <formula>IF(RIGHT(TEXT(AU781,"0.#"),1)=".",FALSE,TRUE)</formula>
    </cfRule>
    <cfRule type="expression" dxfId="2084" priority="13686">
      <formula>IF(RIGHT(TEXT(AU781,"0.#"),1)=".",TRUE,FALSE)</formula>
    </cfRule>
  </conditionalFormatting>
  <conditionalFormatting sqref="Y821 Y808 Y795">
    <cfRule type="expression" dxfId="2083" priority="13671">
      <formula>IF(RIGHT(TEXT(Y795,"0.#"),1)=".",FALSE,TRUE)</formula>
    </cfRule>
    <cfRule type="expression" dxfId="2082" priority="13672">
      <formula>IF(RIGHT(TEXT(Y795,"0.#"),1)=".",TRUE,FALSE)</formula>
    </cfRule>
  </conditionalFormatting>
  <conditionalFormatting sqref="Y830 Y817 Y804">
    <cfRule type="expression" dxfId="2081" priority="13669">
      <formula>IF(RIGHT(TEXT(Y804,"0.#"),1)=".",FALSE,TRUE)</formula>
    </cfRule>
    <cfRule type="expression" dxfId="2080" priority="13670">
      <formula>IF(RIGHT(TEXT(Y804,"0.#"),1)=".",TRUE,FALSE)</formula>
    </cfRule>
  </conditionalFormatting>
  <conditionalFormatting sqref="AU821 AU808 AU795">
    <cfRule type="expression" dxfId="2079" priority="13665">
      <formula>IF(RIGHT(TEXT(AU795,"0.#"),1)=".",FALSE,TRUE)</formula>
    </cfRule>
    <cfRule type="expression" dxfId="2078" priority="13666">
      <formula>IF(RIGHT(TEXT(AU795,"0.#"),1)=".",TRUE,FALSE)</formula>
    </cfRule>
  </conditionalFormatting>
  <conditionalFormatting sqref="AU830 AU817 AU804">
    <cfRule type="expression" dxfId="2077" priority="13663">
      <formula>IF(RIGHT(TEXT(AU804,"0.#"),1)=".",FALSE,TRUE)</formula>
    </cfRule>
    <cfRule type="expression" dxfId="2076" priority="13664">
      <formula>IF(RIGHT(TEXT(AU804,"0.#"),1)=".",TRUE,FALSE)</formula>
    </cfRule>
  </conditionalFormatting>
  <conditionalFormatting sqref="AU822:AU829 AU820 AU809:AU816 AU807 AU796:AU803 AU794">
    <cfRule type="expression" dxfId="2075" priority="13661">
      <formula>IF(RIGHT(TEXT(AU794,"0.#"),1)=".",FALSE,TRUE)</formula>
    </cfRule>
    <cfRule type="expression" dxfId="2074" priority="13662">
      <formula>IF(RIGHT(TEXT(AU794,"0.#"),1)=".",TRUE,FALSE)</formula>
    </cfRule>
  </conditionalFormatting>
  <conditionalFormatting sqref="AM87">
    <cfRule type="expression" dxfId="2073" priority="13315">
      <formula>IF(RIGHT(TEXT(AM87,"0.#"),1)=".",FALSE,TRUE)</formula>
    </cfRule>
    <cfRule type="expression" dxfId="2072" priority="13316">
      <formula>IF(RIGHT(TEXT(AM87,"0.#"),1)=".",TRUE,FALSE)</formula>
    </cfRule>
  </conditionalFormatting>
  <conditionalFormatting sqref="AE55">
    <cfRule type="expression" dxfId="2071" priority="13383">
      <formula>IF(RIGHT(TEXT(AE55,"0.#"),1)=".",FALSE,TRUE)</formula>
    </cfRule>
    <cfRule type="expression" dxfId="2070" priority="13384">
      <formula>IF(RIGHT(TEXT(AE55,"0.#"),1)=".",TRUE,FALSE)</formula>
    </cfRule>
  </conditionalFormatting>
  <conditionalFormatting sqref="AI55">
    <cfRule type="expression" dxfId="2069" priority="13381">
      <formula>IF(RIGHT(TEXT(AI55,"0.#"),1)=".",FALSE,TRUE)</formula>
    </cfRule>
    <cfRule type="expression" dxfId="2068" priority="13382">
      <formula>IF(RIGHT(TEXT(AI55,"0.#"),1)=".",TRUE,FALSE)</formula>
    </cfRule>
  </conditionalFormatting>
  <conditionalFormatting sqref="AM34">
    <cfRule type="expression" dxfId="2067" priority="13461">
      <formula>IF(RIGHT(TEXT(AM34,"0.#"),1)=".",FALSE,TRUE)</formula>
    </cfRule>
    <cfRule type="expression" dxfId="2066" priority="13462">
      <formula>IF(RIGHT(TEXT(AM34,"0.#"),1)=".",TRUE,FALSE)</formula>
    </cfRule>
  </conditionalFormatting>
  <conditionalFormatting sqref="AE33">
    <cfRule type="expression" dxfId="2065" priority="13475">
      <formula>IF(RIGHT(TEXT(AE33,"0.#"),1)=".",FALSE,TRUE)</formula>
    </cfRule>
    <cfRule type="expression" dxfId="2064" priority="13476">
      <formula>IF(RIGHT(TEXT(AE33,"0.#"),1)=".",TRUE,FALSE)</formula>
    </cfRule>
  </conditionalFormatting>
  <conditionalFormatting sqref="AE34">
    <cfRule type="expression" dxfId="2063" priority="13473">
      <formula>IF(RIGHT(TEXT(AE34,"0.#"),1)=".",FALSE,TRUE)</formula>
    </cfRule>
    <cfRule type="expression" dxfId="2062" priority="13474">
      <formula>IF(RIGHT(TEXT(AE34,"0.#"),1)=".",TRUE,FALSE)</formula>
    </cfRule>
  </conditionalFormatting>
  <conditionalFormatting sqref="AI34">
    <cfRule type="expression" dxfId="2061" priority="13471">
      <formula>IF(RIGHT(TEXT(AI34,"0.#"),1)=".",FALSE,TRUE)</formula>
    </cfRule>
    <cfRule type="expression" dxfId="2060" priority="13472">
      <formula>IF(RIGHT(TEXT(AI34,"0.#"),1)=".",TRUE,FALSE)</formula>
    </cfRule>
  </conditionalFormatting>
  <conditionalFormatting sqref="AI33">
    <cfRule type="expression" dxfId="2059" priority="13469">
      <formula>IF(RIGHT(TEXT(AI33,"0.#"),1)=".",FALSE,TRUE)</formula>
    </cfRule>
    <cfRule type="expression" dxfId="2058" priority="13470">
      <formula>IF(RIGHT(TEXT(AI33,"0.#"),1)=".",TRUE,FALSE)</formula>
    </cfRule>
  </conditionalFormatting>
  <conditionalFormatting sqref="AI32">
    <cfRule type="expression" dxfId="2057" priority="13467">
      <formula>IF(RIGHT(TEXT(AI32,"0.#"),1)=".",FALSE,TRUE)</formula>
    </cfRule>
    <cfRule type="expression" dxfId="2056" priority="13468">
      <formula>IF(RIGHT(TEXT(AI32,"0.#"),1)=".",TRUE,FALSE)</formula>
    </cfRule>
  </conditionalFormatting>
  <conditionalFormatting sqref="AM32">
    <cfRule type="expression" dxfId="2055" priority="13465">
      <formula>IF(RIGHT(TEXT(AM32,"0.#"),1)=".",FALSE,TRUE)</formula>
    </cfRule>
    <cfRule type="expression" dxfId="2054" priority="13466">
      <formula>IF(RIGHT(TEXT(AM32,"0.#"),1)=".",TRUE,FALSE)</formula>
    </cfRule>
  </conditionalFormatting>
  <conditionalFormatting sqref="AM33">
    <cfRule type="expression" dxfId="2053" priority="13463">
      <formula>IF(RIGHT(TEXT(AM33,"0.#"),1)=".",FALSE,TRUE)</formula>
    </cfRule>
    <cfRule type="expression" dxfId="2052" priority="13464">
      <formula>IF(RIGHT(TEXT(AM33,"0.#"),1)=".",TRUE,FALSE)</formula>
    </cfRule>
  </conditionalFormatting>
  <conditionalFormatting sqref="AQ32:AQ34">
    <cfRule type="expression" dxfId="2051" priority="13455">
      <formula>IF(RIGHT(TEXT(AQ32,"0.#"),1)=".",FALSE,TRUE)</formula>
    </cfRule>
    <cfRule type="expression" dxfId="2050" priority="13456">
      <formula>IF(RIGHT(TEXT(AQ32,"0.#"),1)=".",TRUE,FALSE)</formula>
    </cfRule>
  </conditionalFormatting>
  <conditionalFormatting sqref="AU32:AU34">
    <cfRule type="expression" dxfId="2049" priority="13453">
      <formula>IF(RIGHT(TEXT(AU32,"0.#"),1)=".",FALSE,TRUE)</formula>
    </cfRule>
    <cfRule type="expression" dxfId="2048" priority="13454">
      <formula>IF(RIGHT(TEXT(AU32,"0.#"),1)=".",TRUE,FALSE)</formula>
    </cfRule>
  </conditionalFormatting>
  <conditionalFormatting sqref="AE53">
    <cfRule type="expression" dxfId="2047" priority="13387">
      <formula>IF(RIGHT(TEXT(AE53,"0.#"),1)=".",FALSE,TRUE)</formula>
    </cfRule>
    <cfRule type="expression" dxfId="2046" priority="13388">
      <formula>IF(RIGHT(TEXT(AE53,"0.#"),1)=".",TRUE,FALSE)</formula>
    </cfRule>
  </conditionalFormatting>
  <conditionalFormatting sqref="AE54">
    <cfRule type="expression" dxfId="2045" priority="13385">
      <formula>IF(RIGHT(TEXT(AE54,"0.#"),1)=".",FALSE,TRUE)</formula>
    </cfRule>
    <cfRule type="expression" dxfId="2044" priority="13386">
      <formula>IF(RIGHT(TEXT(AE54,"0.#"),1)=".",TRUE,FALSE)</formula>
    </cfRule>
  </conditionalFormatting>
  <conditionalFormatting sqref="AI54">
    <cfRule type="expression" dxfId="2043" priority="13379">
      <formula>IF(RIGHT(TEXT(AI54,"0.#"),1)=".",FALSE,TRUE)</formula>
    </cfRule>
    <cfRule type="expression" dxfId="2042" priority="13380">
      <formula>IF(RIGHT(TEXT(AI54,"0.#"),1)=".",TRUE,FALSE)</formula>
    </cfRule>
  </conditionalFormatting>
  <conditionalFormatting sqref="AI53">
    <cfRule type="expression" dxfId="2041" priority="13377">
      <formula>IF(RIGHT(TEXT(AI53,"0.#"),1)=".",FALSE,TRUE)</formula>
    </cfRule>
    <cfRule type="expression" dxfId="2040" priority="13378">
      <formula>IF(RIGHT(TEXT(AI53,"0.#"),1)=".",TRUE,FALSE)</formula>
    </cfRule>
  </conditionalFormatting>
  <conditionalFormatting sqref="AM53">
    <cfRule type="expression" dxfId="2039" priority="13375">
      <formula>IF(RIGHT(TEXT(AM53,"0.#"),1)=".",FALSE,TRUE)</formula>
    </cfRule>
    <cfRule type="expression" dxfId="2038" priority="13376">
      <formula>IF(RIGHT(TEXT(AM53,"0.#"),1)=".",TRUE,FALSE)</formula>
    </cfRule>
  </conditionalFormatting>
  <conditionalFormatting sqref="AM54">
    <cfRule type="expression" dxfId="2037" priority="13373">
      <formula>IF(RIGHT(TEXT(AM54,"0.#"),1)=".",FALSE,TRUE)</formula>
    </cfRule>
    <cfRule type="expression" dxfId="2036" priority="13374">
      <formula>IF(RIGHT(TEXT(AM54,"0.#"),1)=".",TRUE,FALSE)</formula>
    </cfRule>
  </conditionalFormatting>
  <conditionalFormatting sqref="AM55">
    <cfRule type="expression" dxfId="2035" priority="13371">
      <formula>IF(RIGHT(TEXT(AM55,"0.#"),1)=".",FALSE,TRUE)</formula>
    </cfRule>
    <cfRule type="expression" dxfId="2034" priority="13372">
      <formula>IF(RIGHT(TEXT(AM55,"0.#"),1)=".",TRUE,FALSE)</formula>
    </cfRule>
  </conditionalFormatting>
  <conditionalFormatting sqref="AE60">
    <cfRule type="expression" dxfId="2033" priority="13357">
      <formula>IF(RIGHT(TEXT(AE60,"0.#"),1)=".",FALSE,TRUE)</formula>
    </cfRule>
    <cfRule type="expression" dxfId="2032" priority="13358">
      <formula>IF(RIGHT(TEXT(AE60,"0.#"),1)=".",TRUE,FALSE)</formula>
    </cfRule>
  </conditionalFormatting>
  <conditionalFormatting sqref="AE61">
    <cfRule type="expression" dxfId="2031" priority="13355">
      <formula>IF(RIGHT(TEXT(AE61,"0.#"),1)=".",FALSE,TRUE)</formula>
    </cfRule>
    <cfRule type="expression" dxfId="2030" priority="13356">
      <formula>IF(RIGHT(TEXT(AE61,"0.#"),1)=".",TRUE,FALSE)</formula>
    </cfRule>
  </conditionalFormatting>
  <conditionalFormatting sqref="AE62">
    <cfRule type="expression" dxfId="2029" priority="13353">
      <formula>IF(RIGHT(TEXT(AE62,"0.#"),1)=".",FALSE,TRUE)</formula>
    </cfRule>
    <cfRule type="expression" dxfId="2028" priority="13354">
      <formula>IF(RIGHT(TEXT(AE62,"0.#"),1)=".",TRUE,FALSE)</formula>
    </cfRule>
  </conditionalFormatting>
  <conditionalFormatting sqref="AI62">
    <cfRule type="expression" dxfId="2027" priority="13351">
      <formula>IF(RIGHT(TEXT(AI62,"0.#"),1)=".",FALSE,TRUE)</formula>
    </cfRule>
    <cfRule type="expression" dxfId="2026" priority="13352">
      <formula>IF(RIGHT(TEXT(AI62,"0.#"),1)=".",TRUE,FALSE)</formula>
    </cfRule>
  </conditionalFormatting>
  <conditionalFormatting sqref="AI61">
    <cfRule type="expression" dxfId="2025" priority="13349">
      <formula>IF(RIGHT(TEXT(AI61,"0.#"),1)=".",FALSE,TRUE)</formula>
    </cfRule>
    <cfRule type="expression" dxfId="2024" priority="13350">
      <formula>IF(RIGHT(TEXT(AI61,"0.#"),1)=".",TRUE,FALSE)</formula>
    </cfRule>
  </conditionalFormatting>
  <conditionalFormatting sqref="AI60">
    <cfRule type="expression" dxfId="2023" priority="13347">
      <formula>IF(RIGHT(TEXT(AI60,"0.#"),1)=".",FALSE,TRUE)</formula>
    </cfRule>
    <cfRule type="expression" dxfId="2022" priority="13348">
      <formula>IF(RIGHT(TEXT(AI60,"0.#"),1)=".",TRUE,FALSE)</formula>
    </cfRule>
  </conditionalFormatting>
  <conditionalFormatting sqref="AM60">
    <cfRule type="expression" dxfId="2021" priority="13345">
      <formula>IF(RIGHT(TEXT(AM60,"0.#"),1)=".",FALSE,TRUE)</formula>
    </cfRule>
    <cfRule type="expression" dxfId="2020" priority="13346">
      <formula>IF(RIGHT(TEXT(AM60,"0.#"),1)=".",TRUE,FALSE)</formula>
    </cfRule>
  </conditionalFormatting>
  <conditionalFormatting sqref="AM61">
    <cfRule type="expression" dxfId="2019" priority="13343">
      <formula>IF(RIGHT(TEXT(AM61,"0.#"),1)=".",FALSE,TRUE)</formula>
    </cfRule>
    <cfRule type="expression" dxfId="2018" priority="13344">
      <formula>IF(RIGHT(TEXT(AM61,"0.#"),1)=".",TRUE,FALSE)</formula>
    </cfRule>
  </conditionalFormatting>
  <conditionalFormatting sqref="AM62">
    <cfRule type="expression" dxfId="2017" priority="13341">
      <formula>IF(RIGHT(TEXT(AM62,"0.#"),1)=".",FALSE,TRUE)</formula>
    </cfRule>
    <cfRule type="expression" dxfId="2016" priority="13342">
      <formula>IF(RIGHT(TEXT(AM62,"0.#"),1)=".",TRUE,FALSE)</formula>
    </cfRule>
  </conditionalFormatting>
  <conditionalFormatting sqref="AE87">
    <cfRule type="expression" dxfId="2015" priority="13327">
      <formula>IF(RIGHT(TEXT(AE87,"0.#"),1)=".",FALSE,TRUE)</formula>
    </cfRule>
    <cfRule type="expression" dxfId="2014" priority="13328">
      <formula>IF(RIGHT(TEXT(AE87,"0.#"),1)=".",TRUE,FALSE)</formula>
    </cfRule>
  </conditionalFormatting>
  <conditionalFormatting sqref="AE88">
    <cfRule type="expression" dxfId="2013" priority="13325">
      <formula>IF(RIGHT(TEXT(AE88,"0.#"),1)=".",FALSE,TRUE)</formula>
    </cfRule>
    <cfRule type="expression" dxfId="2012" priority="13326">
      <formula>IF(RIGHT(TEXT(AE88,"0.#"),1)=".",TRUE,FALSE)</formula>
    </cfRule>
  </conditionalFormatting>
  <conditionalFormatting sqref="AE89">
    <cfRule type="expression" dxfId="2011" priority="13323">
      <formula>IF(RIGHT(TEXT(AE89,"0.#"),1)=".",FALSE,TRUE)</formula>
    </cfRule>
    <cfRule type="expression" dxfId="2010" priority="13324">
      <formula>IF(RIGHT(TEXT(AE89,"0.#"),1)=".",TRUE,FALSE)</formula>
    </cfRule>
  </conditionalFormatting>
  <conditionalFormatting sqref="AI89">
    <cfRule type="expression" dxfId="2009" priority="13321">
      <formula>IF(RIGHT(TEXT(AI89,"0.#"),1)=".",FALSE,TRUE)</formula>
    </cfRule>
    <cfRule type="expression" dxfId="2008" priority="13322">
      <formula>IF(RIGHT(TEXT(AI89,"0.#"),1)=".",TRUE,FALSE)</formula>
    </cfRule>
  </conditionalFormatting>
  <conditionalFormatting sqref="AI88">
    <cfRule type="expression" dxfId="2007" priority="13319">
      <formula>IF(RIGHT(TEXT(AI88,"0.#"),1)=".",FALSE,TRUE)</formula>
    </cfRule>
    <cfRule type="expression" dxfId="2006" priority="13320">
      <formula>IF(RIGHT(TEXT(AI88,"0.#"),1)=".",TRUE,FALSE)</formula>
    </cfRule>
  </conditionalFormatting>
  <conditionalFormatting sqref="AI87">
    <cfRule type="expression" dxfId="2005" priority="13317">
      <formula>IF(RIGHT(TEXT(AI87,"0.#"),1)=".",FALSE,TRUE)</formula>
    </cfRule>
    <cfRule type="expression" dxfId="2004" priority="13318">
      <formula>IF(RIGHT(TEXT(AI87,"0.#"),1)=".",TRUE,FALSE)</formula>
    </cfRule>
  </conditionalFormatting>
  <conditionalFormatting sqref="AM88">
    <cfRule type="expression" dxfId="2003" priority="13313">
      <formula>IF(RIGHT(TEXT(AM88,"0.#"),1)=".",FALSE,TRUE)</formula>
    </cfRule>
    <cfRule type="expression" dxfId="2002" priority="13314">
      <formula>IF(RIGHT(TEXT(AM88,"0.#"),1)=".",TRUE,FALSE)</formula>
    </cfRule>
  </conditionalFormatting>
  <conditionalFormatting sqref="AM89">
    <cfRule type="expression" dxfId="2001" priority="13311">
      <formula>IF(RIGHT(TEXT(AM89,"0.#"),1)=".",FALSE,TRUE)</formula>
    </cfRule>
    <cfRule type="expression" dxfId="2000" priority="13312">
      <formula>IF(RIGHT(TEXT(AM89,"0.#"),1)=".",TRUE,FALSE)</formula>
    </cfRule>
  </conditionalFormatting>
  <conditionalFormatting sqref="AE92">
    <cfRule type="expression" dxfId="1999" priority="13297">
      <formula>IF(RIGHT(TEXT(AE92,"0.#"),1)=".",FALSE,TRUE)</formula>
    </cfRule>
    <cfRule type="expression" dxfId="1998" priority="13298">
      <formula>IF(RIGHT(TEXT(AE92,"0.#"),1)=".",TRUE,FALSE)</formula>
    </cfRule>
  </conditionalFormatting>
  <conditionalFormatting sqref="AE93">
    <cfRule type="expression" dxfId="1997" priority="13295">
      <formula>IF(RIGHT(TEXT(AE93,"0.#"),1)=".",FALSE,TRUE)</formula>
    </cfRule>
    <cfRule type="expression" dxfId="1996" priority="13296">
      <formula>IF(RIGHT(TEXT(AE93,"0.#"),1)=".",TRUE,FALSE)</formula>
    </cfRule>
  </conditionalFormatting>
  <conditionalFormatting sqref="AE94">
    <cfRule type="expression" dxfId="1995" priority="13293">
      <formula>IF(RIGHT(TEXT(AE94,"0.#"),1)=".",FALSE,TRUE)</formula>
    </cfRule>
    <cfRule type="expression" dxfId="1994" priority="13294">
      <formula>IF(RIGHT(TEXT(AE94,"0.#"),1)=".",TRUE,FALSE)</formula>
    </cfRule>
  </conditionalFormatting>
  <conditionalFormatting sqref="AI94">
    <cfRule type="expression" dxfId="1993" priority="13291">
      <formula>IF(RIGHT(TEXT(AI94,"0.#"),1)=".",FALSE,TRUE)</formula>
    </cfRule>
    <cfRule type="expression" dxfId="1992" priority="13292">
      <formula>IF(RIGHT(TEXT(AI94,"0.#"),1)=".",TRUE,FALSE)</formula>
    </cfRule>
  </conditionalFormatting>
  <conditionalFormatting sqref="AI93">
    <cfRule type="expression" dxfId="1991" priority="13289">
      <formula>IF(RIGHT(TEXT(AI93,"0.#"),1)=".",FALSE,TRUE)</formula>
    </cfRule>
    <cfRule type="expression" dxfId="1990" priority="13290">
      <formula>IF(RIGHT(TEXT(AI93,"0.#"),1)=".",TRUE,FALSE)</formula>
    </cfRule>
  </conditionalFormatting>
  <conditionalFormatting sqref="AI92">
    <cfRule type="expression" dxfId="1989" priority="13287">
      <formula>IF(RIGHT(TEXT(AI92,"0.#"),1)=".",FALSE,TRUE)</formula>
    </cfRule>
    <cfRule type="expression" dxfId="1988" priority="13288">
      <formula>IF(RIGHT(TEXT(AI92,"0.#"),1)=".",TRUE,FALSE)</formula>
    </cfRule>
  </conditionalFormatting>
  <conditionalFormatting sqref="AM92">
    <cfRule type="expression" dxfId="1987" priority="13285">
      <formula>IF(RIGHT(TEXT(AM92,"0.#"),1)=".",FALSE,TRUE)</formula>
    </cfRule>
    <cfRule type="expression" dxfId="1986" priority="13286">
      <formula>IF(RIGHT(TEXT(AM92,"0.#"),1)=".",TRUE,FALSE)</formula>
    </cfRule>
  </conditionalFormatting>
  <conditionalFormatting sqref="AM93">
    <cfRule type="expression" dxfId="1985" priority="13283">
      <formula>IF(RIGHT(TEXT(AM93,"0.#"),1)=".",FALSE,TRUE)</formula>
    </cfRule>
    <cfRule type="expression" dxfId="1984" priority="13284">
      <formula>IF(RIGHT(TEXT(AM93,"0.#"),1)=".",TRUE,FALSE)</formula>
    </cfRule>
  </conditionalFormatting>
  <conditionalFormatting sqref="AM94">
    <cfRule type="expression" dxfId="1983" priority="13281">
      <formula>IF(RIGHT(TEXT(AM94,"0.#"),1)=".",FALSE,TRUE)</formula>
    </cfRule>
    <cfRule type="expression" dxfId="1982" priority="13282">
      <formula>IF(RIGHT(TEXT(AM94,"0.#"),1)=".",TRUE,FALSE)</formula>
    </cfRule>
  </conditionalFormatting>
  <conditionalFormatting sqref="AE97">
    <cfRule type="expression" dxfId="1981" priority="13267">
      <formula>IF(RIGHT(TEXT(AE97,"0.#"),1)=".",FALSE,TRUE)</formula>
    </cfRule>
    <cfRule type="expression" dxfId="1980" priority="13268">
      <formula>IF(RIGHT(TEXT(AE97,"0.#"),1)=".",TRUE,FALSE)</formula>
    </cfRule>
  </conditionalFormatting>
  <conditionalFormatting sqref="AE98">
    <cfRule type="expression" dxfId="1979" priority="13265">
      <formula>IF(RIGHT(TEXT(AE98,"0.#"),1)=".",FALSE,TRUE)</formula>
    </cfRule>
    <cfRule type="expression" dxfId="1978" priority="13266">
      <formula>IF(RIGHT(TEXT(AE98,"0.#"),1)=".",TRUE,FALSE)</formula>
    </cfRule>
  </conditionalFormatting>
  <conditionalFormatting sqref="AE99">
    <cfRule type="expression" dxfId="1977" priority="13263">
      <formula>IF(RIGHT(TEXT(AE99,"0.#"),1)=".",FALSE,TRUE)</formula>
    </cfRule>
    <cfRule type="expression" dxfId="1976" priority="13264">
      <formula>IF(RIGHT(TEXT(AE99,"0.#"),1)=".",TRUE,FALSE)</formula>
    </cfRule>
  </conditionalFormatting>
  <conditionalFormatting sqref="AI99">
    <cfRule type="expression" dxfId="1975" priority="13261">
      <formula>IF(RIGHT(TEXT(AI99,"0.#"),1)=".",FALSE,TRUE)</formula>
    </cfRule>
    <cfRule type="expression" dxfId="1974" priority="13262">
      <formula>IF(RIGHT(TEXT(AI99,"0.#"),1)=".",TRUE,FALSE)</formula>
    </cfRule>
  </conditionalFormatting>
  <conditionalFormatting sqref="AI98">
    <cfRule type="expression" dxfId="1973" priority="13259">
      <formula>IF(RIGHT(TEXT(AI98,"0.#"),1)=".",FALSE,TRUE)</formula>
    </cfRule>
    <cfRule type="expression" dxfId="1972" priority="13260">
      <formula>IF(RIGHT(TEXT(AI98,"0.#"),1)=".",TRUE,FALSE)</formula>
    </cfRule>
  </conditionalFormatting>
  <conditionalFormatting sqref="AI97">
    <cfRule type="expression" dxfId="1971" priority="13257">
      <formula>IF(RIGHT(TEXT(AI97,"0.#"),1)=".",FALSE,TRUE)</formula>
    </cfRule>
    <cfRule type="expression" dxfId="1970" priority="13258">
      <formula>IF(RIGHT(TEXT(AI97,"0.#"),1)=".",TRUE,FALSE)</formula>
    </cfRule>
  </conditionalFormatting>
  <conditionalFormatting sqref="AM97">
    <cfRule type="expression" dxfId="1969" priority="13255">
      <formula>IF(RIGHT(TEXT(AM97,"0.#"),1)=".",FALSE,TRUE)</formula>
    </cfRule>
    <cfRule type="expression" dxfId="1968" priority="13256">
      <formula>IF(RIGHT(TEXT(AM97,"0.#"),1)=".",TRUE,FALSE)</formula>
    </cfRule>
  </conditionalFormatting>
  <conditionalFormatting sqref="AM98">
    <cfRule type="expression" dxfId="1967" priority="13253">
      <formula>IF(RIGHT(TEXT(AM98,"0.#"),1)=".",FALSE,TRUE)</formula>
    </cfRule>
    <cfRule type="expression" dxfId="1966" priority="13254">
      <formula>IF(RIGHT(TEXT(AM98,"0.#"),1)=".",TRUE,FALSE)</formula>
    </cfRule>
  </conditionalFormatting>
  <conditionalFormatting sqref="AM99">
    <cfRule type="expression" dxfId="1965" priority="13251">
      <formula>IF(RIGHT(TEXT(AM99,"0.#"),1)=".",FALSE,TRUE)</formula>
    </cfRule>
    <cfRule type="expression" dxfId="1964" priority="13252">
      <formula>IF(RIGHT(TEXT(AM99,"0.#"),1)=".",TRUE,FALSE)</formula>
    </cfRule>
  </conditionalFormatting>
  <conditionalFormatting sqref="AI101">
    <cfRule type="expression" dxfId="1963" priority="13237">
      <formula>IF(RIGHT(TEXT(AI101,"0.#"),1)=".",FALSE,TRUE)</formula>
    </cfRule>
    <cfRule type="expression" dxfId="1962" priority="13238">
      <formula>IF(RIGHT(TEXT(AI101,"0.#"),1)=".",TRUE,FALSE)</formula>
    </cfRule>
  </conditionalFormatting>
  <conditionalFormatting sqref="AM101">
    <cfRule type="expression" dxfId="1961" priority="13235">
      <formula>IF(RIGHT(TEXT(AM101,"0.#"),1)=".",FALSE,TRUE)</formula>
    </cfRule>
    <cfRule type="expression" dxfId="1960" priority="13236">
      <formula>IF(RIGHT(TEXT(AM101,"0.#"),1)=".",TRUE,FALSE)</formula>
    </cfRule>
  </conditionalFormatting>
  <conditionalFormatting sqref="AE102">
    <cfRule type="expression" dxfId="1959" priority="13233">
      <formula>IF(RIGHT(TEXT(AE102,"0.#"),1)=".",FALSE,TRUE)</formula>
    </cfRule>
    <cfRule type="expression" dxfId="1958" priority="13234">
      <formula>IF(RIGHT(TEXT(AE102,"0.#"),1)=".",TRUE,FALSE)</formula>
    </cfRule>
  </conditionalFormatting>
  <conditionalFormatting sqref="AI102">
    <cfRule type="expression" dxfId="1957" priority="13231">
      <formula>IF(RIGHT(TEXT(AI102,"0.#"),1)=".",FALSE,TRUE)</formula>
    </cfRule>
    <cfRule type="expression" dxfId="1956" priority="13232">
      <formula>IF(RIGHT(TEXT(AI102,"0.#"),1)=".",TRUE,FALSE)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39:AO866">
    <cfRule type="expression" dxfId="1809" priority="6639">
      <formula>IF(AND(AL839&gt;=0, RIGHT(TEXT(AL839,"0.#"),1)&lt;&gt;"."),TRUE,FALSE)</formula>
    </cfRule>
    <cfRule type="expression" dxfId="1808" priority="6640">
      <formula>IF(AND(AL839&gt;=0, RIGHT(TEXT(AL839,"0.#"),1)="."),TRUE,FALSE)</formula>
    </cfRule>
    <cfRule type="expression" dxfId="1807" priority="6641">
      <formula>IF(AND(AL839&lt;0, RIGHT(TEXT(AL839,"0.#"),1)&lt;&gt;"."),TRUE,FALSE)</formula>
    </cfRule>
    <cfRule type="expression" dxfId="1806" priority="6642">
      <formula>IF(AND(AL839&lt;0, RIGHT(TEXT(AL839,"0.#"),1)="."),TRUE,FALSE)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39:Y866">
    <cfRule type="expression" dxfId="1735" priority="2967">
      <formula>IF(RIGHT(TEXT(Y839,"0.#"),1)=".",FALSE,TRUE)</formula>
    </cfRule>
    <cfRule type="expression" dxfId="1734" priority="2968">
      <formula>IF(RIGHT(TEXT(Y839,"0.#"),1)=".",TRUE,FALSE)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02:AO1131">
    <cfRule type="expression" dxfId="1705" priority="2873">
      <formula>IF(AND(AL1102&gt;=0, RIGHT(TEXT(AL1102,"0.#"),1)&lt;&gt;"."),TRUE,FALSE)</formula>
    </cfRule>
    <cfRule type="expression" dxfId="1704" priority="2874">
      <formula>IF(AND(AL1102&gt;=0, RIGHT(TEXT(AL1102,"0.#"),1)="."),TRUE,FALSE)</formula>
    </cfRule>
    <cfRule type="expression" dxfId="1703" priority="2875">
      <formula>IF(AND(AL1102&lt;0, RIGHT(TEXT(AL1102,"0.#"),1)&lt;&gt;"."),TRUE,FALSE)</formula>
    </cfRule>
    <cfRule type="expression" dxfId="1702" priority="2876">
      <formula>IF(AND(AL1102&lt;0, RIGHT(TEXT(AL1102,"0.#"),1)="."),TRUE,FALSE)</formula>
    </cfRule>
  </conditionalFormatting>
  <conditionalFormatting sqref="Y1102:Y1131">
    <cfRule type="expression" dxfId="1701" priority="2871">
      <formula>IF(RIGHT(TEXT(Y1102,"0.#"),1)=".",FALSE,TRUE)</formula>
    </cfRule>
    <cfRule type="expression" dxfId="1700" priority="2872">
      <formula>IF(RIGHT(TEXT(Y1102,"0.#"),1)=".",TRUE,FALSE)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37:AO838">
    <cfRule type="expression" dxfId="1691" priority="2825">
      <formula>IF(AND(AL837&gt;=0, RIGHT(TEXT(AL837,"0.#"),1)&lt;&gt;"."),TRUE,FALSE)</formula>
    </cfRule>
    <cfRule type="expression" dxfId="1690" priority="2826">
      <formula>IF(AND(AL837&gt;=0, RIGHT(TEXT(AL837,"0.#"),1)="."),TRUE,FALSE)</formula>
    </cfRule>
    <cfRule type="expression" dxfId="1689" priority="2827">
      <formula>IF(AND(AL837&lt;0, RIGHT(TEXT(AL837,"0.#"),1)&lt;&gt;"."),TRUE,FALSE)</formula>
    </cfRule>
    <cfRule type="expression" dxfId="1688" priority="2828">
      <formula>IF(AND(AL837&lt;0, RIGHT(TEXT(AL837,"0.#"),1)="."),TRUE,FALSE)</formula>
    </cfRule>
  </conditionalFormatting>
  <conditionalFormatting sqref="Y837:Y838">
    <cfRule type="expression" dxfId="1687" priority="2823">
      <formula>IF(RIGHT(TEXT(Y837,"0.#"),1)=".",FALSE,TRUE)</formula>
    </cfRule>
    <cfRule type="expression" dxfId="1686" priority="2824">
      <formula>IF(RIGHT(TEXT(Y837,"0.#"),1)=".",TRUE,FALSE)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77:Y899">
    <cfRule type="expression" dxfId="1369" priority="2083">
      <formula>IF(RIGHT(TEXT(Y877,"0.#"),1)=".",FALSE,TRUE)</formula>
    </cfRule>
    <cfRule type="expression" dxfId="1368" priority="2084">
      <formula>IF(RIGHT(TEXT(Y877,"0.#"),1)=".",TRUE,FALSE)</formula>
    </cfRule>
  </conditionalFormatting>
  <conditionalFormatting sqref="Y871">
    <cfRule type="expression" dxfId="1367" priority="2077">
      <formula>IF(RIGHT(TEXT(Y871,"0.#"),1)=".",FALSE,TRUE)</formula>
    </cfRule>
    <cfRule type="expression" dxfId="1366" priority="2078">
      <formula>IF(RIGHT(TEXT(Y871,"0.#"),1)=".",TRUE,FALSE)</formula>
    </cfRule>
  </conditionalFormatting>
  <conditionalFormatting sqref="Y905:Y932">
    <cfRule type="expression" dxfId="1365" priority="2071">
      <formula>IF(RIGHT(TEXT(Y905,"0.#"),1)=".",FALSE,TRUE)</formula>
    </cfRule>
    <cfRule type="expression" dxfId="1364" priority="2072">
      <formula>IF(RIGHT(TEXT(Y905,"0.#"),1)=".",TRUE,FALSE)</formula>
    </cfRule>
  </conditionalFormatting>
  <conditionalFormatting sqref="Y903:Y904">
    <cfRule type="expression" dxfId="1363" priority="2065">
      <formula>IF(RIGHT(TEXT(Y903,"0.#"),1)=".",FALSE,TRUE)</formula>
    </cfRule>
    <cfRule type="expression" dxfId="1362" priority="2066">
      <formula>IF(RIGHT(TEXT(Y903,"0.#"),1)=".",TRUE,FALSE)</formula>
    </cfRule>
  </conditionalFormatting>
  <conditionalFormatting sqref="Y938:Y965">
    <cfRule type="expression" dxfId="1361" priority="2059">
      <formula>IF(RIGHT(TEXT(Y938,"0.#"),1)=".",FALSE,TRUE)</formula>
    </cfRule>
    <cfRule type="expression" dxfId="1360" priority="2060">
      <formula>IF(RIGHT(TEXT(Y938,"0.#"),1)=".",TRUE,FALSE)</formula>
    </cfRule>
  </conditionalFormatting>
  <conditionalFormatting sqref="Y936:Y937">
    <cfRule type="expression" dxfId="1359" priority="2053">
      <formula>IF(RIGHT(TEXT(Y936,"0.#"),1)=".",FALSE,TRUE)</formula>
    </cfRule>
    <cfRule type="expression" dxfId="1358" priority="2054">
      <formula>IF(RIGHT(TEXT(Y936,"0.#"),1)=".",TRUE,FALSE)</formula>
    </cfRule>
  </conditionalFormatting>
  <conditionalFormatting sqref="Y971:Y998">
    <cfRule type="expression" dxfId="1357" priority="2047">
      <formula>IF(RIGHT(TEXT(Y971,"0.#"),1)=".",FALSE,TRUE)</formula>
    </cfRule>
    <cfRule type="expression" dxfId="1356" priority="2048">
      <formula>IF(RIGHT(TEXT(Y971,"0.#"),1)=".",TRUE,FALSE)</formula>
    </cfRule>
  </conditionalFormatting>
  <conditionalFormatting sqref="Y969:Y970">
    <cfRule type="expression" dxfId="1355" priority="2041">
      <formula>IF(RIGHT(TEXT(Y969,"0.#"),1)=".",FALSE,TRUE)</formula>
    </cfRule>
    <cfRule type="expression" dxfId="1354" priority="2042">
      <formula>IF(RIGHT(TEXT(Y969,"0.#"),1)=".",TRUE,FALSE)</formula>
    </cfRule>
  </conditionalFormatting>
  <conditionalFormatting sqref="Y1004:Y1031">
    <cfRule type="expression" dxfId="1353" priority="2035">
      <formula>IF(RIGHT(TEXT(Y1004,"0.#"),1)=".",FALSE,TRUE)</formula>
    </cfRule>
    <cfRule type="expression" dxfId="1352" priority="2036">
      <formula>IF(RIGHT(TEXT(Y1004,"0.#"),1)=".",TRUE,FALSE)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876">
    <cfRule type="expression" dxfId="13" priority="13">
      <formula>IF(RIGHT(TEXT(Y876,"0.#"),1)=".",FALSE,TRUE)</formula>
    </cfRule>
    <cfRule type="expression" dxfId="12" priority="14">
      <formula>IF(RIGHT(TEXT(Y876,"0.#"),1)=".",TRUE,FALSE)</formula>
    </cfRule>
  </conditionalFormatting>
  <conditionalFormatting sqref="Y870">
    <cfRule type="expression" dxfId="11" priority="11">
      <formula>IF(RIGHT(TEXT(Y870,"0.#"),1)=".",FALSE,TRUE)</formula>
    </cfRule>
    <cfRule type="expression" dxfId="10" priority="12">
      <formula>IF(RIGHT(TEXT(Y870,"0.#"),1)=".",TRUE,FALSE)</formula>
    </cfRule>
  </conditionalFormatting>
  <conditionalFormatting sqref="Y875">
    <cfRule type="expression" dxfId="9" priority="9">
      <formula>IF(RIGHT(TEXT(Y875,"0.#"),1)=".",FALSE,TRUE)</formula>
    </cfRule>
    <cfRule type="expression" dxfId="8" priority="10">
      <formula>IF(RIGHT(TEXT(Y875,"0.#"),1)=".",TRUE,FALSE)</formula>
    </cfRule>
  </conditionalFormatting>
  <conditionalFormatting sqref="Y872">
    <cfRule type="expression" dxfId="7" priority="7">
      <formula>IF(RIGHT(TEXT(Y872,"0.#"),1)=".",FALSE,TRUE)</formula>
    </cfRule>
    <cfRule type="expression" dxfId="6" priority="8">
      <formula>IF(RIGHT(TEXT(Y872,"0.#"),1)=".",TRUE,FALSE)</formula>
    </cfRule>
  </conditionalFormatting>
  <conditionalFormatting sqref="Y873">
    <cfRule type="expression" dxfId="5" priority="5">
      <formula>IF(RIGHT(TEXT(Y873,"0.#"),1)=".",FALSE,TRUE)</formula>
    </cfRule>
    <cfRule type="expression" dxfId="4" priority="6">
      <formula>IF(RIGHT(TEXT(Y873,"0.#"),1)=".",TRUE,FALSE)</formula>
    </cfRule>
  </conditionalFormatting>
  <conditionalFormatting sqref="Y874">
    <cfRule type="expression" dxfId="3" priority="3">
      <formula>IF(RIGHT(TEXT(Y874,"0.#"),1)=".",FALSE,TRUE)</formula>
    </cfRule>
    <cfRule type="expression" dxfId="2" priority="4">
      <formula>IF(RIGHT(TEXT(Y874,"0.#"),1)=".",TRUE,FALSE)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5" max="49" man="1"/>
    <brk id="833"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487</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487</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t="s">
        <v>487</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487</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 智明</cp:lastModifiedBy>
  <cp:lastPrinted>2019-06-25T14:06:24Z</cp:lastPrinted>
  <dcterms:created xsi:type="dcterms:W3CDTF">2012-03-13T00:50:25Z</dcterms:created>
  <dcterms:modified xsi:type="dcterms:W3CDTF">2019-07-05T09:59:33Z</dcterms:modified>
</cp:coreProperties>
</file>