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68" i="3" l="1"/>
  <c r="AU12" i="5" l="1"/>
  <c r="AU5" i="5"/>
  <c r="AU61" i="3" l="1"/>
  <c r="AU54" i="3"/>
  <c r="AU47" i="3"/>
  <c r="AU40" i="3"/>
  <c r="AU33"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<sst xmlns="http://schemas.openxmlformats.org/spreadsheetml/2006/main" count="3442" uniqueCount="835">
  <si>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</si>
  <si>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</si>
  <si>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</si>
  <si>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</si>
  <si>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</si>
  <si>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</si>
  <si>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</si>
  <si>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</si>
  <si>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</si>
  <si>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</si>
  <si>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</si>
  <si>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</si>
  <si>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</si>
  <si>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</si>
  <si>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</si>
  <si>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</si>
  <si>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</si>
  <si>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</si>
  <si>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</si>
  <si>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</si>
  <si>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</si>
  <si>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</si>
  <si>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</si>
  <si>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</si>
  <si>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</si>
  <si>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</si>
  <si>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</si>
  <si>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</si>
  <si>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</si>
  <si>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</si>
  <si>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</si>
  <si>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</si>
  <si>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</si>
  <si>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</si>
  <si>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</si>
  <si>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</si>
  <si>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</si>
  <si>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</si>
  <si>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</si>
  <si>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</si>
  <si>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</si>
  <si>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</si>
  <si>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</si>
  <si>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</si>
  <si>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</si>
  <si>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</si>
  <si>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</si>
  <si>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</si>
  <si>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</si>
  <si>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</si>
  <si>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</si>
  <si>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</si>
  <si>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</si>
  <si>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</si>
  <si>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</si>
  <si>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</si>
  <si>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</si>
  <si>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</si>
  <si>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</si>
  <si>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</si>
  <si>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</si>
  <si>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</si>
  <si>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</si>
  <si>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</si>
  <si>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</si>
  <si>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</si>
  <si>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</si>
  <si>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</si>
  <si>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</si>
  <si>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</si>
  <si>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</si>
  <si>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</si>
  <si>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</si>
  <si>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</si>
  <si>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</si>
  <si>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</si>
  <si>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</si>
  <si>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</si>
  <si>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</si>
  <si>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</si>
  <si>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</si>
  <si>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</si>
  <si>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</si>
  <si>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</si>
  <si>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</si>
  <si>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</si>
  <si>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</si>
  <si>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</si>
  <si>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</si>
  <si>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</si>
  <si>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</si>
  <si>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</si>
  <si>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</si>
  <si>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</si>
  <si>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</si>
  <si>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</si>
  <si>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</si>
  <si>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</si>
  <si>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</si>
  <si>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</si>
  <si>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</si>
  <si>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</si>
  <si>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</si>
  <si>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</si>
  <si>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</si>
  <si>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</si>
  <si>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</si>
  <si>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</si>
  <si>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</si>
  <si>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</si>
  <si>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</si>
  <si>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</si>
  <si>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</si>
  <si>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</si>
  <si>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</si>
  <si>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</si>
  <si>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</si>
  <si>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</si>
  <si>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</si>
  <si>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</si>
  <si>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</si>
  <si>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</si>
  <si>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</si>
  <si>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</si>
  <si>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</si>
  <si>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</si>
  <si>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</si>
  <si>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</si>
  <si>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</si>
  <si>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</si>
  <si>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</si>
  <si>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</si>
  <si>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</si>
  <si>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</si>
  <si>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</si>
  <si>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</si>
  <si>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</si>
  <si>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</si>
  <si>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</si>
  <si>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</si>
  <si>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</si>
  <si>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</si>
  <si>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</si>
  <si>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</si>
  <si>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</si>
  <si>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</si>
  <si>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</si>
  <si>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</si>
  <si>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</si>
  <si>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</si>
  <si>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</si>
  <si>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</si>
  <si>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</si>
  <si>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</si>
  <si>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</si>
  <si>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</si>
  <si>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</si>
  <si>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</si>
  <si>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</si>
  <si>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</si>
  <si>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</si>
  <si>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</si>
  <si>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</si>
  <si>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</si>
  <si>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</si>
  <si>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</si>
  <si>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</si>
  <si>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</si>
  <si>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</si>
  <si>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</si>
  <si>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</si>
  <si>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</si>
  <si>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</si>
  <si>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</si>
  <si>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</si>
  <si>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</si>
  <si>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</si>
  <si>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</si>
  <si>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</si>
  <si>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</si>
  <si>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</si>
  <si>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</si>
  <si>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</si>
  <si>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</si>
  <si>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</si>
  <si>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</si>
  <si>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</si>
  <si>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</si>
  <si>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</si>
  <si>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</si>
  <si>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</si>
  <si>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</si>
  <si>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</si>
  <si>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</si>
  <si>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</si>
  <si>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</si>
  <si>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</si>
  <si>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</si>
  <si>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</si>
  <si>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</si>
  <si>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</si>
  <si>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</si>
  <si>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</si>
  <si>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</si>
  <si>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</si>
  <si>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</si>
  <si>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</si>
  <si>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</si>
  <si>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</si>
  <si>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</si>
  <si>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</si>
  <si>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</si>
  <si>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</si>
  <si>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</si>
  <si>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</si>
  <si>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</si>
  <si>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</si>
  <si>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</si>
  <si>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</si>
  <si>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</si>
  <si>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</si>
  <si>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</si>
  <si>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</si>
  <si>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</si>
  <si>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</si>
  <si>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</si>
  <si>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</si>
  <si>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</si>
  <si>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</si>
  <si>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</si>
  <si>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</si>
  <si>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</si>
  <si>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</si>
  <si>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</si>
  <si>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</si>
  <si>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</si>
  <si>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</si>
  <si>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</si>
  <si>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</si>
  <si>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</si>
  <si>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</si>
  <si>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</si>
  <si>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</si>
  <si>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</si>
  <si>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</si>
  <si>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</si>
  <si>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</si>
  <si>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</si>
  <si>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</si>
  <si>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</si>
  <si>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</si>
  <si>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</si>
  <si>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</si>
  <si>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</si>
  <si>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</si>
  <si>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</si>
  <si>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</si>
  <si>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</si>
  <si>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</si>
  <si>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</si>
  <si>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</si>
  <si>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</si>
  <si>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</si>
  <si>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</si>
  <si>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</si>
  <si>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</si>
  <si>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</si>
  <si>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</si>
  <si>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</si>
  <si>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</si>
  <si>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</si>
  <si>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</si>
  <si>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</si>
  <si>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</si>
  <si>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</si>
  <si>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</si>
  <si>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</si>
  <si>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</si>
  <si>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</si>
  <si>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</si>
  <si>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</si>
  <si>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</si>
  <si>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</si>
  <si>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</si>
  <si>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</si>
  <si>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</si>
  <si>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</si>
  <si>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</si>
  <si>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</si>
  <si>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</si>
  <si>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</si>
  <si>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</si>
  <si>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</si>
  <si>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</si>
  <si>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</si>
  <si>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</si>
  <si>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</si>
  <si>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</si>
  <si>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</si>
  <si>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</si>
  <si>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</si>
  <si>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</si>
  <si>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</si>
  <si>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</si>
  <si>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</si>
  <si>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</si>
  <si>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</si>
  <si>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</si>
  <si>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</si>
  <si>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</si>
  <si>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</si>
  <si>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</si>
  <si>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</si>
  <si>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</si>
  <si>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</si>
  <si>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</si>
  <si>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</si>
  <si>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</si>
  <si>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</si>
  <si>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</si>
  <si>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</si>
  <si>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</si>
  <si>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</si>
  <si>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</si>
  <si>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</si>
  <si>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</si>
  <si>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</si>
  <si>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</si>
  <si>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</si>
  <si>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</si>
  <si>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</si>
  <si>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</si>
  <si>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</si>
  <si>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</si>
  <si>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</si>
  <si>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</si>
  <si>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</si>
  <si>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</si>
  <si>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</si>
  <si>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</si>
  <si>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</si>
  <si>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</si>
  <si>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</si>
  <si>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</si>
  <si>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</si>
  <si>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</si>
  <si>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</si>
  <si>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</si>
  <si>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</si>
  <si>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</si>
  <si>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</si>
  <si>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</si>
  <si>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</si>
  <si>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</si>
  <si>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</si>
  <si>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</si>
  <si>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</si>
  <si>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</si>
  <si>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</si>
  <si>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</si>
  <si>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</si>
  <si>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</si>
  <si>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</si>
  <si>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</si>
  <si>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</si>
  <si>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</si>
  <si>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</si>
  <si>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</si>
  <si>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</si>
  <si>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</si>
  <si>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</si>
  <si>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</si>
  <si>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</si>
  <si>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</si>
  <si>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</si>
  <si>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</si>
  <si>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</si>
  <si>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</si>
  <si>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</si>
  <si>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</si>
  <si>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</si>
  <si>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</si>
  <si>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</si>
  <si>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</si>
  <si>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</si>
  <si>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</si>
  <si>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</si>
  <si>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</si>
  <si>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</si>
  <si>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</si>
  <si>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</si>
  <si>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</si>
  <si>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</si>
  <si>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</si>
  <si>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</si>
  <si>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</si>
  <si>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</si>
  <si>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</si>
  <si>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</si>
  <si>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</si>
  <si>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</si>
  <si>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</si>
  <si>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</si>
  <si>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</si>
  <si>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</si>
  <si>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</si>
  <si>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</si>
  <si>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</si>
  <si>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</si>
  <si>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</si>
  <si>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</si>
  <si>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</si>
  <si>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</si>
  <si>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</si>
  <si>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</si>
  <si>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</si>
  <si>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</si>
  <si>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</si>
  <si>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</si>
  <si>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</si>
  <si>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</si>
  <si>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</si>
  <si>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</si>
  <si>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</si>
  <si>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</si>
  <si>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</si>
  <si>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</si>
  <si>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</si>
  <si>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</si>
  <si>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</si>
  <si>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</si>
  <si>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</si>
  <si>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</si>
  <si>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</si>
  <si>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</si>
  <si>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</si>
  <si>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</si>
  <si>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</si>
  <si>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</si>
  <si>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</si>
  <si>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</si>
  <si>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</si>
  <si>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</si>
  <si>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</si>
  <si>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</si>
  <si>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</si>
  <si>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</si>
  <si>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</si>
  <si>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</si>
  <si>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</si>
  <si>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</si>
  <si>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</si>
  <si>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</si>
  <si>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</si>
  <si>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</si>
  <si>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</si>
  <si>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</si>
  <si>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</si>
  <si>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</si>
  <si>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</si>
  <si>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</si>
  <si>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</si>
  <si>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</si>
  <si>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</si>
  <si>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</si>
  <si>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</si>
  <si>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</si>
  <si>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</si>
  <si>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</si>
  <si>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</si>
  <si>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</si>
  <si>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</si>
  <si>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</si>
  <si>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</si>
  <si>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</si>
  <si>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</si>
  <si>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</si>
  <si>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</si>
  <si>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</si>
  <si>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</si>
  <si>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</si>
  <si>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</si>
  <si>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</si>
  <si>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</si>
  <si>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</si>
  <si>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</si>
  <si>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</si>
  <si>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</si>
  <si>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</si>
  <si>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</si>
  <si>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</si>
  <si>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</si>
  <si>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</si>
  <si>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</si>
  <si>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</si>
  <si>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</si>
  <si>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</si>
  <si>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</si>
  <si>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</si>
  <si>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</si>
  <si>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</si>
  <si>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</si>
  <si>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</si>
  <si>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</si>
  <si>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</si>
  <si>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</si>
  <si>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</si>
  <si>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</si>
  <si>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</si>
  <si>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</si>
  <si>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</si>
  <si>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</si>
  <si>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</si>
  <si>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</si>
  <si>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</si>
  <si>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</si>
  <si>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</si>
  <si>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</si>
  <si>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</si>
  <si>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</si>
  <si>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</si>
  <si>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</si>
  <si>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</si>
  <si>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</si>
  <si>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</si>
  <si>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</si>
  <si>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</si>
  <si>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</si>
  <si>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</si>
  <si>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</si>
  <si>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</si>
  <si>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</si>
  <si>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</si>
  <si>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</si>
  <si>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</si>
  <si>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</si>
  <si>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</si>
  <si>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</si>
  <si>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</si>
  <si>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</si>
  <si>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</si>
  <si>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</si>
  <si>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</si>
  <si>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</si>
  <si>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</si>
  <si>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</si>
  <si>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</si>
  <si>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</si>
  <si>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</si>
  <si>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</si>
  <si>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</si>
  <si>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</si>
  <si>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</si>
  <si>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</si>
  <si>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</si>
  <si>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セルロースナノファイバー（ＣＮＦ）等の次世代素材活用推進事業(経済産業省・農林水産省連携事業)</t>
    <phoneticPr fontId="5"/>
  </si>
  <si>
    <t>地球環境局</t>
    <phoneticPr fontId="5"/>
  </si>
  <si>
    <t>地球温暖化対策課
地球温暖化対策事業室</t>
    <phoneticPr fontId="5"/>
  </si>
  <si>
    <t>室長　相澤　寛史</t>
    <phoneticPr fontId="5"/>
  </si>
  <si>
    <t>○</t>
  </si>
  <si>
    <t>特別会計に関する法律第８５条第３項第１号ホ
同法施行令第５０条第７項第１０号</t>
    <phoneticPr fontId="5"/>
  </si>
  <si>
    <t>地球温暖化対策計画（平成28年5月13日閣議決定）、「未来投資戦略」2018（平成30年6月15日閣議決定）、統合イノベーション戦略（平成30年6月15日閣議決定）</t>
    <phoneticPr fontId="5"/>
  </si>
  <si>
    <t>様々な製品等の基盤となる素材にまで立ち返り、自動車部材の軽量化・燃費改善等による地球温暖化対策への多大なる貢献が期待できるセルロースナノファイバー（CNF）やバイオマスプラスチック等の次世代素材について、メーカー等と連携し、製品等活用時の削減効果検証、製造プロセスの低炭素化の検証、リサイクル時の課題・解決策検討、早期社会実装を推進する。</t>
    <phoneticPr fontId="5"/>
  </si>
  <si>
    <t>CNF等適用分野において、製造、使用、廃棄に関わる低炭素化の評価・実証、 CNF等の普及展開に関わるモデル事業を実施する。
自動車の部材においては、耐熱性が要求されるエンジンの金属部材等の代替はバイオマスプラスチックを使用し、それ以外の部材の代替はCNFを使用することで、トータルでのさらなる低炭素化を図る。</t>
    <phoneticPr fontId="5"/>
  </si>
  <si>
    <t>-</t>
    <phoneticPr fontId="5"/>
  </si>
  <si>
    <t>-</t>
    <phoneticPr fontId="5"/>
  </si>
  <si>
    <t>-</t>
    <phoneticPr fontId="5"/>
  </si>
  <si>
    <t>-</t>
    <phoneticPr fontId="5"/>
  </si>
  <si>
    <t>二酸化炭素排出抑制対策事業等委託費</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</si>
  <si>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</si>
  <si>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</si>
  <si>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</si>
  <si>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</si>
  <si>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</si>
  <si>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</si>
  <si>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</si>
  <si>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</si>
  <si>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</si>
  <si>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</si>
  <si>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</si>
  <si>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</si>
  <si>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実証した製品数</t>
    <rPh sb="0" eb="2">
      <t>ジッショウ</t>
    </rPh>
    <rPh sb="4" eb="6">
      <t>セイヒン</t>
    </rPh>
    <rPh sb="6" eb="7">
      <t>スウ</t>
    </rPh>
    <phoneticPr fontId="5"/>
  </si>
  <si>
    <t>件</t>
    <rPh sb="0" eb="1">
      <t>ケン</t>
    </rPh>
    <phoneticPr fontId="5"/>
  </si>
  <si>
    <t>執行額／実証した製品数</t>
    <phoneticPr fontId="5"/>
  </si>
  <si>
    <t>百万円/件</t>
    <phoneticPr fontId="5"/>
  </si>
  <si>
    <t>百万円/件</t>
    <phoneticPr fontId="5"/>
  </si>
  <si>
    <t>1205/13</t>
    <phoneticPr fontId="5"/>
  </si>
  <si>
    <t>1811/15</t>
    <phoneticPr fontId="5"/>
  </si>
  <si>
    <t>1873/8</t>
    <phoneticPr fontId="5"/>
  </si>
  <si>
    <t>2000/6</t>
    <phoneticPr fontId="5"/>
  </si>
  <si>
    <t>１．地球温暖化対策の推進</t>
    <phoneticPr fontId="5"/>
  </si>
  <si>
    <t>エネルギー起源二酸化炭素の排出量（CO2換算トン）</t>
    <phoneticPr fontId="5"/>
  </si>
  <si>
    <t>万t-CO2/年</t>
    <phoneticPr fontId="5"/>
  </si>
  <si>
    <t>ＣＮＦの早期社会実装の推進により、自動車等の燃費改善効果が10％程度得られ、大幅なＣＯ２削減となる。</t>
    <phoneticPr fontId="5"/>
  </si>
  <si>
    <t>-</t>
    <phoneticPr fontId="5"/>
  </si>
  <si>
    <t>-</t>
    <phoneticPr fontId="5"/>
  </si>
  <si>
    <t>-</t>
    <phoneticPr fontId="5"/>
  </si>
  <si>
    <t>-</t>
    <phoneticPr fontId="5"/>
  </si>
  <si>
    <t>自動車部材の軽量化・燃費改善等による地球温暖化対策への多大なる貢献が期待でき、社会のニーズを的確に反映している。</t>
    <phoneticPr fontId="5"/>
  </si>
  <si>
    <t>温暖化対策に資する分野への展開のための戦略策定や新材料による自動車等部品を製作、燃費の測定・評価には国の主導及び産学官連携が必要である。</t>
    <phoneticPr fontId="5"/>
  </si>
  <si>
    <t>様々な製品等の基盤となる素材にまで立ち返り地球温暖化対策を検討するものであり、優先度が高い。</t>
    <phoneticPr fontId="5"/>
  </si>
  <si>
    <t>支出先の選定に当たっては、公募及び企画競争契約で実施し、外部審査委員による採択審査により、競争性を確保している。</t>
    <phoneticPr fontId="5"/>
  </si>
  <si>
    <t>無</t>
  </si>
  <si>
    <t>‐</t>
  </si>
  <si>
    <t>△</t>
  </si>
  <si>
    <t>実績を踏まえた業務効率化策を検討・実施し、コスト削減を図っている。</t>
    <phoneticPr fontId="5"/>
  </si>
  <si>
    <t>試作・評価は目標を達成する成果実績が得られている。</t>
    <phoneticPr fontId="5"/>
  </si>
  <si>
    <t>当該分野に関して実績や知見を十分に有した者が実施しており、最も合理的・効率的な開発を実現している。</t>
    <phoneticPr fontId="5"/>
  </si>
  <si>
    <t>実証した製品数は、当初見込み通りの8件であった。</t>
    <rPh sb="14" eb="15">
      <t>ドオ</t>
    </rPh>
    <phoneticPr fontId="5"/>
  </si>
  <si>
    <t>年度毎に作成される成果報告書は国会図書館等に入庫され一般に公開されており、事業で得られた成果が広く活用されている。</t>
    <phoneticPr fontId="5"/>
  </si>
  <si>
    <t>経済産業省</t>
  </si>
  <si>
    <t>引き続き、国のイニシアティブの下、優れた技術及び知見を有する企業、公的研究機関等を連携させて、適切な事業執行を図っていく。</t>
    <phoneticPr fontId="5"/>
  </si>
  <si>
    <t>新27-0006</t>
    <rPh sb="0" eb="1">
      <t>シン</t>
    </rPh>
    <phoneticPr fontId="5"/>
  </si>
  <si>
    <t>0061</t>
    <phoneticPr fontId="5"/>
  </si>
  <si>
    <t>0052</t>
    <phoneticPr fontId="5"/>
  </si>
  <si>
    <t>☑</t>
  </si>
  <si>
    <t>A.国立大学法人京都大学</t>
    <rPh sb="2" eb="4">
      <t>コクリツ</t>
    </rPh>
    <rPh sb="4" eb="6">
      <t>ダイガク</t>
    </rPh>
    <rPh sb="6" eb="8">
      <t>ホウジン</t>
    </rPh>
    <rPh sb="8" eb="10">
      <t>キョウト</t>
    </rPh>
    <rPh sb="10" eb="12">
      <t>ダイガク</t>
    </rPh>
    <phoneticPr fontId="5"/>
  </si>
  <si>
    <t>共同実施費</t>
    <rPh sb="0" eb="2">
      <t>キョウドウ</t>
    </rPh>
    <rPh sb="2" eb="4">
      <t>ジッシ</t>
    </rPh>
    <rPh sb="4" eb="5">
      <t>ヒ</t>
    </rPh>
    <phoneticPr fontId="5"/>
  </si>
  <si>
    <t>CNF部材の試作・実機搭載・評価、最終試作車構想の評価（（株）トヨタカスタマイジング＆ディベロップメント）など</t>
    <rPh sb="29" eb="30">
      <t>カブ</t>
    </rPh>
    <phoneticPr fontId="5"/>
  </si>
  <si>
    <t>雑役務費</t>
    <rPh sb="0" eb="1">
      <t>ザツ</t>
    </rPh>
    <rPh sb="1" eb="4">
      <t>エキムヒ</t>
    </rPh>
    <phoneticPr fontId="5"/>
  </si>
  <si>
    <t>評価試験、分析等</t>
    <rPh sb="0" eb="2">
      <t>ヒョウカ</t>
    </rPh>
    <rPh sb="2" eb="4">
      <t>シケン</t>
    </rPh>
    <rPh sb="5" eb="7">
      <t>ブンセキ</t>
    </rPh>
    <rPh sb="7" eb="8">
      <t>トウ</t>
    </rPh>
    <phoneticPr fontId="5"/>
  </si>
  <si>
    <t>人件費</t>
    <rPh sb="0" eb="3">
      <t>ジンケンヒ</t>
    </rPh>
    <phoneticPr fontId="5"/>
  </si>
  <si>
    <t>社会実装に向けたCNF材料の導入実証・評価・検証～自動車分野～</t>
    <phoneticPr fontId="5"/>
  </si>
  <si>
    <t>消耗品費</t>
    <rPh sb="0" eb="3">
      <t>ショウモウヒン</t>
    </rPh>
    <rPh sb="3" eb="4">
      <t>ヒ</t>
    </rPh>
    <phoneticPr fontId="5"/>
  </si>
  <si>
    <t>旅費</t>
    <rPh sb="0" eb="2">
      <t>リョヒ</t>
    </rPh>
    <phoneticPr fontId="5"/>
  </si>
  <si>
    <t>賃金</t>
    <rPh sb="0" eb="2">
      <t>チンギン</t>
    </rPh>
    <phoneticPr fontId="5"/>
  </si>
  <si>
    <t>研究調査並びに関係者打ち合わせ用</t>
    <phoneticPr fontId="5"/>
  </si>
  <si>
    <t>試験用具等</t>
    <rPh sb="0" eb="2">
      <t>シケン</t>
    </rPh>
    <rPh sb="2" eb="4">
      <t>ヨウグ</t>
    </rPh>
    <rPh sb="4" eb="5">
      <t>トウ</t>
    </rPh>
    <phoneticPr fontId="5"/>
  </si>
  <si>
    <t>事務補佐員の給与</t>
    <phoneticPr fontId="5"/>
  </si>
  <si>
    <t>通信運搬費</t>
    <rPh sb="0" eb="2">
      <t>ツウシン</t>
    </rPh>
    <rPh sb="2" eb="4">
      <t>ウンパン</t>
    </rPh>
    <rPh sb="4" eb="5">
      <t>ヒ</t>
    </rPh>
    <phoneticPr fontId="5"/>
  </si>
  <si>
    <t>借料及び損料</t>
    <rPh sb="0" eb="2">
      <t>シャクリョウ</t>
    </rPh>
    <rPh sb="2" eb="3">
      <t>オヨ</t>
    </rPh>
    <rPh sb="4" eb="6">
      <t>ソンリョウ</t>
    </rPh>
    <phoneticPr fontId="5"/>
  </si>
  <si>
    <t>会議室使用料等</t>
    <rPh sb="0" eb="3">
      <t>カイギシツ</t>
    </rPh>
    <rPh sb="3" eb="5">
      <t>シヨウ</t>
    </rPh>
    <rPh sb="5" eb="6">
      <t>リョウ</t>
    </rPh>
    <rPh sb="6" eb="7">
      <t>トウ</t>
    </rPh>
    <phoneticPr fontId="5"/>
  </si>
  <si>
    <t>研究材料・サンプル送付料等</t>
    <phoneticPr fontId="5"/>
  </si>
  <si>
    <t>その他</t>
    <rPh sb="2" eb="3">
      <t>タ</t>
    </rPh>
    <phoneticPr fontId="5"/>
  </si>
  <si>
    <t>一般間接費、諸謝金、印刷製本費など</t>
    <rPh sb="0" eb="2">
      <t>イッパン</t>
    </rPh>
    <rPh sb="2" eb="4">
      <t>カンセツ</t>
    </rPh>
    <rPh sb="4" eb="5">
      <t>ヒ</t>
    </rPh>
    <rPh sb="6" eb="9">
      <t>ショシャキン</t>
    </rPh>
    <rPh sb="10" eb="12">
      <t>インサツ</t>
    </rPh>
    <rPh sb="12" eb="14">
      <t>セイホン</t>
    </rPh>
    <rPh sb="14" eb="15">
      <t>ヒ</t>
    </rPh>
    <phoneticPr fontId="5"/>
  </si>
  <si>
    <t>B.国立大学法人静岡大学</t>
    <rPh sb="2" eb="4">
      <t>コクリツ</t>
    </rPh>
    <rPh sb="4" eb="6">
      <t>ダイガク</t>
    </rPh>
    <rPh sb="6" eb="8">
      <t>ホウジン</t>
    </rPh>
    <rPh sb="8" eb="10">
      <t>シズオカ</t>
    </rPh>
    <rPh sb="10" eb="12">
      <t>ダイガク</t>
    </rPh>
    <phoneticPr fontId="5"/>
  </si>
  <si>
    <t>事業のとりまとめ、試作・評価分析等</t>
    <phoneticPr fontId="5"/>
  </si>
  <si>
    <t>国立大学法人京都大学</t>
    <rPh sb="0" eb="4">
      <t>コクリツダイガク</t>
    </rPh>
    <rPh sb="4" eb="6">
      <t>ホウジン</t>
    </rPh>
    <rPh sb="6" eb="10">
      <t>キョウトダイガク</t>
    </rPh>
    <phoneticPr fontId="5"/>
  </si>
  <si>
    <t>-</t>
    <phoneticPr fontId="5"/>
  </si>
  <si>
    <t>-</t>
    <phoneticPr fontId="5"/>
  </si>
  <si>
    <t>株式会社トヨタカスタマイジング＆ディベロップメント</t>
    <rPh sb="0" eb="4">
      <t>カブシキガイシャ</t>
    </rPh>
    <phoneticPr fontId="5"/>
  </si>
  <si>
    <t>評価・分析等（共同実施）</t>
    <phoneticPr fontId="5"/>
  </si>
  <si>
    <t>一般社団法人産業環境管理協会</t>
    <phoneticPr fontId="5"/>
  </si>
  <si>
    <t>トヨタ自動車東日本株式会社</t>
    <rPh sb="3" eb="6">
      <t>ジドウシャ</t>
    </rPh>
    <rPh sb="6" eb="7">
      <t>ヒガシ</t>
    </rPh>
    <rPh sb="7" eb="9">
      <t>ニホン</t>
    </rPh>
    <rPh sb="9" eb="11">
      <t>カブシキ</t>
    </rPh>
    <rPh sb="11" eb="13">
      <t>ガイシャ</t>
    </rPh>
    <phoneticPr fontId="5"/>
  </si>
  <si>
    <t>アイシン精機株式会社</t>
    <phoneticPr fontId="5"/>
  </si>
  <si>
    <t>トヨタ紡織株式会社</t>
    <rPh sb="3" eb="5">
      <t>ボウショク</t>
    </rPh>
    <rPh sb="5" eb="9">
      <t>カブシキガイシャ</t>
    </rPh>
    <phoneticPr fontId="5"/>
  </si>
  <si>
    <t>国立大学法人名古屋工業大学</t>
    <rPh sb="0" eb="6">
      <t>コクリツダイガクホウジン</t>
    </rPh>
    <rPh sb="6" eb="9">
      <t>ナゴヤ</t>
    </rPh>
    <rPh sb="9" eb="11">
      <t>コウギョウ</t>
    </rPh>
    <rPh sb="11" eb="13">
      <t>ダイガク</t>
    </rPh>
    <phoneticPr fontId="5"/>
  </si>
  <si>
    <t>利昌工業株式会社</t>
    <phoneticPr fontId="5"/>
  </si>
  <si>
    <t>金沢工業大学</t>
    <rPh sb="0" eb="2">
      <t>カナザワ</t>
    </rPh>
    <rPh sb="2" eb="4">
      <t>コウギョウ</t>
    </rPh>
    <rPh sb="4" eb="6">
      <t>ダイガク</t>
    </rPh>
    <phoneticPr fontId="5"/>
  </si>
  <si>
    <t>マクセル株式会社</t>
    <rPh sb="4" eb="8">
      <t>カブシキガイシャ</t>
    </rPh>
    <phoneticPr fontId="5"/>
  </si>
  <si>
    <t>試験機器リース費など</t>
    <phoneticPr fontId="5"/>
  </si>
  <si>
    <t>外注費</t>
    <rPh sb="0" eb="3">
      <t>ガイチュウヒ</t>
    </rPh>
    <phoneticPr fontId="5"/>
  </si>
  <si>
    <t>CO2排出量の評価</t>
    <phoneticPr fontId="5"/>
  </si>
  <si>
    <t>一般管理費、賃金、旅費など</t>
    <rPh sb="0" eb="2">
      <t>イッパン</t>
    </rPh>
    <rPh sb="2" eb="5">
      <t>カンリヒ</t>
    </rPh>
    <rPh sb="6" eb="8">
      <t>チンギン</t>
    </rPh>
    <rPh sb="9" eb="11">
      <t>リョヒ</t>
    </rPh>
    <phoneticPr fontId="5"/>
  </si>
  <si>
    <t>C.合同会社エフプロ</t>
    <rPh sb="2" eb="4">
      <t>ゴウドウ</t>
    </rPh>
    <rPh sb="4" eb="6">
      <t>ガイシャ</t>
    </rPh>
    <phoneticPr fontId="5"/>
  </si>
  <si>
    <t>人件費等</t>
    <phoneticPr fontId="5"/>
  </si>
  <si>
    <t>CNF利用住宅部品の断熱効果におけるCO2排出量の評価</t>
    <phoneticPr fontId="5"/>
  </si>
  <si>
    <t>D.株式会社日建ハウジングシステム</t>
    <rPh sb="2" eb="6">
      <t>カブシキガイシャ</t>
    </rPh>
    <rPh sb="6" eb="8">
      <t>ニッケン</t>
    </rPh>
    <phoneticPr fontId="5"/>
  </si>
  <si>
    <t>住宅内外壁、浴槽壁での利用における基礎評価（トクラス（株）など)</t>
    <rPh sb="0" eb="2">
      <t>ジュウタク</t>
    </rPh>
    <rPh sb="2" eb="4">
      <t>ナイガイ</t>
    </rPh>
    <rPh sb="27" eb="28">
      <t>カブ</t>
    </rPh>
    <phoneticPr fontId="5"/>
  </si>
  <si>
    <t>CNF部材の開発設計((株)田島技術など)</t>
    <rPh sb="3" eb="5">
      <t>ブザイ</t>
    </rPh>
    <rPh sb="14" eb="16">
      <t>タジマ</t>
    </rPh>
    <rPh sb="16" eb="18">
      <t>ギジュツ</t>
    </rPh>
    <phoneticPr fontId="5"/>
  </si>
  <si>
    <t>素材分散に関わる技術評価(熊本大学）など</t>
    <phoneticPr fontId="5"/>
  </si>
  <si>
    <t>安全性試験、報告書作成支援等</t>
    <phoneticPr fontId="5"/>
  </si>
  <si>
    <t>竹CNFを活用した建材の開発と、既築集合住宅への実装によるCO2削減効果の実証</t>
    <phoneticPr fontId="5"/>
  </si>
  <si>
    <t>研究調査並びに関係者打ち合わせ用</t>
    <phoneticPr fontId="5"/>
  </si>
  <si>
    <t>借料及び損料</t>
    <rPh sb="0" eb="3">
      <t>シャクリョウオヨ</t>
    </rPh>
    <rPh sb="4" eb="6">
      <t>ソンリョウ</t>
    </rPh>
    <phoneticPr fontId="5"/>
  </si>
  <si>
    <t>試験備品リース等</t>
    <phoneticPr fontId="5"/>
  </si>
  <si>
    <t>一般管理費、光熱水費、印刷製本費など</t>
    <rPh sb="0" eb="5">
      <t>イッパンカンリヒ</t>
    </rPh>
    <rPh sb="6" eb="10">
      <t>コウネツスイヒ</t>
    </rPh>
    <rPh sb="11" eb="13">
      <t>インサツ</t>
    </rPh>
    <rPh sb="13" eb="15">
      <t>セイホン</t>
    </rPh>
    <rPh sb="15" eb="16">
      <t>ヒ</t>
    </rPh>
    <phoneticPr fontId="5"/>
  </si>
  <si>
    <t>E.国立大学法人熊本大学</t>
    <rPh sb="2" eb="4">
      <t>コクリツ</t>
    </rPh>
    <rPh sb="4" eb="6">
      <t>ダイガク</t>
    </rPh>
    <rPh sb="6" eb="8">
      <t>ホウジン</t>
    </rPh>
    <rPh sb="8" eb="10">
      <t>クマモト</t>
    </rPh>
    <rPh sb="10" eb="12">
      <t>ダイガク</t>
    </rPh>
    <phoneticPr fontId="5"/>
  </si>
  <si>
    <t>人件費等</t>
    <phoneticPr fontId="5"/>
  </si>
  <si>
    <t>素材分散に関わる技術評価等</t>
    <phoneticPr fontId="5"/>
  </si>
  <si>
    <t>F. 一般社団法人産業環境管理協会</t>
    <rPh sb="3" eb="5">
      <t>イッパン</t>
    </rPh>
    <rPh sb="5" eb="7">
      <t>シャダン</t>
    </rPh>
    <rPh sb="7" eb="9">
      <t>ホウジン</t>
    </rPh>
    <rPh sb="9" eb="17">
      <t>サンギョウカンキョウカンリキョウカイ</t>
    </rPh>
    <phoneticPr fontId="5"/>
  </si>
  <si>
    <t>セルロースナノファイバー利活用によるCO2排出削減効果等評価・検証事業委託業務</t>
    <phoneticPr fontId="5"/>
  </si>
  <si>
    <t>サプライチェーン算定評価手法及び算定用原単位作成支援業務</t>
    <phoneticPr fontId="5"/>
  </si>
  <si>
    <t>一般管理費、旅費、雑役務費など</t>
    <rPh sb="0" eb="2">
      <t>イッパン</t>
    </rPh>
    <rPh sb="2" eb="5">
      <t>カンリヒ</t>
    </rPh>
    <rPh sb="6" eb="8">
      <t>リョヒ</t>
    </rPh>
    <rPh sb="9" eb="10">
      <t>ザツ</t>
    </rPh>
    <rPh sb="10" eb="13">
      <t>エキムヒ</t>
    </rPh>
    <phoneticPr fontId="5"/>
  </si>
  <si>
    <t>G.国立大学法人東京大学</t>
    <rPh sb="2" eb="4">
      <t>コクリツ</t>
    </rPh>
    <rPh sb="4" eb="6">
      <t>ダイガク</t>
    </rPh>
    <rPh sb="6" eb="8">
      <t>ホウジン</t>
    </rPh>
    <rPh sb="8" eb="10">
      <t>トウキョウ</t>
    </rPh>
    <rPh sb="10" eb="12">
      <t>ダイガク</t>
    </rPh>
    <phoneticPr fontId="5"/>
  </si>
  <si>
    <t>サプライチェーン算定評価手法及び算定用原単位作成支援業務</t>
    <phoneticPr fontId="5"/>
  </si>
  <si>
    <t>H.株式会社藤井基礎設計事務所</t>
    <rPh sb="2" eb="6">
      <t>カブシキガイシャ</t>
    </rPh>
    <rPh sb="6" eb="8">
      <t>フジイ</t>
    </rPh>
    <rPh sb="8" eb="10">
      <t>キソ</t>
    </rPh>
    <rPh sb="10" eb="12">
      <t>セッケイ</t>
    </rPh>
    <rPh sb="12" eb="14">
      <t>ジム</t>
    </rPh>
    <rPh sb="14" eb="15">
      <t>ショ</t>
    </rPh>
    <phoneticPr fontId="5"/>
  </si>
  <si>
    <t>K.一般財団法人化学物質評価研究機構</t>
    <rPh sb="2" eb="4">
      <t>イッパン</t>
    </rPh>
    <rPh sb="4" eb="6">
      <t>ザイダン</t>
    </rPh>
    <rPh sb="6" eb="8">
      <t>ホウジン</t>
    </rPh>
    <rPh sb="8" eb="10">
      <t>カガク</t>
    </rPh>
    <rPh sb="10" eb="12">
      <t>ブッシツ</t>
    </rPh>
    <rPh sb="12" eb="14">
      <t>ヒョウカ</t>
    </rPh>
    <rPh sb="14" eb="16">
      <t>ケンキュウ</t>
    </rPh>
    <rPh sb="16" eb="18">
      <t>キコウ</t>
    </rPh>
    <phoneticPr fontId="5"/>
  </si>
  <si>
    <t>ポリスチレンリグノフェノール製造・評価</t>
    <phoneticPr fontId="5"/>
  </si>
  <si>
    <t>人件費等</t>
    <rPh sb="0" eb="3">
      <t>ジンケンヒ</t>
    </rPh>
    <rPh sb="3" eb="4">
      <t>トウ</t>
    </rPh>
    <phoneticPr fontId="5"/>
  </si>
  <si>
    <t>自動車の軽量化を目指したリグノフェノール部品の二酸化炭素削減効果および信頼性等検証</t>
    <phoneticPr fontId="5"/>
  </si>
  <si>
    <t>リグノセルロース部品の性能評価(安井(株)など)</t>
    <phoneticPr fontId="5"/>
  </si>
  <si>
    <t>材料・部品製造、産廃処理費など</t>
    <phoneticPr fontId="5"/>
  </si>
  <si>
    <t>研究調査並びに関係者打ち合わせ用</t>
    <phoneticPr fontId="5"/>
  </si>
  <si>
    <t>薬剤、実験用具等</t>
    <phoneticPr fontId="5"/>
  </si>
  <si>
    <t>賃金職員給与</t>
    <rPh sb="0" eb="2">
      <t>チンギン</t>
    </rPh>
    <rPh sb="2" eb="4">
      <t>ショクイン</t>
    </rPh>
    <rPh sb="4" eb="6">
      <t>キュウヨ</t>
    </rPh>
    <phoneticPr fontId="5"/>
  </si>
  <si>
    <t>機器借り上げ料など</t>
    <rPh sb="0" eb="2">
      <t>キキ</t>
    </rPh>
    <rPh sb="2" eb="7">
      <t>カリアゲリョウ</t>
    </rPh>
    <phoneticPr fontId="5"/>
  </si>
  <si>
    <t>一般間接費、光熱水費、印刷製本費など</t>
    <rPh sb="0" eb="2">
      <t>イッパン</t>
    </rPh>
    <rPh sb="2" eb="4">
      <t>カンセツ</t>
    </rPh>
    <rPh sb="4" eb="5">
      <t>ヒ</t>
    </rPh>
    <rPh sb="6" eb="10">
      <t>コウネツスイヒ</t>
    </rPh>
    <rPh sb="11" eb="13">
      <t>インサツ</t>
    </rPh>
    <rPh sb="13" eb="15">
      <t>セイホン</t>
    </rPh>
    <rPh sb="15" eb="16">
      <t>ヒ</t>
    </rPh>
    <phoneticPr fontId="5"/>
  </si>
  <si>
    <t>材料の物理化学的性状、危険性、有害性に関する試験((一財)化学物質評価研究機構)など</t>
    <rPh sb="0" eb="2">
      <t>ザイリョウ</t>
    </rPh>
    <rPh sb="3" eb="5">
      <t>ブツリ</t>
    </rPh>
    <rPh sb="5" eb="8">
      <t>カガクテキ</t>
    </rPh>
    <rPh sb="8" eb="10">
      <t>セイジョウ</t>
    </rPh>
    <rPh sb="11" eb="14">
      <t>キケンセイ</t>
    </rPh>
    <rPh sb="15" eb="18">
      <t>ユウガイセイ</t>
    </rPh>
    <rPh sb="19" eb="20">
      <t>カン</t>
    </rPh>
    <rPh sb="22" eb="24">
      <t>シケン</t>
    </rPh>
    <rPh sb="26" eb="27">
      <t>イチ</t>
    </rPh>
    <rPh sb="27" eb="28">
      <t>ザイ</t>
    </rPh>
    <rPh sb="29" eb="39">
      <t>カガクブッシツヒョウカケンキュウキコウ</t>
    </rPh>
    <phoneticPr fontId="5"/>
  </si>
  <si>
    <t>共同実施費</t>
    <rPh sb="0" eb="5">
      <t>キョウドウジッシヒ</t>
    </rPh>
    <phoneticPr fontId="5"/>
  </si>
  <si>
    <t>原料の最適純度、性状の把握、その他課題抽出(筑波大学(株))</t>
    <phoneticPr fontId="5"/>
  </si>
  <si>
    <t>試験用具、材料など</t>
    <phoneticPr fontId="5"/>
  </si>
  <si>
    <t>ポリマー合成、樹脂成形など</t>
    <rPh sb="4" eb="6">
      <t>ゴウセイ</t>
    </rPh>
    <rPh sb="7" eb="9">
      <t>ジュシ</t>
    </rPh>
    <rPh sb="9" eb="11">
      <t>セイケイ</t>
    </rPh>
    <phoneticPr fontId="5"/>
  </si>
  <si>
    <t>芳香族系超高耐熱バイオマスプラスチックの二酸化炭素削減効果及び信頼性等検証</t>
    <phoneticPr fontId="5"/>
  </si>
  <si>
    <t>一般間接費、旅費、印刷製本費など</t>
    <rPh sb="0" eb="5">
      <t>イッパンカンセツヒ</t>
    </rPh>
    <rPh sb="6" eb="8">
      <t>リョヒ</t>
    </rPh>
    <rPh sb="9" eb="14">
      <t>インサツセイホンヒ</t>
    </rPh>
    <phoneticPr fontId="5"/>
  </si>
  <si>
    <t>材料の物理化学的性状、危険性、有害性に関する試験</t>
    <phoneticPr fontId="5"/>
  </si>
  <si>
    <t>国立大学法人静岡大学</t>
    <rPh sb="0" eb="2">
      <t>コクリツ</t>
    </rPh>
    <rPh sb="2" eb="4">
      <t>ダイガク</t>
    </rPh>
    <rPh sb="4" eb="6">
      <t>ホウジン</t>
    </rPh>
    <rPh sb="6" eb="8">
      <t>シズオカ</t>
    </rPh>
    <rPh sb="8" eb="10">
      <t>ダイガク</t>
    </rPh>
    <phoneticPr fontId="5"/>
  </si>
  <si>
    <t>-</t>
    <phoneticPr fontId="5"/>
  </si>
  <si>
    <t>-</t>
    <phoneticPr fontId="5"/>
  </si>
  <si>
    <t>-</t>
    <phoneticPr fontId="5"/>
  </si>
  <si>
    <t>-</t>
    <phoneticPr fontId="5"/>
  </si>
  <si>
    <t>-</t>
    <phoneticPr fontId="5"/>
  </si>
  <si>
    <t>-</t>
    <phoneticPr fontId="5"/>
  </si>
  <si>
    <t>合同会社エフプロ</t>
    <rPh sb="0" eb="2">
      <t>ゴウドウ</t>
    </rPh>
    <rPh sb="2" eb="4">
      <t>ガイシャ</t>
    </rPh>
    <phoneticPr fontId="5"/>
  </si>
  <si>
    <t>評価、分析等</t>
    <phoneticPr fontId="5"/>
  </si>
  <si>
    <t>J.国立大学法人北陸先端科学技術大学院大学</t>
    <rPh sb="2" eb="4">
      <t>コクリツ</t>
    </rPh>
    <rPh sb="4" eb="6">
      <t>ダイガク</t>
    </rPh>
    <rPh sb="6" eb="8">
      <t>ホウジン</t>
    </rPh>
    <phoneticPr fontId="5"/>
  </si>
  <si>
    <t>国立大学法人北陸先端科学技術大学院大学</t>
    <phoneticPr fontId="5"/>
  </si>
  <si>
    <t>国立大学法人筑波大学</t>
    <rPh sb="0" eb="2">
      <t>コクリツ</t>
    </rPh>
    <rPh sb="2" eb="4">
      <t>ダイガク</t>
    </rPh>
    <rPh sb="4" eb="6">
      <t>ホウジン</t>
    </rPh>
    <rPh sb="6" eb="8">
      <t>ツクバ</t>
    </rPh>
    <rPh sb="8" eb="10">
      <t>ダイガク</t>
    </rPh>
    <phoneticPr fontId="5"/>
  </si>
  <si>
    <t>事業のとりまとめ、試作・評価分析等</t>
    <phoneticPr fontId="5"/>
  </si>
  <si>
    <t>-</t>
    <phoneticPr fontId="5"/>
  </si>
  <si>
    <t>一般財団法人化学物質評価研究機構</t>
    <phoneticPr fontId="5"/>
  </si>
  <si>
    <t>評価・分析等（共同実施）</t>
    <phoneticPr fontId="5"/>
  </si>
  <si>
    <t>評価・分析等</t>
    <phoneticPr fontId="5"/>
  </si>
  <si>
    <t>-</t>
    <phoneticPr fontId="5"/>
  </si>
  <si>
    <t>-</t>
    <phoneticPr fontId="5"/>
  </si>
  <si>
    <t>株式会社日本能率協会コンサルティング</t>
    <rPh sb="0" eb="4">
      <t>カブシキガイシャ</t>
    </rPh>
    <rPh sb="4" eb="6">
      <t>ニホン</t>
    </rPh>
    <rPh sb="6" eb="8">
      <t>ノウリツ</t>
    </rPh>
    <rPh sb="8" eb="10">
      <t>キョウカイ</t>
    </rPh>
    <phoneticPr fontId="5"/>
  </si>
  <si>
    <t>株式会社藤井基礎設計事務所</t>
    <rPh sb="0" eb="4">
      <t>カブシキガイシャ</t>
    </rPh>
    <rPh sb="4" eb="10">
      <t>フジイキソセッケイ</t>
    </rPh>
    <rPh sb="10" eb="12">
      <t>ジム</t>
    </rPh>
    <rPh sb="12" eb="13">
      <t>ショ</t>
    </rPh>
    <phoneticPr fontId="5"/>
  </si>
  <si>
    <t>安井株式会社</t>
    <phoneticPr fontId="5"/>
  </si>
  <si>
    <t>株式会社松尾製作所</t>
    <phoneticPr fontId="5"/>
  </si>
  <si>
    <t>事業のとりまとめ、試作・評価分析等</t>
    <phoneticPr fontId="5"/>
  </si>
  <si>
    <t>評価・分析等（共同実施）</t>
    <phoneticPr fontId="5"/>
  </si>
  <si>
    <t>-</t>
    <phoneticPr fontId="5"/>
  </si>
  <si>
    <t>評価・分析等</t>
    <phoneticPr fontId="5"/>
  </si>
  <si>
    <t>トクラス株式会社</t>
    <rPh sb="4" eb="8">
      <t>カブシキガイシャ</t>
    </rPh>
    <phoneticPr fontId="5"/>
  </si>
  <si>
    <t>評価・分析等（共同実施）</t>
    <phoneticPr fontId="5"/>
  </si>
  <si>
    <t>評価・分析等（共同実施）</t>
    <phoneticPr fontId="5"/>
  </si>
  <si>
    <t>国立大学法人山口大学</t>
    <rPh sb="0" eb="2">
      <t>コクリツ</t>
    </rPh>
    <rPh sb="2" eb="4">
      <t>ダイガク</t>
    </rPh>
    <rPh sb="4" eb="6">
      <t>ホウジン</t>
    </rPh>
    <rPh sb="6" eb="8">
      <t>ヤマグチ</t>
    </rPh>
    <rPh sb="8" eb="10">
      <t>ダイガク</t>
    </rPh>
    <phoneticPr fontId="5"/>
  </si>
  <si>
    <t>同志社大学</t>
    <rPh sb="0" eb="3">
      <t>ドウシシャ</t>
    </rPh>
    <rPh sb="3" eb="5">
      <t>ダイガク</t>
    </rPh>
    <phoneticPr fontId="5"/>
  </si>
  <si>
    <t>学校法人常翔学園
(大阪工業大学)</t>
    <phoneticPr fontId="5"/>
  </si>
  <si>
    <t>倉敷紡績株式会社</t>
    <rPh sb="0" eb="2">
      <t>クラシキ</t>
    </rPh>
    <rPh sb="2" eb="4">
      <t>ボウセキ</t>
    </rPh>
    <rPh sb="4" eb="8">
      <t>カブシキガイシャ</t>
    </rPh>
    <phoneticPr fontId="5"/>
  </si>
  <si>
    <t>静岡県</t>
    <rPh sb="0" eb="3">
      <t>シズオカケン</t>
    </rPh>
    <phoneticPr fontId="5"/>
  </si>
  <si>
    <t>ランデス株式会社</t>
    <rPh sb="4" eb="8">
      <t>カブシキガイシャ</t>
    </rPh>
    <phoneticPr fontId="5"/>
  </si>
  <si>
    <t>YKKAP株式会社</t>
    <rPh sb="5" eb="9">
      <t>カブシキガイシャ</t>
    </rPh>
    <phoneticPr fontId="5"/>
  </si>
  <si>
    <t>岡山県</t>
    <rPh sb="0" eb="3">
      <t>オカヤマケン</t>
    </rPh>
    <phoneticPr fontId="5"/>
  </si>
  <si>
    <t>株式会社日建ハウジングシステム</t>
    <rPh sb="0" eb="4">
      <t>カブシキガイシャ</t>
    </rPh>
    <rPh sb="4" eb="6">
      <t>ニッケン</t>
    </rPh>
    <phoneticPr fontId="5"/>
  </si>
  <si>
    <t>株式会社田島技術</t>
    <rPh sb="0" eb="4">
      <t>カブシキガイシャ</t>
    </rPh>
    <rPh sb="4" eb="6">
      <t>タジマ</t>
    </rPh>
    <rPh sb="6" eb="8">
      <t>ギジュツ</t>
    </rPh>
    <phoneticPr fontId="5"/>
  </si>
  <si>
    <t>株式会社LIXIL</t>
    <rPh sb="0" eb="4">
      <t>カブシキガイシャ</t>
    </rPh>
    <phoneticPr fontId="5"/>
  </si>
  <si>
    <t>フィグラ株式会社</t>
    <rPh sb="4" eb="8">
      <t>カブシキガイシャ</t>
    </rPh>
    <phoneticPr fontId="5"/>
  </si>
  <si>
    <t>評価・分析等（共同実施）</t>
    <phoneticPr fontId="5"/>
  </si>
  <si>
    <t>評価・分析等（共同実施）</t>
    <phoneticPr fontId="5"/>
  </si>
  <si>
    <t>評価・分析等（共同実施）</t>
    <phoneticPr fontId="5"/>
  </si>
  <si>
    <t>-</t>
    <phoneticPr fontId="5"/>
  </si>
  <si>
    <t>-</t>
    <phoneticPr fontId="5"/>
  </si>
  <si>
    <t>評価、分析等</t>
    <phoneticPr fontId="5"/>
  </si>
  <si>
    <t>国立大学法人熊本大学</t>
    <rPh sb="0" eb="2">
      <t>コクリツ</t>
    </rPh>
    <rPh sb="2" eb="4">
      <t>ダイガク</t>
    </rPh>
    <rPh sb="4" eb="6">
      <t>ホウジン</t>
    </rPh>
    <rPh sb="6" eb="8">
      <t>クマモト</t>
    </rPh>
    <rPh sb="8" eb="10">
      <t>ダイガク</t>
    </rPh>
    <phoneticPr fontId="5"/>
  </si>
  <si>
    <t>熊本県産業技術センター</t>
    <rPh sb="0" eb="3">
      <t>クマモトケン</t>
    </rPh>
    <rPh sb="3" eb="5">
      <t>サンギョウ</t>
    </rPh>
    <rPh sb="5" eb="7">
      <t>ギジュツ</t>
    </rPh>
    <phoneticPr fontId="5"/>
  </si>
  <si>
    <t>株式会社日建設計総合研究所</t>
    <phoneticPr fontId="5"/>
  </si>
  <si>
    <t>国立大学法人鹿児島大学</t>
    <rPh sb="0" eb="2">
      <t>コクリツ</t>
    </rPh>
    <rPh sb="2" eb="4">
      <t>ダイガク</t>
    </rPh>
    <rPh sb="4" eb="6">
      <t>ホウジン</t>
    </rPh>
    <rPh sb="6" eb="9">
      <t>カゴシマ</t>
    </rPh>
    <rPh sb="9" eb="11">
      <t>ダイガク</t>
    </rPh>
    <phoneticPr fontId="5"/>
  </si>
  <si>
    <t>学校法人芝浦工業大学</t>
    <rPh sb="0" eb="2">
      <t>ガッコウ</t>
    </rPh>
    <rPh sb="2" eb="4">
      <t>ホウジン</t>
    </rPh>
    <rPh sb="4" eb="6">
      <t>シバウラ</t>
    </rPh>
    <rPh sb="6" eb="8">
      <t>コウギョウ</t>
    </rPh>
    <rPh sb="8" eb="10">
      <t>ダイガク</t>
    </rPh>
    <phoneticPr fontId="5"/>
  </si>
  <si>
    <t>一般社団法人産業環境管理協会</t>
    <rPh sb="0" eb="2">
      <t>イッパン</t>
    </rPh>
    <rPh sb="2" eb="4">
      <t>シャダン</t>
    </rPh>
    <rPh sb="4" eb="6">
      <t>ホウジン</t>
    </rPh>
    <rPh sb="6" eb="8">
      <t>サンギョウ</t>
    </rPh>
    <rPh sb="8" eb="10">
      <t>カンキョウ</t>
    </rPh>
    <rPh sb="10" eb="12">
      <t>カンリ</t>
    </rPh>
    <rPh sb="12" eb="14">
      <t>キョウカイ</t>
    </rPh>
    <phoneticPr fontId="5"/>
  </si>
  <si>
    <t>株式会社イノアックコーポレーション</t>
    <phoneticPr fontId="5"/>
  </si>
  <si>
    <t>事業のとりまとめ、評価分析等</t>
    <phoneticPr fontId="5"/>
  </si>
  <si>
    <t>国立大学法人東京大学</t>
    <rPh sb="0" eb="6">
      <t>コクリツダイガクホウジン</t>
    </rPh>
    <rPh sb="6" eb="8">
      <t>トウキョウ</t>
    </rPh>
    <rPh sb="8" eb="10">
      <t>ダイガク</t>
    </rPh>
    <phoneticPr fontId="5"/>
  </si>
  <si>
    <t>評価、分析等</t>
    <phoneticPr fontId="5"/>
  </si>
  <si>
    <t>L.トヨタ車体株式会社</t>
    <rPh sb="5" eb="7">
      <t>シャタイ</t>
    </rPh>
    <rPh sb="7" eb="11">
      <t>カブシキガイシャ</t>
    </rPh>
    <phoneticPr fontId="5"/>
  </si>
  <si>
    <t>型費、成形費、評価・分析費等</t>
    <phoneticPr fontId="5"/>
  </si>
  <si>
    <t>試験材料費</t>
    <rPh sb="0" eb="2">
      <t>シケン</t>
    </rPh>
    <rPh sb="2" eb="5">
      <t>ザイリョウヒ</t>
    </rPh>
    <phoneticPr fontId="5"/>
  </si>
  <si>
    <t>I.株式会社DJK</t>
    <phoneticPr fontId="5"/>
  </si>
  <si>
    <t>株式会社DJK</t>
    <phoneticPr fontId="5"/>
  </si>
  <si>
    <t>研究調査旅費</t>
    <rPh sb="0" eb="2">
      <t>ケンキュウ</t>
    </rPh>
    <rPh sb="2" eb="4">
      <t>チョウサ</t>
    </rPh>
    <rPh sb="4" eb="6">
      <t>リョヒ</t>
    </rPh>
    <phoneticPr fontId="5"/>
  </si>
  <si>
    <t>一般管理費</t>
    <rPh sb="0" eb="2">
      <t>イッパン</t>
    </rPh>
    <rPh sb="2" eb="5">
      <t>カンリヒ</t>
    </rPh>
    <phoneticPr fontId="5"/>
  </si>
  <si>
    <t>トヨタ車体株式会社</t>
    <rPh sb="3" eb="5">
      <t>シャタイ</t>
    </rPh>
    <rPh sb="5" eb="9">
      <t>カブシキガイシャ</t>
    </rPh>
    <phoneticPr fontId="5"/>
  </si>
  <si>
    <t>事業のとりまとめ、試作・評価分析等</t>
    <phoneticPr fontId="5"/>
  </si>
  <si>
    <t>一般財団法人日本自動車研究所</t>
    <rPh sb="0" eb="2">
      <t>イッパン</t>
    </rPh>
    <rPh sb="2" eb="4">
      <t>ザイダン</t>
    </rPh>
    <rPh sb="4" eb="6">
      <t>ホウジン</t>
    </rPh>
    <rPh sb="6" eb="8">
      <t>ニホン</t>
    </rPh>
    <rPh sb="8" eb="11">
      <t>ジドウシャ</t>
    </rPh>
    <rPh sb="11" eb="14">
      <t>ケンキュウジョ</t>
    </rPh>
    <phoneticPr fontId="5"/>
  </si>
  <si>
    <t>M.一般財団法人日本自動車研究所</t>
    <rPh sb="2" eb="8">
      <t>イッパンザイダンホウジン</t>
    </rPh>
    <rPh sb="8" eb="10">
      <t>ニホン</t>
    </rPh>
    <rPh sb="10" eb="13">
      <t>ジドウシャ</t>
    </rPh>
    <rPh sb="13" eb="16">
      <t>ケンキュウジョ</t>
    </rPh>
    <phoneticPr fontId="5"/>
  </si>
  <si>
    <t>衝撃試験評価</t>
    <rPh sb="0" eb="2">
      <t>ショウゲキ</t>
    </rPh>
    <rPh sb="2" eb="4">
      <t>シケン</t>
    </rPh>
    <rPh sb="4" eb="6">
      <t>ヒョウカ</t>
    </rPh>
    <phoneticPr fontId="5"/>
  </si>
  <si>
    <t>評価・分析等</t>
    <phoneticPr fontId="5"/>
  </si>
  <si>
    <t>N.パナソニック株式会社</t>
    <rPh sb="8" eb="12">
      <t>カブシキガイシャ</t>
    </rPh>
    <phoneticPr fontId="5"/>
  </si>
  <si>
    <t>セルロースナノファイバー複合樹脂の高速選別および高強度加工法の開発</t>
    <phoneticPr fontId="5"/>
  </si>
  <si>
    <t>分析、テスト費用他</t>
    <phoneticPr fontId="5"/>
  </si>
  <si>
    <t>機器レンタル費</t>
    <rPh sb="0" eb="2">
      <t>キキ</t>
    </rPh>
    <rPh sb="6" eb="7">
      <t>ヒ</t>
    </rPh>
    <phoneticPr fontId="5"/>
  </si>
  <si>
    <t>一般間接費、消耗品費</t>
    <rPh sb="0" eb="5">
      <t>イッパンカンセツヒ</t>
    </rPh>
    <rPh sb="6" eb="9">
      <t>ショウモウヒン</t>
    </rPh>
    <rPh sb="9" eb="10">
      <t>ヒ</t>
    </rPh>
    <phoneticPr fontId="5"/>
  </si>
  <si>
    <t>パナソニック株式会社</t>
    <rPh sb="6" eb="10">
      <t>カブシキガイシャ</t>
    </rPh>
    <phoneticPr fontId="5"/>
  </si>
  <si>
    <t>エス・ケー・ファイン株式会社</t>
    <phoneticPr fontId="5"/>
  </si>
  <si>
    <t>O.国立大学法人静岡大学</t>
    <rPh sb="2" eb="4">
      <t>コクリツ</t>
    </rPh>
    <rPh sb="4" eb="6">
      <t>ダイガク</t>
    </rPh>
    <rPh sb="6" eb="8">
      <t>ホウジン</t>
    </rPh>
    <rPh sb="8" eb="10">
      <t>シズオカ</t>
    </rPh>
    <rPh sb="10" eb="12">
      <t>ダイガク</t>
    </rPh>
    <phoneticPr fontId="5"/>
  </si>
  <si>
    <t>再生利用の仕組み検証((株)エコフィールなど)</t>
    <phoneticPr fontId="5"/>
  </si>
  <si>
    <t>国立大学法人静岡大学</t>
    <rPh sb="0" eb="10">
      <t>コクリツダイガクホウジンシズオカダイガク</t>
    </rPh>
    <phoneticPr fontId="5"/>
  </si>
  <si>
    <t>株式会社エコフィール</t>
    <rPh sb="0" eb="4">
      <t>カブシキガイシャ</t>
    </rPh>
    <phoneticPr fontId="5"/>
  </si>
  <si>
    <t>化薬アクゾ株式会社</t>
    <rPh sb="0" eb="2">
      <t>カヤク</t>
    </rPh>
    <rPh sb="5" eb="9">
      <t>カブシキガイシャ</t>
    </rPh>
    <phoneticPr fontId="5"/>
  </si>
  <si>
    <t>事業のとりまとめ、試作・評価分析等</t>
    <phoneticPr fontId="5"/>
  </si>
  <si>
    <t>評価・分析等（共同実施）</t>
    <phoneticPr fontId="5"/>
  </si>
  <si>
    <t>評価・分析等（共同実施）</t>
    <phoneticPr fontId="5"/>
  </si>
  <si>
    <t>-</t>
    <phoneticPr fontId="5"/>
  </si>
  <si>
    <t>分析・コンパウンド費用</t>
    <phoneticPr fontId="5"/>
  </si>
  <si>
    <t>WPCのマテリアルリサイクルにおけるCO2排出量の評価</t>
    <phoneticPr fontId="5"/>
  </si>
  <si>
    <t>P.合同会社エフプロ</t>
    <rPh sb="2" eb="4">
      <t>ゴウドウ</t>
    </rPh>
    <rPh sb="4" eb="6">
      <t>ガイシャ</t>
    </rPh>
    <phoneticPr fontId="5"/>
  </si>
  <si>
    <t>一般間接費、印刷製本費、会議費など</t>
    <rPh sb="0" eb="2">
      <t>イッパン</t>
    </rPh>
    <rPh sb="2" eb="4">
      <t>カンセツ</t>
    </rPh>
    <rPh sb="4" eb="5">
      <t>ヒ</t>
    </rPh>
    <rPh sb="6" eb="8">
      <t>インサツ</t>
    </rPh>
    <rPh sb="8" eb="10">
      <t>セイホン</t>
    </rPh>
    <rPh sb="10" eb="11">
      <t>ヒ</t>
    </rPh>
    <rPh sb="12" eb="15">
      <t>カイギヒ</t>
    </rPh>
    <phoneticPr fontId="5"/>
  </si>
  <si>
    <t>機器リース料など</t>
    <rPh sb="0" eb="2">
      <t>キキ</t>
    </rPh>
    <rPh sb="5" eb="6">
      <t>リョウ</t>
    </rPh>
    <phoneticPr fontId="5"/>
  </si>
  <si>
    <t>評価・分析等</t>
    <phoneticPr fontId="5"/>
  </si>
  <si>
    <t>評価・分析等</t>
    <phoneticPr fontId="5"/>
  </si>
  <si>
    <t>-</t>
    <phoneticPr fontId="5"/>
  </si>
  <si>
    <t>-</t>
    <phoneticPr fontId="5"/>
  </si>
  <si>
    <t>t-CO2</t>
    <phoneticPr fontId="5"/>
  </si>
  <si>
    <t>t-CO2</t>
    <phoneticPr fontId="5"/>
  </si>
  <si>
    <t>事業成果に基づく累積のCO2削減効果</t>
    <rPh sb="0" eb="2">
      <t>ジギョウ</t>
    </rPh>
    <rPh sb="2" eb="4">
      <t>セイカ</t>
    </rPh>
    <rPh sb="5" eb="6">
      <t>モト</t>
    </rPh>
    <rPh sb="8" eb="10">
      <t>ルイセキ</t>
    </rPh>
    <rPh sb="14" eb="16">
      <t>サクゲン</t>
    </rPh>
    <rPh sb="16" eb="18">
      <t>コウカ</t>
    </rPh>
    <phoneticPr fontId="5"/>
  </si>
  <si>
    <t>事業成果に基づく累積のCO2削減効果</t>
    <phoneticPr fontId="5"/>
  </si>
  <si>
    <t>1.6 t-CO2/台/10年の削減が可能なCNF適用自動車を2030年度までに世界市場の0.6%相当まで普及させ、3,808,000 t-CO2を削減する。</t>
    <rPh sb="10" eb="11">
      <t>ダイ</t>
    </rPh>
    <rPh sb="14" eb="15">
      <t>ネン</t>
    </rPh>
    <rPh sb="16" eb="18">
      <t>サクゲン</t>
    </rPh>
    <rPh sb="19" eb="21">
      <t>カノウ</t>
    </rPh>
    <rPh sb="25" eb="27">
      <t>テキヨウ</t>
    </rPh>
    <rPh sb="27" eb="30">
      <t>ジドウシャ</t>
    </rPh>
    <rPh sb="35" eb="37">
      <t>ネンド</t>
    </rPh>
    <rPh sb="40" eb="42">
      <t>セカイ</t>
    </rPh>
    <rPh sb="42" eb="44">
      <t>シジョウ</t>
    </rPh>
    <rPh sb="49" eb="51">
      <t>ソウトウ</t>
    </rPh>
    <rPh sb="53" eb="55">
      <t>フキュウ</t>
    </rPh>
    <rPh sb="74" eb="76">
      <t>サクゲン</t>
    </rPh>
    <phoneticPr fontId="5"/>
  </si>
  <si>
    <t>t-CO2</t>
    <phoneticPr fontId="5"/>
  </si>
  <si>
    <t>t-CO2</t>
    <phoneticPr fontId="5"/>
  </si>
  <si>
    <t>t-CO2</t>
    <phoneticPr fontId="5"/>
  </si>
  <si>
    <t>事業成果に基づく累積のCO2削減効果</t>
    <phoneticPr fontId="5"/>
  </si>
  <si>
    <t>事業成果に基づく累積のCO2削減効果</t>
    <phoneticPr fontId="5"/>
  </si>
  <si>
    <t>6.82 t-CO2/軒/22年の削減が可能なCNF適用住宅を2025年度以降市場シェア10%相当まで普及させ、2,482,480 t-CO2を削減する。</t>
    <rPh sb="11" eb="12">
      <t>ケン</t>
    </rPh>
    <rPh sb="28" eb="30">
      <t>ジュウタク</t>
    </rPh>
    <rPh sb="35" eb="37">
      <t>ネンド</t>
    </rPh>
    <rPh sb="37" eb="39">
      <t>イコウ</t>
    </rPh>
    <rPh sb="39" eb="41">
      <t>シジョウ</t>
    </rPh>
    <phoneticPr fontId="5"/>
  </si>
  <si>
    <t>0.087 t-CO2/個/10年の削減が可能なCNF適用電池を2025年度以降市場投入し、1,113,600 t-CO2を削減する。</t>
    <rPh sb="12" eb="13">
      <t>コ</t>
    </rPh>
    <rPh sb="29" eb="31">
      <t>デンチ</t>
    </rPh>
    <rPh sb="42" eb="44">
      <t>トウニュウ</t>
    </rPh>
    <phoneticPr fontId="5"/>
  </si>
  <si>
    <t>-</t>
    <phoneticPr fontId="5"/>
  </si>
  <si>
    <t>-</t>
    <phoneticPr fontId="5"/>
  </si>
  <si>
    <t>-</t>
    <phoneticPr fontId="5"/>
  </si>
  <si>
    <t>0.0047 t-CO2/台/12年の削減が可能なCNF適用家電を2025年度以降市場投入し、12,878 t-CO2を削減する。</t>
    <rPh sb="13" eb="14">
      <t>ダイ</t>
    </rPh>
    <rPh sb="30" eb="32">
      <t>カデン</t>
    </rPh>
    <phoneticPr fontId="5"/>
  </si>
  <si>
    <t>平成30年度セルロースナノファイバー利活用によるCO2排出削減効果等評価・検証事業委託業務成果報告書など</t>
    <rPh sb="0" eb="2">
      <t>ヘイセイ</t>
    </rPh>
    <rPh sb="4" eb="6">
      <t>ネンド</t>
    </rPh>
    <rPh sb="18" eb="21">
      <t>リカツヨウ</t>
    </rPh>
    <rPh sb="27" eb="29">
      <t>ハイシュツ</t>
    </rPh>
    <rPh sb="29" eb="31">
      <t>サクゲン</t>
    </rPh>
    <rPh sb="31" eb="33">
      <t>コウカ</t>
    </rPh>
    <rPh sb="33" eb="34">
      <t>トウ</t>
    </rPh>
    <rPh sb="34" eb="36">
      <t>ヒョウカ</t>
    </rPh>
    <rPh sb="37" eb="39">
      <t>ケンショウ</t>
    </rPh>
    <rPh sb="39" eb="41">
      <t>ジギョウ</t>
    </rPh>
    <rPh sb="41" eb="43">
      <t>イタク</t>
    </rPh>
    <rPh sb="43" eb="45">
      <t>ギョウム</t>
    </rPh>
    <rPh sb="45" eb="47">
      <t>セイカ</t>
    </rPh>
    <rPh sb="47" eb="50">
      <t>ホウコクショ</t>
    </rPh>
    <phoneticPr fontId="5"/>
  </si>
  <si>
    <t>平成30年度セルロースナノファイバー利活用によるCO2排出削減効果等評価・検証事業委託業務成果報告書など</t>
    <phoneticPr fontId="5"/>
  </si>
  <si>
    <t>平成30年度セルロースナノファイバー利活用によるCO2排出削減効果等評価・検証事業委託業務成果報告書など</t>
    <phoneticPr fontId="5"/>
  </si>
  <si>
    <t>平成30年度セルロースナノファイバー利活用によるCO2排出削減効果等評価・検証事業委託業務成果報告書など</t>
    <phoneticPr fontId="5"/>
  </si>
  <si>
    <t>平成30年度セルロースナノファイバー利活用によるCO2排出削減効果等評価・検証事業委託業務成果報告書など</t>
    <phoneticPr fontId="5"/>
  </si>
  <si>
    <t>-</t>
    <phoneticPr fontId="5"/>
  </si>
  <si>
    <t>0.016 t-CO2/台/10年の削減が可能なCNF適用バッテリーキャリアを2025年度以降自動車市場へ投入し、4,016 t-CO2を削減する。</t>
    <rPh sb="47" eb="50">
      <t>ジドウシャ</t>
    </rPh>
    <phoneticPr fontId="5"/>
  </si>
  <si>
    <t>事業成果に基づく累積のCO2削減効果</t>
    <phoneticPr fontId="5"/>
  </si>
  <si>
    <t>平成30年度セルロースナノファイバー利活用によるCO2排出削減効果等評価・検証事業委託業務成果報告書など</t>
    <phoneticPr fontId="5"/>
  </si>
  <si>
    <t>-</t>
    <phoneticPr fontId="5"/>
  </si>
  <si>
    <t>-</t>
    <phoneticPr fontId="5"/>
  </si>
  <si>
    <t>-</t>
    <phoneticPr fontId="5"/>
  </si>
  <si>
    <t>-</t>
    <phoneticPr fontId="5"/>
  </si>
  <si>
    <t>ポリスチレンリグノフェノール製造・評価((株)DJK)など</t>
    <rPh sb="21" eb="22">
      <t>カブ</t>
    </rPh>
    <phoneticPr fontId="5"/>
  </si>
  <si>
    <t>0.00167t-CO2/台/10年の削減が可能なCNF-PP製自動車部品を2025年度以降市場へ投入し、4,192 t-CO2を削減する。</t>
    <phoneticPr fontId="5"/>
  </si>
  <si>
    <t>0.00096t-CO2/台/10年の削減が可能なCNF-WPC製自動車部品を2025年度以降市場へ投入し、2,410 t-CO2を削減する。</t>
    <phoneticPr fontId="5"/>
  </si>
  <si>
    <t>WPCのマテリアルリサイクルにおけるCO2排出量の評価(合同会社エフプロ)など</t>
    <rPh sb="28" eb="30">
      <t>ゴウドウ</t>
    </rPh>
    <rPh sb="30" eb="32">
      <t>ガイシャ</t>
    </rPh>
    <phoneticPr fontId="5"/>
  </si>
  <si>
    <t>1 t-CO2当たりの削減コスト</t>
    <phoneticPr fontId="5"/>
  </si>
  <si>
    <t>累積予算額／累積CO2削減量</t>
    <rPh sb="0" eb="2">
      <t>ルイセキ</t>
    </rPh>
    <rPh sb="2" eb="5">
      <t>ヨサンガク</t>
    </rPh>
    <rPh sb="6" eb="8">
      <t>ルイセキ</t>
    </rPh>
    <rPh sb="11" eb="13">
      <t>サクゲン</t>
    </rPh>
    <rPh sb="13" eb="14">
      <t>リョウ</t>
    </rPh>
    <phoneticPr fontId="5"/>
  </si>
  <si>
    <t>本事業終了後、2030年度までに1 t-CO2当たりの削減コスト2,073円を達成する。</t>
    <rPh sb="23" eb="24">
      <t>ア</t>
    </rPh>
    <phoneticPr fontId="5"/>
  </si>
  <si>
    <t>事業開始から終了までの累積予算額／2030年度までに導入した製品の累積のCO2削減量</t>
    <rPh sb="0" eb="2">
      <t>ジギョウ</t>
    </rPh>
    <rPh sb="2" eb="4">
      <t>カイシ</t>
    </rPh>
    <rPh sb="6" eb="8">
      <t>シュウリョウ</t>
    </rPh>
    <rPh sb="11" eb="13">
      <t>ルイセキ</t>
    </rPh>
    <rPh sb="13" eb="16">
      <t>ヨサンガク</t>
    </rPh>
    <rPh sb="21" eb="23">
      <t>ネンド</t>
    </rPh>
    <rPh sb="26" eb="28">
      <t>ドウニュウ</t>
    </rPh>
    <rPh sb="30" eb="32">
      <t>セイヒン</t>
    </rPh>
    <rPh sb="33" eb="35">
      <t>ルイセキ</t>
    </rPh>
    <phoneticPr fontId="5"/>
  </si>
  <si>
    <t>ナノセルロースに関する政策連携のためのガバニングボードとして、農林水産省、経済産業省、環境省、文部科学省などが参加する「ナノセルロース推進関係省庁連絡会議」を設置し、各省の取組について情報共有等の連携を図る。
各省のナノセルロースとの関係は以下のとおり。
農林水産省：ナノセルロースの国産原料を供給する林業、農業及びこれらに係る技術開発並びにナノセルロースを製品化する所管産業を担当する
経済産業省：ナノセルロースを製品化する製造業を担当する
環境省：ナノセルロースによる地球温暖化対策を担当する
文部科学省：ナノセルロースの基礎基盤研究を担当する
(農林水産省、文部科学省は他の事業の内数として実施)</t>
    <rPh sb="277" eb="279">
      <t>ノウリン</t>
    </rPh>
    <rPh sb="279" eb="282">
      <t>スイサンショウ</t>
    </rPh>
    <rPh sb="283" eb="288">
      <t>モンブカガクショウ</t>
    </rPh>
    <rPh sb="289" eb="290">
      <t>ホカ</t>
    </rPh>
    <rPh sb="291" eb="293">
      <t>ジギョウ</t>
    </rPh>
    <rPh sb="294" eb="296">
      <t>ウチスウ</t>
    </rPh>
    <rPh sb="299" eb="301">
      <t>ジッシ</t>
    </rPh>
    <phoneticPr fontId="5"/>
  </si>
  <si>
    <t>各テーマ毎のコストは成果実績に見合う十分に妥当な水準である。</t>
    <phoneticPr fontId="5"/>
  </si>
  <si>
    <t>費目・使途は事前に十分検討しており、また、精算時に精査し支出している。</t>
    <phoneticPr fontId="5"/>
  </si>
  <si>
    <t>厳正な審査を行い、費用対効果の高い案件に限り、採択を行ったため、不用率が高くなった。</t>
    <phoneticPr fontId="5"/>
  </si>
  <si>
    <t>費用対効果の高い案件に限り採択を行ったため不用率が高くなったが、活動実績、成果実績は目標に達することができた。</t>
    <phoneticPr fontId="5"/>
  </si>
  <si>
    <t>高機能なリグノセルロースナノファイバーの一貫製造プロセスと部材化技術の開発事業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</si>
</sst>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31</xdr:col>
      <xdr:colOff>139700</xdr:colOff>
      <xdr:row>739</xdr:row>
      <xdr:rowOff>241300</xdr:rowOff>
    </xdr:from>
    <xdr:to>
      <xdr:col>49</xdr:col>
      <xdr:colOff>346903</xdr:colOff>
      <xdr:row>740</xdr:row>
      <xdr:rowOff>141122</xdr:rowOff>
    </xdr:to>
    <xdr:sp macro="" textlink="">
      <xdr:nvSpPr>
        <xdr:cNvPr id="3" name="正方形/長方形 2"/>
        <xdr:cNvSpPr/>
      </xdr:nvSpPr>
      <xdr:spPr bwMode="auto">
        <a:xfrm>
          <a:off x="5651500" y="49885600"/>
          <a:ext cx="3407603" cy="2554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twoCellAnchor>
    <xdr:from>
      <xdr:col>6</xdr:col>
      <xdr:colOff>88900</xdr:colOff>
      <xdr:row>740</xdr:row>
      <xdr:rowOff>152402</xdr:rowOff>
    </xdr:from>
    <xdr:to>
      <xdr:col>14</xdr:col>
      <xdr:colOff>50800</xdr:colOff>
      <xdr:row>741</xdr:row>
      <xdr:rowOff>57152</xdr:rowOff>
    </xdr:to>
    <xdr:sp macro="" textlink="">
      <xdr:nvSpPr>
        <xdr:cNvPr id="469" name="テキスト ボックス 468"/>
        <xdr:cNvSpPr txBox="1"/>
      </xdr:nvSpPr>
      <xdr:spPr>
        <a:xfrm>
          <a:off x="1155700" y="50152302"/>
          <a:ext cx="138430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環境省</a:t>
          </a:r>
          <a:endParaRPr kumimoji="1" lang="en-US" altLang="ja-JP" sz="1100"/>
        </a:p>
        <a:p>
          <a:r>
            <a:rPr kumimoji="1" lang="ja-JP" altLang="en-US" sz="1100"/>
            <a:t>１，８７３百万円</a:t>
          </a:r>
        </a:p>
      </xdr:txBody>
    </xdr:sp>
    <xdr:clientData/>
  </xdr:twoCellAnchor>
  <xdr:twoCellAnchor>
    <xdr:from>
      <xdr:col>16</xdr:col>
      <xdr:colOff>43200</xdr:colOff>
      <xdr:row>740</xdr:row>
      <xdr:rowOff>139700</xdr:rowOff>
    </xdr:from>
    <xdr:to>
      <xdr:col>49</xdr:col>
      <xdr:colOff>15116</xdr:colOff>
      <xdr:row>741</xdr:row>
      <xdr:rowOff>500000</xdr:rowOff>
    </xdr:to>
    <xdr:sp macro="" textlink="">
      <xdr:nvSpPr>
        <xdr:cNvPr id="470" name="大かっこ 469"/>
        <xdr:cNvSpPr/>
      </xdr:nvSpPr>
      <xdr:spPr>
        <a:xfrm>
          <a:off x="2888000" y="50139600"/>
          <a:ext cx="5839316" cy="100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r>
            <a:rPr lang="ja-JP" altLang="en-US" sz="1100" b="0" i="0" u="none" strike="noStrike" baseline="0" smtClean="0">
              <a:solidFill>
                <a:schemeClr val="tx1"/>
              </a:solidFill>
              <a:latin typeface="+mn-lt"/>
              <a:ea typeface="+mn-ea"/>
              <a:cs typeface="+mn-cs"/>
            </a:rPr>
            <a:t>「低炭素・資源循環・自然共生社会」の実現に向けて、中長期的なエネルギー起源二酸化炭素排出削減に資する</a:t>
          </a:r>
          <a:r>
            <a:rPr lang="en-US" altLang="ja-JP" sz="1100" b="0" i="0" u="none" strike="noStrike" baseline="0" smtClean="0">
              <a:solidFill>
                <a:schemeClr val="tx1"/>
              </a:solidFill>
              <a:latin typeface="+mn-lt"/>
              <a:ea typeface="+mn-ea"/>
              <a:cs typeface="+mn-cs"/>
            </a:rPr>
            <a:t>CNF</a:t>
          </a:r>
          <a:r>
            <a:rPr lang="ja-JP" altLang="en-US" sz="1100" b="0" i="0" u="none" strike="noStrike" baseline="0" smtClean="0">
              <a:solidFill>
                <a:schemeClr val="tx1"/>
              </a:solidFill>
              <a:latin typeface="+mn-lt"/>
              <a:ea typeface="+mn-ea"/>
              <a:cs typeface="+mn-cs"/>
            </a:rPr>
            <a:t>等の次世代素材の</a:t>
          </a:r>
          <a:r>
            <a:rPr lang="en-US" altLang="ja-JP" sz="1100" b="0" i="0" u="none" strike="noStrike" baseline="0" smtClean="0">
              <a:solidFill>
                <a:schemeClr val="tx1"/>
              </a:solidFill>
              <a:latin typeface="+mn-lt"/>
              <a:ea typeface="+mn-ea"/>
              <a:cs typeface="+mn-cs"/>
            </a:rPr>
            <a:t>CO2</a:t>
          </a:r>
          <a:r>
            <a:rPr lang="ja-JP" altLang="en-US" sz="1100" b="0" i="0" u="none" strike="noStrike" baseline="0" smtClean="0">
              <a:solidFill>
                <a:schemeClr val="tx1"/>
              </a:solidFill>
              <a:latin typeface="+mn-lt"/>
              <a:ea typeface="+mn-ea"/>
              <a:cs typeface="+mn-cs"/>
            </a:rPr>
            <a:t>削減効果の評価・実証、リサイクル時の課題・解決策にむけた対策技術の評価・実証を行う。</a:t>
          </a:r>
          <a:endParaRPr lang="ja-JP" altLang="ja-JP">
            <a:effectLst/>
          </a:endParaRPr>
        </a:p>
      </xdr:txBody>
    </xdr:sp>
    <xdr:clientData/>
  </xdr:twoCellAnchor>
  <xdr:twoCellAnchor>
    <xdr:from>
      <xdr:col>8</xdr:col>
      <xdr:colOff>84140</xdr:colOff>
      <xdr:row>741</xdr:row>
      <xdr:rowOff>608991</xdr:rowOff>
    </xdr:from>
    <xdr:to>
      <xdr:col>49</xdr:col>
      <xdr:colOff>12700</xdr:colOff>
      <xdr:row>743</xdr:row>
      <xdr:rowOff>537591</xdr:rowOff>
    </xdr:to>
    <xdr:sp macro="" textlink="">
      <xdr:nvSpPr>
        <xdr:cNvPr id="471" name="大かっこ 470"/>
        <xdr:cNvSpPr/>
      </xdr:nvSpPr>
      <xdr:spPr>
        <a:xfrm>
          <a:off x="1506540" y="51256591"/>
          <a:ext cx="7218360" cy="122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100"/>
            <a:t>＜業務内容＞</a:t>
          </a:r>
          <a:r>
            <a:rPr kumimoji="1" lang="ja-JP" altLang="en-US" sz="1100" b="0" i="0" baseline="0">
              <a:solidFill>
                <a:schemeClr val="tx1"/>
              </a:solidFill>
              <a:effectLst/>
              <a:latin typeface="+mn-lt"/>
              <a:ea typeface="+mn-ea"/>
              <a:cs typeface="+mn-cs"/>
            </a:rPr>
            <a:t>（１）社会実装に向けた</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活用製品の性能評価モデル事業</a:t>
          </a:r>
        </a:p>
        <a:p>
          <a:pPr algn="l"/>
          <a:r>
            <a:rPr kumimoji="1" lang="ja-JP" altLang="en-US" sz="1100" b="0" i="0" baseline="0">
              <a:solidFill>
                <a:schemeClr val="tx1"/>
              </a:solidFill>
              <a:effectLst/>
              <a:latin typeface="+mn-lt"/>
              <a:ea typeface="+mn-ea"/>
              <a:cs typeface="+mn-cs"/>
            </a:rPr>
            <a:t>国内事業規模が大きく、</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ポテンシャルの大きい自動車（内装、外板等）、家電（送風ファン等）、住宅・建材（窓枠、断熱材、構造材等）、再エネ（風力ブレード等）、業務・産業機械等（空調ブレード等）においてメーカーと連携し、</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複合樹脂等の用途開発を実施するとともに、社会実装にむけて実機に</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製品を搭載し活用時の</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削減効果を評価・検証する。</a:t>
          </a:r>
        </a:p>
      </xdr:txBody>
    </xdr:sp>
    <xdr:clientData/>
  </xdr:twoCellAnchor>
  <xdr:twoCellAnchor>
    <xdr:from>
      <xdr:col>8</xdr:col>
      <xdr:colOff>60325</xdr:colOff>
      <xdr:row>757</xdr:row>
      <xdr:rowOff>333375</xdr:rowOff>
    </xdr:from>
    <xdr:to>
      <xdr:col>49</xdr:col>
      <xdr:colOff>0</xdr:colOff>
      <xdr:row>759</xdr:row>
      <xdr:rowOff>43180</xdr:rowOff>
    </xdr:to>
    <xdr:sp macro="" textlink="">
      <xdr:nvSpPr>
        <xdr:cNvPr id="472" name="大かっこ 471"/>
        <xdr:cNvSpPr/>
      </xdr:nvSpPr>
      <xdr:spPr>
        <a:xfrm>
          <a:off x="1431925" y="61474350"/>
          <a:ext cx="6969125" cy="1005205"/>
        </a:xfrm>
        <a:prstGeom prst="bracketPair">
          <a:avLst>
            <a:gd name="adj" fmla="val 1069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rtl="0" eaLnBrk="1" fontAlgn="base" hangingPunct="1"/>
          <a:r>
            <a:rPr kumimoji="1" lang="ja-JP" altLang="en-US" sz="1100" b="0" i="0" baseline="0">
              <a:solidFill>
                <a:schemeClr val="tx1"/>
              </a:solidFill>
              <a:effectLst/>
              <a:latin typeface="+mn-lt"/>
              <a:ea typeface="+mn-ea"/>
              <a:cs typeface="+mn-cs"/>
            </a:rPr>
            <a:t>（３）リサイクル時の課題・解決策検討の実証事業</a:t>
          </a:r>
          <a:endParaRPr kumimoji="1" lang="en-US" altLang="ja-JP" sz="1100" b="1" i="0" baseline="0">
            <a:solidFill>
              <a:schemeClr val="tx1"/>
            </a:solidFill>
            <a:effectLst/>
            <a:latin typeface="+mn-lt"/>
            <a:ea typeface="+mn-ea"/>
            <a:cs typeface="+mn-cs"/>
          </a:endParaRPr>
        </a:p>
        <a:p>
          <a:pPr rtl="0" eaLnBrk="1" fontAlgn="base" hangingPunct="1"/>
          <a:r>
            <a:rPr kumimoji="1" lang="en-US" altLang="ja-JP" sz="1100">
              <a:solidFill>
                <a:schemeClr val="tx1"/>
              </a:solidFill>
              <a:effectLst/>
              <a:latin typeface="+mn-lt"/>
              <a:ea typeface="+mn-ea"/>
              <a:cs typeface="+mn-cs"/>
            </a:rPr>
            <a:t>CNF</a:t>
          </a:r>
          <a:r>
            <a:rPr kumimoji="1" lang="ja-JP" altLang="en-US" sz="1100">
              <a:solidFill>
                <a:schemeClr val="tx1"/>
              </a:solidFill>
              <a:effectLst/>
              <a:latin typeface="+mn-lt"/>
              <a:ea typeface="+mn-ea"/>
              <a:cs typeface="+mn-cs"/>
            </a:rPr>
            <a:t>樹脂複合材（材料）を製造する段階での易リサイクル性、リサイクル材料の性能評価等を行い、解決策について実証する。</a:t>
          </a:r>
        </a:p>
      </xdr:txBody>
    </xdr:sp>
    <xdr:clientData/>
  </xdr:twoCellAnchor>
  <xdr:twoCellAnchor>
    <xdr:from>
      <xdr:col>7</xdr:col>
      <xdr:colOff>31750</xdr:colOff>
      <xdr:row>741</xdr:row>
      <xdr:rowOff>63501</xdr:rowOff>
    </xdr:from>
    <xdr:to>
      <xdr:col>7</xdr:col>
      <xdr:colOff>31750</xdr:colOff>
      <xdr:row>759</xdr:row>
      <xdr:rowOff>176901</xdr:rowOff>
    </xdr:to>
    <xdr:cxnSp macro="">
      <xdr:nvCxnSpPr>
        <xdr:cNvPr id="474" name="直線コネクタ 473"/>
        <xdr:cNvCxnSpPr/>
      </xdr:nvCxnSpPr>
      <xdr:spPr bwMode="auto">
        <a:xfrm flipV="1">
          <a:off x="1276350" y="50711101"/>
          <a:ext cx="0" cy="117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83596</xdr:colOff>
      <xdr:row>750</xdr:row>
      <xdr:rowOff>120650</xdr:rowOff>
    </xdr:from>
    <xdr:to>
      <xdr:col>46</xdr:col>
      <xdr:colOff>67252</xdr:colOff>
      <xdr:row>751</xdr:row>
      <xdr:rowOff>505257</xdr:rowOff>
    </xdr:to>
    <xdr:sp macro="" textlink="">
      <xdr:nvSpPr>
        <xdr:cNvPr id="475" name="大かっこ 474"/>
        <xdr:cNvSpPr/>
      </xdr:nvSpPr>
      <xdr:spPr>
        <a:xfrm>
          <a:off x="1455196" y="56384825"/>
          <a:ext cx="6498756" cy="10323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100"/>
            <a:t>＜業務内容＞</a:t>
          </a:r>
          <a:endParaRPr kumimoji="1" lang="en-US" altLang="ja-JP" sz="1100"/>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２</a:t>
          </a:r>
          <a:r>
            <a:rPr kumimoji="1" lang="ja-JP"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バイオマスプラスチックによる</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削減効果の検証</a:t>
          </a:r>
          <a:endParaRPr kumimoji="1"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耐熱性が要求される各種機械製品について、金属部材等を、高耐熱バイオマスプラスチックにより代替することの実現可能性及び</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削減効果を検証する（自動車エンジン周りの部材、家電、業務・産業機械の部材等）。</a:t>
          </a:r>
        </a:p>
      </xdr:txBody>
    </xdr:sp>
    <xdr:clientData/>
  </xdr:twoCellAnchor>
  <xdr:twoCellAnchor>
    <xdr:from>
      <xdr:col>7</xdr:col>
      <xdr:colOff>104719</xdr:colOff>
      <xdr:row>744</xdr:row>
      <xdr:rowOff>314326</xdr:rowOff>
    </xdr:from>
    <xdr:to>
      <xdr:col>17</xdr:col>
      <xdr:colOff>45030</xdr:colOff>
      <xdr:row>744</xdr:row>
      <xdr:rowOff>602326</xdr:rowOff>
    </xdr:to>
    <xdr:sp macro="" textlink="">
      <xdr:nvSpPr>
        <xdr:cNvPr id="476" name="フレーム 475"/>
        <xdr:cNvSpPr/>
      </xdr:nvSpPr>
      <xdr:spPr bwMode="auto">
        <a:xfrm>
          <a:off x="1349319" y="5290502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7</xdr:col>
      <xdr:colOff>63499</xdr:colOff>
      <xdr:row>744</xdr:row>
      <xdr:rowOff>43545</xdr:rowOff>
    </xdr:from>
    <xdr:to>
      <xdr:col>42</xdr:col>
      <xdr:colOff>140499</xdr:colOff>
      <xdr:row>744</xdr:row>
      <xdr:rowOff>43545</xdr:rowOff>
    </xdr:to>
    <xdr:cxnSp macro="">
      <xdr:nvCxnSpPr>
        <xdr:cNvPr id="477" name="直線コネクタ 476"/>
        <xdr:cNvCxnSpPr/>
      </xdr:nvCxnSpPr>
      <xdr:spPr bwMode="auto">
        <a:xfrm>
          <a:off x="1308099" y="52634245"/>
          <a:ext cx="6300000"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130175</xdr:colOff>
      <xdr:row>744</xdr:row>
      <xdr:rowOff>314326</xdr:rowOff>
    </xdr:from>
    <xdr:to>
      <xdr:col>27</xdr:col>
      <xdr:colOff>70486</xdr:colOff>
      <xdr:row>744</xdr:row>
      <xdr:rowOff>602326</xdr:rowOff>
    </xdr:to>
    <xdr:sp macro="" textlink="">
      <xdr:nvSpPr>
        <xdr:cNvPr id="479" name="フレーム 478"/>
        <xdr:cNvSpPr/>
      </xdr:nvSpPr>
      <xdr:spPr bwMode="auto">
        <a:xfrm>
          <a:off x="3152775" y="5290502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17</xdr:col>
      <xdr:colOff>130175</xdr:colOff>
      <xdr:row>747</xdr:row>
      <xdr:rowOff>590551</xdr:rowOff>
    </xdr:from>
    <xdr:to>
      <xdr:col>27</xdr:col>
      <xdr:colOff>70486</xdr:colOff>
      <xdr:row>748</xdr:row>
      <xdr:rowOff>230851</xdr:rowOff>
    </xdr:to>
    <xdr:sp macro="" textlink="">
      <xdr:nvSpPr>
        <xdr:cNvPr id="480" name="フレーム 479"/>
        <xdr:cNvSpPr/>
      </xdr:nvSpPr>
      <xdr:spPr bwMode="auto">
        <a:xfrm>
          <a:off x="3152775" y="55124351"/>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12</xdr:col>
      <xdr:colOff>57150</xdr:colOff>
      <xdr:row>744</xdr:row>
      <xdr:rowOff>47626</xdr:rowOff>
    </xdr:from>
    <xdr:to>
      <xdr:col>12</xdr:col>
      <xdr:colOff>57150</xdr:colOff>
      <xdr:row>744</xdr:row>
      <xdr:rowOff>299626</xdr:rowOff>
    </xdr:to>
    <xdr:cxnSp macro="">
      <xdr:nvCxnSpPr>
        <xdr:cNvPr id="481" name="直線コネクタ 480"/>
        <xdr:cNvCxnSpPr/>
      </xdr:nvCxnSpPr>
      <xdr:spPr bwMode="auto">
        <a:xfrm flipH="1">
          <a:off x="2190750" y="5263832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104719</xdr:colOff>
      <xdr:row>745</xdr:row>
      <xdr:rowOff>0</xdr:rowOff>
    </xdr:from>
    <xdr:to>
      <xdr:col>17</xdr:col>
      <xdr:colOff>27269</xdr:colOff>
      <xdr:row>747</xdr:row>
      <xdr:rowOff>638175</xdr:rowOff>
    </xdr:to>
    <xdr:sp macro="" textlink="">
      <xdr:nvSpPr>
        <xdr:cNvPr id="482" name="正方形/長方形 481"/>
        <xdr:cNvSpPr/>
      </xdr:nvSpPr>
      <xdr:spPr bwMode="auto">
        <a:xfrm>
          <a:off x="1304869" y="53025675"/>
          <a:ext cx="1637050" cy="19335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．京都大学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１１３６百万円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うち当該事業者１４０百万円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（株）トヨタカスタマイジング＆ディベロップメントほか２０者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９９６百万円</a:t>
          </a:r>
        </a:p>
      </xdr:txBody>
    </xdr:sp>
    <xdr:clientData/>
  </xdr:twoCellAnchor>
  <xdr:twoCellAnchor>
    <xdr:from>
      <xdr:col>22</xdr:col>
      <xdr:colOff>88900</xdr:colOff>
      <xdr:row>744</xdr:row>
      <xdr:rowOff>57151</xdr:rowOff>
    </xdr:from>
    <xdr:to>
      <xdr:col>22</xdr:col>
      <xdr:colOff>88900</xdr:colOff>
      <xdr:row>744</xdr:row>
      <xdr:rowOff>309151</xdr:rowOff>
    </xdr:to>
    <xdr:cxnSp macro="">
      <xdr:nvCxnSpPr>
        <xdr:cNvPr id="483" name="直線コネクタ 482"/>
        <xdr:cNvCxnSpPr/>
      </xdr:nvCxnSpPr>
      <xdr:spPr bwMode="auto">
        <a:xfrm flipH="1">
          <a:off x="4000500" y="5264785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744</xdr:row>
      <xdr:rowOff>314326</xdr:rowOff>
    </xdr:from>
    <xdr:to>
      <xdr:col>37</xdr:col>
      <xdr:colOff>92711</xdr:colOff>
      <xdr:row>744</xdr:row>
      <xdr:rowOff>602326</xdr:rowOff>
    </xdr:to>
    <xdr:sp macro="" textlink="">
      <xdr:nvSpPr>
        <xdr:cNvPr id="484" name="フレーム 483"/>
        <xdr:cNvSpPr/>
      </xdr:nvSpPr>
      <xdr:spPr bwMode="auto">
        <a:xfrm>
          <a:off x="4953000" y="5290502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17</xdr:col>
      <xdr:colOff>130175</xdr:colOff>
      <xdr:row>745</xdr:row>
      <xdr:rowOff>0</xdr:rowOff>
    </xdr:from>
    <xdr:to>
      <xdr:col>27</xdr:col>
      <xdr:colOff>52725</xdr:colOff>
      <xdr:row>747</xdr:row>
      <xdr:rowOff>324600</xdr:rowOff>
    </xdr:to>
    <xdr:sp macro="" textlink="">
      <xdr:nvSpPr>
        <xdr:cNvPr id="485" name="正方形/長方形 484"/>
        <xdr:cNvSpPr/>
      </xdr:nvSpPr>
      <xdr:spPr bwMode="auto">
        <a:xfrm>
          <a:off x="3152775" y="53238400"/>
          <a:ext cx="170055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．静岡大学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９８百万円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うち当該事業者１５百万円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トクラス（株）ほか９者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８３百万円</a:t>
          </a:r>
        </a:p>
      </xdr:txBody>
    </xdr:sp>
    <xdr:clientData/>
  </xdr:twoCellAnchor>
  <xdr:twoCellAnchor>
    <xdr:from>
      <xdr:col>32</xdr:col>
      <xdr:colOff>111125</xdr:colOff>
      <xdr:row>744</xdr:row>
      <xdr:rowOff>57151</xdr:rowOff>
    </xdr:from>
    <xdr:to>
      <xdr:col>32</xdr:col>
      <xdr:colOff>111125</xdr:colOff>
      <xdr:row>744</xdr:row>
      <xdr:rowOff>309151</xdr:rowOff>
    </xdr:to>
    <xdr:cxnSp macro="">
      <xdr:nvCxnSpPr>
        <xdr:cNvPr id="486" name="直線コネクタ 485"/>
        <xdr:cNvCxnSpPr/>
      </xdr:nvCxnSpPr>
      <xdr:spPr bwMode="auto">
        <a:xfrm flipH="1">
          <a:off x="5800725" y="5264785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92075</xdr:colOff>
      <xdr:row>747</xdr:row>
      <xdr:rowOff>323851</xdr:rowOff>
    </xdr:from>
    <xdr:to>
      <xdr:col>22</xdr:col>
      <xdr:colOff>92075</xdr:colOff>
      <xdr:row>747</xdr:row>
      <xdr:rowOff>575851</xdr:rowOff>
    </xdr:to>
    <xdr:cxnSp macro="">
      <xdr:nvCxnSpPr>
        <xdr:cNvPr id="487" name="直線コネクタ 486"/>
        <xdr:cNvCxnSpPr/>
      </xdr:nvCxnSpPr>
      <xdr:spPr bwMode="auto">
        <a:xfrm flipH="1">
          <a:off x="4003675" y="5485765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130175</xdr:colOff>
      <xdr:row>748</xdr:row>
      <xdr:rowOff>276226</xdr:rowOff>
    </xdr:from>
    <xdr:to>
      <xdr:col>27</xdr:col>
      <xdr:colOff>52725</xdr:colOff>
      <xdr:row>749</xdr:row>
      <xdr:rowOff>276526</xdr:rowOff>
    </xdr:to>
    <xdr:sp macro="" textlink="">
      <xdr:nvSpPr>
        <xdr:cNvPr id="488" name="正方形/長方形 487"/>
        <xdr:cNvSpPr/>
      </xdr:nvSpPr>
      <xdr:spPr bwMode="auto">
        <a:xfrm>
          <a:off x="3152775" y="55457726"/>
          <a:ext cx="17005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．（同）エフプロ</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２百万円</a:t>
          </a:r>
        </a:p>
      </xdr:txBody>
    </xdr:sp>
    <xdr:clientData/>
  </xdr:twoCellAnchor>
  <xdr:twoCellAnchor>
    <xdr:from>
      <xdr:col>27</xdr:col>
      <xdr:colOff>152400</xdr:colOff>
      <xdr:row>747</xdr:row>
      <xdr:rowOff>606426</xdr:rowOff>
    </xdr:from>
    <xdr:to>
      <xdr:col>37</xdr:col>
      <xdr:colOff>92711</xdr:colOff>
      <xdr:row>748</xdr:row>
      <xdr:rowOff>246726</xdr:rowOff>
    </xdr:to>
    <xdr:sp macro="" textlink="">
      <xdr:nvSpPr>
        <xdr:cNvPr id="504" name="フレーム 503"/>
        <xdr:cNvSpPr/>
      </xdr:nvSpPr>
      <xdr:spPr bwMode="auto">
        <a:xfrm>
          <a:off x="4953000" y="5514022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27</xdr:col>
      <xdr:colOff>152400</xdr:colOff>
      <xdr:row>745</xdr:row>
      <xdr:rowOff>6349</xdr:rowOff>
    </xdr:from>
    <xdr:to>
      <xdr:col>37</xdr:col>
      <xdr:colOff>74950</xdr:colOff>
      <xdr:row>747</xdr:row>
      <xdr:rowOff>330949</xdr:rowOff>
    </xdr:to>
    <xdr:sp macro="" textlink="">
      <xdr:nvSpPr>
        <xdr:cNvPr id="506" name="正方形/長方形 505"/>
        <xdr:cNvSpPr/>
      </xdr:nvSpPr>
      <xdr:spPr bwMode="auto">
        <a:xfrm>
          <a:off x="4953000" y="53244749"/>
          <a:ext cx="170055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．（株）日建ハウジングシステム</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２１５百万円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うち当該事業者１１２百万円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（株）田島技術ほか２者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１０３百万円</a:t>
          </a:r>
        </a:p>
      </xdr:txBody>
    </xdr:sp>
    <xdr:clientData/>
  </xdr:twoCellAnchor>
  <xdr:twoCellAnchor>
    <xdr:from>
      <xdr:col>32</xdr:col>
      <xdr:colOff>114300</xdr:colOff>
      <xdr:row>747</xdr:row>
      <xdr:rowOff>353332</xdr:rowOff>
    </xdr:from>
    <xdr:to>
      <xdr:col>32</xdr:col>
      <xdr:colOff>114300</xdr:colOff>
      <xdr:row>747</xdr:row>
      <xdr:rowOff>605332</xdr:rowOff>
    </xdr:to>
    <xdr:cxnSp macro="">
      <xdr:nvCxnSpPr>
        <xdr:cNvPr id="508" name="直線コネクタ 507"/>
        <xdr:cNvCxnSpPr/>
      </xdr:nvCxnSpPr>
      <xdr:spPr bwMode="auto">
        <a:xfrm flipH="1">
          <a:off x="5803900" y="54887132"/>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748</xdr:row>
      <xdr:rowOff>292101</xdr:rowOff>
    </xdr:from>
    <xdr:to>
      <xdr:col>37</xdr:col>
      <xdr:colOff>74950</xdr:colOff>
      <xdr:row>749</xdr:row>
      <xdr:rowOff>292401</xdr:rowOff>
    </xdr:to>
    <xdr:sp macro="" textlink="">
      <xdr:nvSpPr>
        <xdr:cNvPr id="509" name="正方形/長方形 508"/>
        <xdr:cNvSpPr/>
      </xdr:nvSpPr>
      <xdr:spPr bwMode="auto">
        <a:xfrm>
          <a:off x="4953000" y="55473601"/>
          <a:ext cx="17005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．熊本大学ほか４者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７９百万円</a:t>
          </a:r>
        </a:p>
      </xdr:txBody>
    </xdr:sp>
    <xdr:clientData/>
  </xdr:twoCellAnchor>
  <xdr:twoCellAnchor>
    <xdr:from>
      <xdr:col>7</xdr:col>
      <xdr:colOff>31750</xdr:colOff>
      <xdr:row>751</xdr:row>
      <xdr:rowOff>606426</xdr:rowOff>
    </xdr:from>
    <xdr:to>
      <xdr:col>22</xdr:col>
      <xdr:colOff>76525</xdr:colOff>
      <xdr:row>751</xdr:row>
      <xdr:rowOff>606426</xdr:rowOff>
    </xdr:to>
    <xdr:cxnSp macro="">
      <xdr:nvCxnSpPr>
        <xdr:cNvPr id="530" name="直線コネクタ 529"/>
        <xdr:cNvCxnSpPr/>
      </xdr:nvCxnSpPr>
      <xdr:spPr bwMode="auto">
        <a:xfrm>
          <a:off x="1231900" y="57518301"/>
          <a:ext cx="2616525"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751</xdr:row>
      <xdr:rowOff>610507</xdr:rowOff>
    </xdr:from>
    <xdr:to>
      <xdr:col>12</xdr:col>
      <xdr:colOff>47625</xdr:colOff>
      <xdr:row>752</xdr:row>
      <xdr:rowOff>214807</xdr:rowOff>
    </xdr:to>
    <xdr:cxnSp macro="">
      <xdr:nvCxnSpPr>
        <xdr:cNvPr id="531" name="直線コネクタ 530"/>
        <xdr:cNvCxnSpPr/>
      </xdr:nvCxnSpPr>
      <xdr:spPr bwMode="auto">
        <a:xfrm flipH="1">
          <a:off x="2105025" y="57522382"/>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79375</xdr:colOff>
      <xdr:row>751</xdr:row>
      <xdr:rowOff>620032</xdr:rowOff>
    </xdr:from>
    <xdr:to>
      <xdr:col>22</xdr:col>
      <xdr:colOff>79375</xdr:colOff>
      <xdr:row>752</xdr:row>
      <xdr:rowOff>224332</xdr:rowOff>
    </xdr:to>
    <xdr:cxnSp macro="">
      <xdr:nvCxnSpPr>
        <xdr:cNvPr id="532" name="直線コネクタ 531"/>
        <xdr:cNvCxnSpPr/>
      </xdr:nvCxnSpPr>
      <xdr:spPr bwMode="auto">
        <a:xfrm flipH="1">
          <a:off x="3851275" y="57531907"/>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120650</xdr:colOff>
      <xdr:row>755</xdr:row>
      <xdr:rowOff>492126</xdr:rowOff>
    </xdr:from>
    <xdr:to>
      <xdr:col>27</xdr:col>
      <xdr:colOff>60961</xdr:colOff>
      <xdr:row>756</xdr:row>
      <xdr:rowOff>132426</xdr:rowOff>
    </xdr:to>
    <xdr:sp macro="" textlink="">
      <xdr:nvSpPr>
        <xdr:cNvPr id="533" name="フレーム 532"/>
        <xdr:cNvSpPr/>
      </xdr:nvSpPr>
      <xdr:spPr bwMode="auto">
        <a:xfrm>
          <a:off x="3035300" y="59994801"/>
          <a:ext cx="16548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17</xdr:col>
      <xdr:colOff>120650</xdr:colOff>
      <xdr:row>752</xdr:row>
      <xdr:rowOff>215901</xdr:rowOff>
    </xdr:from>
    <xdr:to>
      <xdr:col>27</xdr:col>
      <xdr:colOff>60961</xdr:colOff>
      <xdr:row>752</xdr:row>
      <xdr:rowOff>503901</xdr:rowOff>
    </xdr:to>
    <xdr:sp macro="" textlink="">
      <xdr:nvSpPr>
        <xdr:cNvPr id="534" name="フレーム 533"/>
        <xdr:cNvSpPr/>
      </xdr:nvSpPr>
      <xdr:spPr bwMode="auto">
        <a:xfrm>
          <a:off x="3035300" y="57775476"/>
          <a:ext cx="16548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17</xdr:col>
      <xdr:colOff>130175</xdr:colOff>
      <xdr:row>752</xdr:row>
      <xdr:rowOff>549276</xdr:rowOff>
    </xdr:from>
    <xdr:to>
      <xdr:col>29</xdr:col>
      <xdr:colOff>154940</xdr:colOff>
      <xdr:row>755</xdr:row>
      <xdr:rowOff>226176</xdr:rowOff>
    </xdr:to>
    <xdr:sp macro="" textlink="">
      <xdr:nvSpPr>
        <xdr:cNvPr id="535" name="正方形/長方形 534"/>
        <xdr:cNvSpPr/>
      </xdr:nvSpPr>
      <xdr:spPr bwMode="auto">
        <a:xfrm>
          <a:off x="3044825" y="58108851"/>
          <a:ext cx="2082165"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J</a:t>
          </a:r>
          <a:r>
            <a:rPr kumimoji="1" lang="ja-JP" altLang="en-US" sz="1100">
              <a:solidFill>
                <a:sysClr val="windowText" lastClr="000000"/>
              </a:solidFill>
            </a:rPr>
            <a:t>．北陸先端科学技術大学院大学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９７百万円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うち当該実施者８０百万円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筑波大学　１７百万円</a:t>
          </a:r>
        </a:p>
      </xdr:txBody>
    </xdr:sp>
    <xdr:clientData/>
  </xdr:twoCellAnchor>
  <xdr:twoCellAnchor>
    <xdr:from>
      <xdr:col>17</xdr:col>
      <xdr:colOff>130175</xdr:colOff>
      <xdr:row>756</xdr:row>
      <xdr:rowOff>177801</xdr:rowOff>
    </xdr:from>
    <xdr:to>
      <xdr:col>27</xdr:col>
      <xdr:colOff>52725</xdr:colOff>
      <xdr:row>757</xdr:row>
      <xdr:rowOff>178101</xdr:rowOff>
    </xdr:to>
    <xdr:sp macro="" textlink="">
      <xdr:nvSpPr>
        <xdr:cNvPr id="536" name="正方形/長方形 535"/>
        <xdr:cNvSpPr/>
      </xdr:nvSpPr>
      <xdr:spPr bwMode="auto">
        <a:xfrm>
          <a:off x="3044825" y="60328176"/>
          <a:ext cx="16370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K</a:t>
          </a:r>
          <a:r>
            <a:rPr kumimoji="1" lang="ja-JP" altLang="en-US" sz="1100">
              <a:solidFill>
                <a:sysClr val="windowText" lastClr="000000"/>
              </a:solidFill>
            </a:rPr>
            <a:t>．（一財）化学物質評価研究機構ほか１者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４８百万円</a:t>
          </a:r>
        </a:p>
      </xdr:txBody>
    </xdr:sp>
    <xdr:clientData/>
  </xdr:twoCellAnchor>
  <xdr:twoCellAnchor>
    <xdr:from>
      <xdr:col>22</xdr:col>
      <xdr:colOff>79375</xdr:colOff>
      <xdr:row>755</xdr:row>
      <xdr:rowOff>225426</xdr:rowOff>
    </xdr:from>
    <xdr:to>
      <xdr:col>22</xdr:col>
      <xdr:colOff>79375</xdr:colOff>
      <xdr:row>755</xdr:row>
      <xdr:rowOff>477426</xdr:rowOff>
    </xdr:to>
    <xdr:cxnSp macro="">
      <xdr:nvCxnSpPr>
        <xdr:cNvPr id="537" name="直線コネクタ 536"/>
        <xdr:cNvCxnSpPr/>
      </xdr:nvCxnSpPr>
      <xdr:spPr bwMode="auto">
        <a:xfrm flipH="1">
          <a:off x="3851275" y="5972810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88900</xdr:colOff>
      <xdr:row>755</xdr:row>
      <xdr:rowOff>492126</xdr:rowOff>
    </xdr:from>
    <xdr:to>
      <xdr:col>17</xdr:col>
      <xdr:colOff>29211</xdr:colOff>
      <xdr:row>756</xdr:row>
      <xdr:rowOff>132426</xdr:rowOff>
    </xdr:to>
    <xdr:sp macro="" textlink="">
      <xdr:nvSpPr>
        <xdr:cNvPr id="538" name="フレーム 537"/>
        <xdr:cNvSpPr/>
      </xdr:nvSpPr>
      <xdr:spPr bwMode="auto">
        <a:xfrm>
          <a:off x="1289050" y="59994801"/>
          <a:ext cx="16548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7</xdr:col>
      <xdr:colOff>88900</xdr:colOff>
      <xdr:row>752</xdr:row>
      <xdr:rowOff>215901</xdr:rowOff>
    </xdr:from>
    <xdr:to>
      <xdr:col>17</xdr:col>
      <xdr:colOff>29211</xdr:colOff>
      <xdr:row>752</xdr:row>
      <xdr:rowOff>503901</xdr:rowOff>
    </xdr:to>
    <xdr:sp macro="" textlink="">
      <xdr:nvSpPr>
        <xdr:cNvPr id="539" name="フレーム 538"/>
        <xdr:cNvSpPr/>
      </xdr:nvSpPr>
      <xdr:spPr bwMode="auto">
        <a:xfrm>
          <a:off x="1289050" y="57775476"/>
          <a:ext cx="16548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7</xdr:col>
      <xdr:colOff>98425</xdr:colOff>
      <xdr:row>752</xdr:row>
      <xdr:rowOff>549276</xdr:rowOff>
    </xdr:from>
    <xdr:to>
      <xdr:col>17</xdr:col>
      <xdr:colOff>78740</xdr:colOff>
      <xdr:row>755</xdr:row>
      <xdr:rowOff>226176</xdr:rowOff>
    </xdr:to>
    <xdr:sp macro="" textlink="">
      <xdr:nvSpPr>
        <xdr:cNvPr id="540" name="正方形/長方形 539"/>
        <xdr:cNvSpPr/>
      </xdr:nvSpPr>
      <xdr:spPr bwMode="auto">
        <a:xfrm>
          <a:off x="1298575" y="58108851"/>
          <a:ext cx="1694815"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H</a:t>
          </a:r>
          <a:r>
            <a:rPr kumimoji="1" lang="ja-JP" altLang="en-US" sz="1100">
              <a:solidFill>
                <a:sysClr val="windowText" lastClr="000000"/>
              </a:solidFill>
            </a:rPr>
            <a:t>．（株）藤井基礎設計事務所</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６１百万円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うち当該実施者５０百万円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安井（株）（ほか１者）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１１百万円</a:t>
          </a:r>
        </a:p>
      </xdr:txBody>
    </xdr:sp>
    <xdr:clientData/>
  </xdr:twoCellAnchor>
  <xdr:twoCellAnchor>
    <xdr:from>
      <xdr:col>7</xdr:col>
      <xdr:colOff>98425</xdr:colOff>
      <xdr:row>756</xdr:row>
      <xdr:rowOff>177801</xdr:rowOff>
    </xdr:from>
    <xdr:to>
      <xdr:col>17</xdr:col>
      <xdr:colOff>20975</xdr:colOff>
      <xdr:row>757</xdr:row>
      <xdr:rowOff>178101</xdr:rowOff>
    </xdr:to>
    <xdr:sp macro="" textlink="">
      <xdr:nvSpPr>
        <xdr:cNvPr id="541" name="正方形/長方形 540"/>
        <xdr:cNvSpPr/>
      </xdr:nvSpPr>
      <xdr:spPr bwMode="auto">
        <a:xfrm>
          <a:off x="1298575" y="60328176"/>
          <a:ext cx="16370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a:t>
          </a:r>
          <a:r>
            <a:rPr kumimoji="1" lang="ja-JP" altLang="en-US" sz="1100">
              <a:solidFill>
                <a:sysClr val="windowText" lastClr="000000"/>
              </a:solidFill>
            </a:rPr>
            <a:t>．株式会社</a:t>
          </a:r>
          <a:r>
            <a:rPr kumimoji="1" lang="en-US" altLang="ja-JP" sz="1100">
              <a:solidFill>
                <a:sysClr val="windowText" lastClr="000000"/>
              </a:solidFill>
            </a:rPr>
            <a:t>DJK</a:t>
          </a:r>
          <a:r>
            <a:rPr kumimoji="1" lang="ja-JP" altLang="en-US" sz="1100">
              <a:solidFill>
                <a:sysClr val="windowText" lastClr="000000"/>
              </a:solidFill>
            </a:rPr>
            <a:t>ほか１者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４百万円</a:t>
          </a:r>
        </a:p>
      </xdr:txBody>
    </xdr:sp>
    <xdr:clientData/>
  </xdr:twoCellAnchor>
  <xdr:twoCellAnchor>
    <xdr:from>
      <xdr:col>12</xdr:col>
      <xdr:colOff>47625</xdr:colOff>
      <xdr:row>755</xdr:row>
      <xdr:rowOff>225426</xdr:rowOff>
    </xdr:from>
    <xdr:to>
      <xdr:col>12</xdr:col>
      <xdr:colOff>47625</xdr:colOff>
      <xdr:row>755</xdr:row>
      <xdr:rowOff>477426</xdr:rowOff>
    </xdr:to>
    <xdr:cxnSp macro="">
      <xdr:nvCxnSpPr>
        <xdr:cNvPr id="542" name="直線コネクタ 541"/>
        <xdr:cNvCxnSpPr/>
      </xdr:nvCxnSpPr>
      <xdr:spPr bwMode="auto">
        <a:xfrm flipH="1">
          <a:off x="2105025" y="5972810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50800</xdr:colOff>
      <xdr:row>759</xdr:row>
      <xdr:rowOff>165101</xdr:rowOff>
    </xdr:from>
    <xdr:to>
      <xdr:col>42</xdr:col>
      <xdr:colOff>145050</xdr:colOff>
      <xdr:row>759</xdr:row>
      <xdr:rowOff>165101</xdr:rowOff>
    </xdr:to>
    <xdr:cxnSp macro="">
      <xdr:nvCxnSpPr>
        <xdr:cNvPr id="543" name="直線コネクタ 542"/>
        <xdr:cNvCxnSpPr/>
      </xdr:nvCxnSpPr>
      <xdr:spPr bwMode="auto">
        <a:xfrm>
          <a:off x="1295400" y="62471301"/>
          <a:ext cx="6317250"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6350</xdr:colOff>
      <xdr:row>763</xdr:row>
      <xdr:rowOff>41276</xdr:rowOff>
    </xdr:from>
    <xdr:to>
      <xdr:col>47</xdr:col>
      <xdr:colOff>124461</xdr:colOff>
      <xdr:row>763</xdr:row>
      <xdr:rowOff>329276</xdr:rowOff>
    </xdr:to>
    <xdr:sp macro="" textlink="">
      <xdr:nvSpPr>
        <xdr:cNvPr id="550" name="フレーム 549"/>
        <xdr:cNvSpPr/>
      </xdr:nvSpPr>
      <xdr:spPr bwMode="auto">
        <a:xfrm>
          <a:off x="6762750" y="6493827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38</xdr:col>
      <xdr:colOff>6350</xdr:colOff>
      <xdr:row>759</xdr:row>
      <xdr:rowOff>422276</xdr:rowOff>
    </xdr:from>
    <xdr:to>
      <xdr:col>47</xdr:col>
      <xdr:colOff>124461</xdr:colOff>
      <xdr:row>760</xdr:row>
      <xdr:rowOff>62576</xdr:rowOff>
    </xdr:to>
    <xdr:sp macro="" textlink="">
      <xdr:nvSpPr>
        <xdr:cNvPr id="551" name="フレーム 550"/>
        <xdr:cNvSpPr/>
      </xdr:nvSpPr>
      <xdr:spPr bwMode="auto">
        <a:xfrm>
          <a:off x="6762750" y="6272847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38</xdr:col>
      <xdr:colOff>15875</xdr:colOff>
      <xdr:row>760</xdr:row>
      <xdr:rowOff>107951</xdr:rowOff>
    </xdr:from>
    <xdr:to>
      <xdr:col>48</xdr:col>
      <xdr:colOff>72390</xdr:colOff>
      <xdr:row>762</xdr:row>
      <xdr:rowOff>432551</xdr:rowOff>
    </xdr:to>
    <xdr:sp macro="" textlink="">
      <xdr:nvSpPr>
        <xdr:cNvPr id="552" name="正方形/長方形 551"/>
        <xdr:cNvSpPr/>
      </xdr:nvSpPr>
      <xdr:spPr bwMode="auto">
        <a:xfrm>
          <a:off x="6772275" y="63061851"/>
          <a:ext cx="1834515"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O</a:t>
          </a:r>
          <a:r>
            <a:rPr kumimoji="1" lang="ja-JP" altLang="en-US" sz="1100">
              <a:solidFill>
                <a:sysClr val="windowText" lastClr="000000"/>
              </a:solidFill>
            </a:rPr>
            <a:t>．静岡大学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１５０百万円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うち当該事業者６３百万円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トクラス（株）ほか２者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８６百万円</a:t>
          </a:r>
        </a:p>
      </xdr:txBody>
    </xdr:sp>
    <xdr:clientData/>
  </xdr:twoCellAnchor>
  <xdr:twoCellAnchor>
    <xdr:from>
      <xdr:col>42</xdr:col>
      <xdr:colOff>142875</xdr:colOff>
      <xdr:row>759</xdr:row>
      <xdr:rowOff>174626</xdr:rowOff>
    </xdr:from>
    <xdr:to>
      <xdr:col>42</xdr:col>
      <xdr:colOff>142875</xdr:colOff>
      <xdr:row>759</xdr:row>
      <xdr:rowOff>426626</xdr:rowOff>
    </xdr:to>
    <xdr:cxnSp macro="">
      <xdr:nvCxnSpPr>
        <xdr:cNvPr id="553" name="直線コネクタ 552"/>
        <xdr:cNvCxnSpPr/>
      </xdr:nvCxnSpPr>
      <xdr:spPr bwMode="auto">
        <a:xfrm flipH="1">
          <a:off x="7610475" y="6248082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142875</xdr:colOff>
      <xdr:row>762</xdr:row>
      <xdr:rowOff>431801</xdr:rowOff>
    </xdr:from>
    <xdr:to>
      <xdr:col>42</xdr:col>
      <xdr:colOff>142875</xdr:colOff>
      <xdr:row>763</xdr:row>
      <xdr:rowOff>36101</xdr:rowOff>
    </xdr:to>
    <xdr:cxnSp macro="">
      <xdr:nvCxnSpPr>
        <xdr:cNvPr id="554" name="直線コネクタ 553"/>
        <xdr:cNvCxnSpPr/>
      </xdr:nvCxnSpPr>
      <xdr:spPr bwMode="auto">
        <a:xfrm flipH="1">
          <a:off x="7610475" y="6468110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15875</xdr:colOff>
      <xdr:row>763</xdr:row>
      <xdr:rowOff>384176</xdr:rowOff>
    </xdr:from>
    <xdr:to>
      <xdr:col>47</xdr:col>
      <xdr:colOff>116225</xdr:colOff>
      <xdr:row>764</xdr:row>
      <xdr:rowOff>384476</xdr:rowOff>
    </xdr:to>
    <xdr:sp macro="" textlink="">
      <xdr:nvSpPr>
        <xdr:cNvPr id="555" name="正方形/長方形 554"/>
        <xdr:cNvSpPr/>
      </xdr:nvSpPr>
      <xdr:spPr bwMode="auto">
        <a:xfrm>
          <a:off x="6772275" y="65281176"/>
          <a:ext cx="17005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P</a:t>
          </a:r>
          <a:r>
            <a:rPr kumimoji="1" lang="ja-JP" altLang="en-US" sz="1100">
              <a:solidFill>
                <a:sysClr val="windowText" lastClr="000000"/>
              </a:solidFill>
            </a:rPr>
            <a:t>．（同）エフプロほか１者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５百万円</a:t>
          </a:r>
        </a:p>
      </xdr:txBody>
    </xdr:sp>
    <xdr:clientData/>
  </xdr:twoCellAnchor>
  <xdr:twoCellAnchor>
    <xdr:from>
      <xdr:col>17</xdr:col>
      <xdr:colOff>130175</xdr:colOff>
      <xdr:row>759</xdr:row>
      <xdr:rowOff>422276</xdr:rowOff>
    </xdr:from>
    <xdr:to>
      <xdr:col>27</xdr:col>
      <xdr:colOff>70486</xdr:colOff>
      <xdr:row>760</xdr:row>
      <xdr:rowOff>62576</xdr:rowOff>
    </xdr:to>
    <xdr:sp macro="" textlink="">
      <xdr:nvSpPr>
        <xdr:cNvPr id="556" name="フレーム 555"/>
        <xdr:cNvSpPr/>
      </xdr:nvSpPr>
      <xdr:spPr bwMode="auto">
        <a:xfrm>
          <a:off x="3152775" y="6272847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17</xdr:col>
      <xdr:colOff>136476</xdr:colOff>
      <xdr:row>760</xdr:row>
      <xdr:rowOff>112519</xdr:rowOff>
    </xdr:from>
    <xdr:to>
      <xdr:col>27</xdr:col>
      <xdr:colOff>59026</xdr:colOff>
      <xdr:row>761</xdr:row>
      <xdr:rowOff>112819</xdr:rowOff>
    </xdr:to>
    <xdr:sp macro="" textlink="">
      <xdr:nvSpPr>
        <xdr:cNvPr id="557" name="正方形/長方形 556"/>
        <xdr:cNvSpPr/>
      </xdr:nvSpPr>
      <xdr:spPr bwMode="auto">
        <a:xfrm>
          <a:off x="3159076" y="63066419"/>
          <a:ext cx="17005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L</a:t>
          </a:r>
          <a:r>
            <a:rPr kumimoji="1" lang="ja-JP" altLang="en-US" sz="1100">
              <a:solidFill>
                <a:sysClr val="windowText" lastClr="000000"/>
              </a:solidFill>
            </a:rPr>
            <a:t>．トヨタ車体（株）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３９百万円</a:t>
          </a:r>
        </a:p>
      </xdr:txBody>
    </xdr:sp>
    <xdr:clientData/>
  </xdr:twoCellAnchor>
  <xdr:twoCellAnchor>
    <xdr:from>
      <xdr:col>22</xdr:col>
      <xdr:colOff>82606</xdr:colOff>
      <xdr:row>759</xdr:row>
      <xdr:rowOff>155576</xdr:rowOff>
    </xdr:from>
    <xdr:to>
      <xdr:col>22</xdr:col>
      <xdr:colOff>82606</xdr:colOff>
      <xdr:row>759</xdr:row>
      <xdr:rowOff>407576</xdr:rowOff>
    </xdr:to>
    <xdr:cxnSp macro="">
      <xdr:nvCxnSpPr>
        <xdr:cNvPr id="558" name="直線コネクタ 557"/>
        <xdr:cNvCxnSpPr/>
      </xdr:nvCxnSpPr>
      <xdr:spPr bwMode="auto">
        <a:xfrm flipH="1">
          <a:off x="3994206" y="6246177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161925</xdr:colOff>
      <xdr:row>759</xdr:row>
      <xdr:rowOff>422276</xdr:rowOff>
    </xdr:from>
    <xdr:to>
      <xdr:col>37</xdr:col>
      <xdr:colOff>102236</xdr:colOff>
      <xdr:row>760</xdr:row>
      <xdr:rowOff>62576</xdr:rowOff>
    </xdr:to>
    <xdr:sp macro="" textlink="">
      <xdr:nvSpPr>
        <xdr:cNvPr id="559" name="フレーム 558"/>
        <xdr:cNvSpPr/>
      </xdr:nvSpPr>
      <xdr:spPr bwMode="auto">
        <a:xfrm>
          <a:off x="4962525" y="62728476"/>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27</xdr:col>
      <xdr:colOff>168226</xdr:colOff>
      <xdr:row>760</xdr:row>
      <xdr:rowOff>112519</xdr:rowOff>
    </xdr:from>
    <xdr:to>
      <xdr:col>37</xdr:col>
      <xdr:colOff>90776</xdr:colOff>
      <xdr:row>761</xdr:row>
      <xdr:rowOff>112819</xdr:rowOff>
    </xdr:to>
    <xdr:sp macro="" textlink="">
      <xdr:nvSpPr>
        <xdr:cNvPr id="560" name="正方形/長方形 559"/>
        <xdr:cNvSpPr/>
      </xdr:nvSpPr>
      <xdr:spPr bwMode="auto">
        <a:xfrm>
          <a:off x="4968826" y="63066419"/>
          <a:ext cx="17005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N</a:t>
          </a:r>
          <a:r>
            <a:rPr kumimoji="1" lang="ja-JP" altLang="en-US" sz="1100">
              <a:solidFill>
                <a:sysClr val="windowText" lastClr="000000"/>
              </a:solidFill>
            </a:rPr>
            <a:t>．パナソニック（株）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４９百万円</a:t>
          </a:r>
        </a:p>
      </xdr:txBody>
    </xdr:sp>
    <xdr:clientData/>
  </xdr:twoCellAnchor>
  <xdr:twoCellAnchor>
    <xdr:from>
      <xdr:col>32</xdr:col>
      <xdr:colOff>114356</xdr:colOff>
      <xdr:row>759</xdr:row>
      <xdr:rowOff>155576</xdr:rowOff>
    </xdr:from>
    <xdr:to>
      <xdr:col>32</xdr:col>
      <xdr:colOff>114356</xdr:colOff>
      <xdr:row>759</xdr:row>
      <xdr:rowOff>407576</xdr:rowOff>
    </xdr:to>
    <xdr:cxnSp macro="">
      <xdr:nvCxnSpPr>
        <xdr:cNvPr id="561" name="直線コネクタ 560"/>
        <xdr:cNvCxnSpPr/>
      </xdr:nvCxnSpPr>
      <xdr:spPr bwMode="auto">
        <a:xfrm flipH="1">
          <a:off x="5803956" y="6246177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165100</xdr:colOff>
      <xdr:row>744</xdr:row>
      <xdr:rowOff>320675</xdr:rowOff>
    </xdr:from>
    <xdr:to>
      <xdr:col>47</xdr:col>
      <xdr:colOff>105411</xdr:colOff>
      <xdr:row>744</xdr:row>
      <xdr:rowOff>608675</xdr:rowOff>
    </xdr:to>
    <xdr:sp macro="" textlink="">
      <xdr:nvSpPr>
        <xdr:cNvPr id="562" name="フレーム 561"/>
        <xdr:cNvSpPr/>
      </xdr:nvSpPr>
      <xdr:spPr bwMode="auto">
        <a:xfrm>
          <a:off x="6743700" y="52911375"/>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42</xdr:col>
      <xdr:colOff>123825</xdr:colOff>
      <xdr:row>744</xdr:row>
      <xdr:rowOff>63500</xdr:rowOff>
    </xdr:from>
    <xdr:to>
      <xdr:col>42</xdr:col>
      <xdr:colOff>123825</xdr:colOff>
      <xdr:row>744</xdr:row>
      <xdr:rowOff>315500</xdr:rowOff>
    </xdr:to>
    <xdr:cxnSp macro="">
      <xdr:nvCxnSpPr>
        <xdr:cNvPr id="563" name="直線コネクタ 562"/>
        <xdr:cNvCxnSpPr/>
      </xdr:nvCxnSpPr>
      <xdr:spPr bwMode="auto">
        <a:xfrm flipH="1">
          <a:off x="7591425" y="52654200"/>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165100</xdr:colOff>
      <xdr:row>747</xdr:row>
      <xdr:rowOff>612775</xdr:rowOff>
    </xdr:from>
    <xdr:to>
      <xdr:col>47</xdr:col>
      <xdr:colOff>105411</xdr:colOff>
      <xdr:row>748</xdr:row>
      <xdr:rowOff>253075</xdr:rowOff>
    </xdr:to>
    <xdr:sp macro="" textlink="">
      <xdr:nvSpPr>
        <xdr:cNvPr id="564" name="フレーム 563"/>
        <xdr:cNvSpPr/>
      </xdr:nvSpPr>
      <xdr:spPr bwMode="auto">
        <a:xfrm>
          <a:off x="6743700" y="55146575"/>
          <a:ext cx="17183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37</xdr:col>
      <xdr:colOff>165100</xdr:colOff>
      <xdr:row>745</xdr:row>
      <xdr:rowOff>12698</xdr:rowOff>
    </xdr:from>
    <xdr:to>
      <xdr:col>47</xdr:col>
      <xdr:colOff>87650</xdr:colOff>
      <xdr:row>746</xdr:row>
      <xdr:rowOff>12998</xdr:rowOff>
    </xdr:to>
    <xdr:sp macro="" textlink="">
      <xdr:nvSpPr>
        <xdr:cNvPr id="565" name="正方形/長方形 564"/>
        <xdr:cNvSpPr/>
      </xdr:nvSpPr>
      <xdr:spPr bwMode="auto">
        <a:xfrm>
          <a:off x="6508750" y="53038373"/>
          <a:ext cx="16370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F</a:t>
          </a:r>
          <a:r>
            <a:rPr kumimoji="1" lang="ja-JP" altLang="en-US" sz="1100">
              <a:solidFill>
                <a:sysClr val="windowText" lastClr="000000"/>
              </a:solidFill>
            </a:rPr>
            <a:t>．（一社）産業環境管理協会</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２９百万円</a:t>
          </a:r>
        </a:p>
      </xdr:txBody>
    </xdr:sp>
    <xdr:clientData/>
  </xdr:twoCellAnchor>
  <xdr:twoCellAnchor>
    <xdr:from>
      <xdr:col>42</xdr:col>
      <xdr:colOff>127000</xdr:colOff>
      <xdr:row>746</xdr:row>
      <xdr:rowOff>16781</xdr:rowOff>
    </xdr:from>
    <xdr:to>
      <xdr:col>42</xdr:col>
      <xdr:colOff>127000</xdr:colOff>
      <xdr:row>747</xdr:row>
      <xdr:rowOff>593081</xdr:rowOff>
    </xdr:to>
    <xdr:cxnSp macro="">
      <xdr:nvCxnSpPr>
        <xdr:cNvPr id="566" name="直線コネクタ 565"/>
        <xdr:cNvCxnSpPr/>
      </xdr:nvCxnSpPr>
      <xdr:spPr bwMode="auto">
        <a:xfrm flipH="1">
          <a:off x="7327900" y="53690156"/>
          <a:ext cx="0" cy="1224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165100</xdr:colOff>
      <xdr:row>748</xdr:row>
      <xdr:rowOff>298450</xdr:rowOff>
    </xdr:from>
    <xdr:to>
      <xdr:col>47</xdr:col>
      <xdr:colOff>87650</xdr:colOff>
      <xdr:row>749</xdr:row>
      <xdr:rowOff>298750</xdr:rowOff>
    </xdr:to>
    <xdr:sp macro="" textlink="">
      <xdr:nvSpPr>
        <xdr:cNvPr id="567" name="正方形/長方形 566"/>
        <xdr:cNvSpPr/>
      </xdr:nvSpPr>
      <xdr:spPr bwMode="auto">
        <a:xfrm>
          <a:off x="6743700" y="55479950"/>
          <a:ext cx="17005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en-US" sz="1100">
              <a:solidFill>
                <a:sysClr val="windowText" lastClr="000000"/>
              </a:solidFill>
            </a:rPr>
            <a:t>．東京大学</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７百万円</a:t>
          </a:r>
        </a:p>
      </xdr:txBody>
    </xdr:sp>
    <xdr:clientData/>
  </xdr:twoCellAnchor>
  <xdr:twoCellAnchor>
    <xdr:from>
      <xdr:col>17</xdr:col>
      <xdr:colOff>133350</xdr:colOff>
      <xdr:row>763</xdr:row>
      <xdr:rowOff>34019</xdr:rowOff>
    </xdr:from>
    <xdr:to>
      <xdr:col>27</xdr:col>
      <xdr:colOff>73661</xdr:colOff>
      <xdr:row>763</xdr:row>
      <xdr:rowOff>322019</xdr:rowOff>
    </xdr:to>
    <xdr:sp macro="" textlink="">
      <xdr:nvSpPr>
        <xdr:cNvPr id="568" name="フレーム 567"/>
        <xdr:cNvSpPr/>
      </xdr:nvSpPr>
      <xdr:spPr bwMode="auto">
        <a:xfrm>
          <a:off x="3048000" y="64718294"/>
          <a:ext cx="165481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22</xdr:col>
      <xdr:colOff>95250</xdr:colOff>
      <xdr:row>761</xdr:row>
      <xdr:rowOff>104775</xdr:rowOff>
    </xdr:from>
    <xdr:to>
      <xdr:col>22</xdr:col>
      <xdr:colOff>95250</xdr:colOff>
      <xdr:row>763</xdr:row>
      <xdr:rowOff>33375</xdr:rowOff>
    </xdr:to>
    <xdr:cxnSp macro="">
      <xdr:nvCxnSpPr>
        <xdr:cNvPr id="569" name="直線コネクタ 568"/>
        <xdr:cNvCxnSpPr/>
      </xdr:nvCxnSpPr>
      <xdr:spPr bwMode="auto">
        <a:xfrm flipH="1">
          <a:off x="3867150" y="63493650"/>
          <a:ext cx="0" cy="1224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133350</xdr:colOff>
      <xdr:row>763</xdr:row>
      <xdr:rowOff>367394</xdr:rowOff>
    </xdr:from>
    <xdr:to>
      <xdr:col>27</xdr:col>
      <xdr:colOff>55900</xdr:colOff>
      <xdr:row>764</xdr:row>
      <xdr:rowOff>367694</xdr:rowOff>
    </xdr:to>
    <xdr:sp macro="" textlink="">
      <xdr:nvSpPr>
        <xdr:cNvPr id="570" name="正方形/長方形 569"/>
        <xdr:cNvSpPr/>
      </xdr:nvSpPr>
      <xdr:spPr bwMode="auto">
        <a:xfrm>
          <a:off x="3048000" y="65051669"/>
          <a:ext cx="163705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M</a:t>
          </a:r>
          <a:r>
            <a:rPr kumimoji="1" lang="ja-JP" altLang="en-US" sz="1100">
              <a:solidFill>
                <a:sysClr val="windowText" lastClr="000000"/>
              </a:solidFill>
            </a:rPr>
            <a:t>．（一財）日本自動車研究所</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06" zoomScale="75" zoomScaleNormal="75" zoomScaleSheetLayoutView="75" zoomScalePageLayoutView="85" workbookViewId="0">
      <selection activeCell="J722" sqref="J722:K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v>
      </c>
      <c r="AT2" s="220"/>
      <c r="AU2" s="220"/>
      <c r="AV2" s="52" t="str">
        <f>IF(AW2="", "", "-")</f>
        <v/>
      </c>
      <c r="AW2" s="400"/>
      <c r="AX2" s="400"/>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557</v>
      </c>
      <c r="AF5" s="717"/>
      <c r="AG5" s="717"/>
      <c r="AH5" s="717"/>
      <c r="AI5" s="717"/>
      <c r="AJ5" s="717"/>
      <c r="AK5" s="717"/>
      <c r="AL5" s="717"/>
      <c r="AM5" s="717"/>
      <c r="AN5" s="717"/>
      <c r="AO5" s="717"/>
      <c r="AP5" s="718"/>
      <c r="AQ5" s="719" t="s">
        <v>558</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560</v>
      </c>
      <c r="H7" s="830"/>
      <c r="I7" s="830"/>
      <c r="J7" s="830"/>
      <c r="K7" s="830"/>
      <c r="L7" s="830"/>
      <c r="M7" s="830"/>
      <c r="N7" s="830"/>
      <c r="O7" s="830"/>
      <c r="P7" s="830"/>
      <c r="Q7" s="830"/>
      <c r="R7" s="830"/>
      <c r="S7" s="830"/>
      <c r="T7" s="830"/>
      <c r="U7" s="830"/>
      <c r="V7" s="830"/>
      <c r="W7" s="830"/>
      <c r="X7" s="831"/>
      <c r="Y7" s="398" t="s">
        <v>500</v>
      </c>
      <c r="Z7" s="296"/>
      <c r="AA7" s="296"/>
      <c r="AB7" s="296"/>
      <c r="AC7" s="296"/>
      <c r="AD7" s="399"/>
      <c r="AE7" s="386" t="s">
        <v>561</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6" t="s">
        <v>376</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377</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562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519</v>
      </c>
      <c r="Q12" s="298"/>
      <c r="R12" s="298"/>
      <c r="S12" s="298"/>
      <c r="T12" s="298"/>
      <c r="U12" s="298"/>
      <c r="V12" s="299"/>
      <c r="W12" s="303" t="s">
        <v>516</v>
      </c>
      <c r="X12" s="298"/>
      <c r="Y12" s="298"/>
      <c r="Z12" s="298"/>
      <c r="AA12" s="298"/>
      <c r="AB12" s="298"/>
      <c r="AC12" s="299"/>
      <c r="AD12" s="303" t="s">
        <v>511</v>
      </c>
      <c r="AE12" s="298"/>
      <c r="AF12" s="298"/>
      <c r="AG12" s="298"/>
      <c r="AH12" s="298"/>
      <c r="AI12" s="298"/>
      <c r="AJ12" s="299"/>
      <c r="AK12" s="303" t="s">
        <v>504</v>
      </c>
      <c r="AL12" s="298"/>
      <c r="AM12" s="298"/>
      <c r="AN12" s="298"/>
      <c r="AO12" s="298"/>
      <c r="AP12" s="298"/>
      <c r="AQ12" s="299"/>
      <c r="AR12" s="303" t="s">
        <v>502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3300</v>
      </c>
      <c r="Q13" s="109"/>
      <c r="R13" s="109"/>
      <c r="S13" s="109"/>
      <c r="T13" s="109"/>
      <c r="U13" s="109"/>
      <c r="V13" s="110"/>
      <c r="W13" s="108">
        <v>3900</v>
      </c>
      <c r="X13" s="109"/>
      <c r="Y13" s="109"/>
      <c r="Z13" s="109"/>
      <c r="AA13" s="109"/>
      <c r="AB13" s="109"/>
      <c r="AC13" s="110"/>
      <c r="AD13" s="108">
        <v>3900</v>
      </c>
      <c r="AE13" s="109"/>
      <c r="AF13" s="109"/>
      <c r="AG13" s="109"/>
      <c r="AH13" s="109"/>
      <c r="AI13" s="109"/>
      <c r="AJ13" s="110"/>
      <c r="AK13" s="108">
        <v>2000</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4"/>
      <c r="H14" s="745"/>
      <c r="I14" s="575" t="s">
        <v>8</v>
      </c>
      <c r="J14" s="629"/>
      <c r="K14" s="629"/>
      <c r="L14" s="629"/>
      <c r="M14" s="629"/>
      <c r="N14" s="629"/>
      <c r="O14" s="630"/>
      <c r="P14" s="108" t="s">
        <v>564</v>
      </c>
      <c r="Q14" s="109"/>
      <c r="R14" s="109"/>
      <c r="S14" s="109"/>
      <c r="T14" s="109"/>
      <c r="U14" s="109"/>
      <c r="V14" s="110"/>
      <c r="W14" s="108" t="s">
        <v>564</v>
      </c>
      <c r="X14" s="109"/>
      <c r="Y14" s="109"/>
      <c r="Z14" s="109"/>
      <c r="AA14" s="109"/>
      <c r="AB14" s="109"/>
      <c r="AC14" s="110"/>
      <c r="AD14" s="108" t="s">
        <v>564</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4" customHeight="1" x14ac:dyDescent="0.15">
      <c r="A15" s="142"/>
      <c r="B15" s="143"/>
      <c r="C15" s="143"/>
      <c r="D15" s="143"/>
      <c r="E15" s="143"/>
      <c r="F15" s="144"/>
      <c r="G15" s="744"/>
      <c r="H15" s="745"/>
      <c r="I15" s="575" t="s">
        <v>51</v>
      </c>
      <c r="J15" s="576"/>
      <c r="K15" s="576"/>
      <c r="L15" s="576"/>
      <c r="M15" s="576"/>
      <c r="N15" s="576"/>
      <c r="O15" s="577"/>
      <c r="P15" s="108" t="s">
        <v>564</v>
      </c>
      <c r="Q15" s="109"/>
      <c r="R15" s="109"/>
      <c r="S15" s="109"/>
      <c r="T15" s="109"/>
      <c r="U15" s="109"/>
      <c r="V15" s="110"/>
      <c r="W15" s="108" t="s">
        <v>565</v>
      </c>
      <c r="X15" s="109"/>
      <c r="Y15" s="109"/>
      <c r="Z15" s="109"/>
      <c r="AA15" s="109"/>
      <c r="AB15" s="109"/>
      <c r="AC15" s="110"/>
      <c r="AD15" s="108" t="s">
        <v>564</v>
      </c>
      <c r="AE15" s="109"/>
      <c r="AF15" s="109"/>
      <c r="AG15" s="109"/>
      <c r="AH15" s="109"/>
      <c r="AI15" s="109"/>
      <c r="AJ15" s="110"/>
      <c r="AK15" s="108" t="s">
        <v>564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564</v>
      </c>
      <c r="Q16" s="109"/>
      <c r="R16" s="109"/>
      <c r="S16" s="109"/>
      <c r="T16" s="109"/>
      <c r="U16" s="109"/>
      <c r="V16" s="110"/>
      <c r="W16" s="108" t="s">
        <v>564</v>
      </c>
      <c r="X16" s="109"/>
      <c r="Y16" s="109"/>
      <c r="Z16" s="109"/>
      <c r="AA16" s="109"/>
      <c r="AB16" s="109"/>
      <c r="AC16" s="110"/>
      <c r="AD16" s="108" t="s">
        <v>567</v>
      </c>
      <c r="AE16" s="109"/>
      <c r="AF16" s="109"/>
      <c r="AG16" s="109"/>
      <c r="AH16" s="109"/>
      <c r="AI16" s="109"/>
      <c r="AJ16" s="110"/>
      <c r="AK16" s="108" t="s">
        <v>564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564</v>
      </c>
      <c r="Q17" s="109"/>
      <c r="R17" s="109"/>
      <c r="S17" s="109"/>
      <c r="T17" s="109"/>
      <c r="U17" s="109"/>
      <c r="V17" s="110"/>
      <c r="W17" s="108" t="s">
        <v>566</v>
      </c>
      <c r="X17" s="109"/>
      <c r="Y17" s="109"/>
      <c r="Z17" s="109"/>
      <c r="AA17" s="109"/>
      <c r="AB17" s="109"/>
      <c r="AC17" s="110"/>
      <c r="AD17" s="108" t="s">
        <v>564</v>
      </c>
      <c r="AE17" s="109"/>
      <c r="AF17" s="109"/>
      <c r="AG17" s="109"/>
      <c r="AH17" s="109"/>
      <c r="AI17" s="109"/>
      <c r="AJ17" s="110"/>
      <c r="AK17" s="108" t="s">
        <v>564</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6"/>
      <c r="H18" s="747"/>
      <c r="I18" s="734" t="s">
        <v>20</v>
      </c>
      <c r="J18" s="735"/>
      <c r="K18" s="735"/>
      <c r="L18" s="735"/>
      <c r="M18" s="735"/>
      <c r="N18" s="735"/>
      <c r="O18" s="736"/>
      <c r="P18" s="114">
        <f>SUM(P13:V17)</f>
        <v>3300</v>
      </c>
      <c r="Q18" s="115"/>
      <c r="R18" s="115"/>
      <c r="S18" s="115"/>
      <c r="T18" s="115"/>
      <c r="U18" s="115"/>
      <c r="V18" s="116"/>
      <c r="W18" s="114">
        <f>SUM(W13:AC17)</f>
        <v>3900</v>
      </c>
      <c r="X18" s="115"/>
      <c r="Y18" s="115"/>
      <c r="Z18" s="115"/>
      <c r="AA18" s="115"/>
      <c r="AB18" s="115"/>
      <c r="AC18" s="116"/>
      <c r="AD18" s="114">
        <f>SUM(AD13:AJ17)</f>
        <v>3900</v>
      </c>
      <c r="AE18" s="115"/>
      <c r="AF18" s="115"/>
      <c r="AG18" s="115"/>
      <c r="AH18" s="115"/>
      <c r="AI18" s="115"/>
      <c r="AJ18" s="116"/>
      <c r="AK18" s="114">
        <f>SUM(AK13:AQ17)</f>
        <v>2000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1205</v>
      </c>
      <c r="Q19" s="109"/>
      <c r="R19" s="109"/>
      <c r="S19" s="109"/>
      <c r="T19" s="109"/>
      <c r="U19" s="109"/>
      <c r="V19" s="110"/>
      <c r="W19" s="108">
        <v>1811</v>
      </c>
      <c r="X19" s="109"/>
      <c r="Y19" s="109"/>
      <c r="Z19" s="109"/>
      <c r="AA19" s="109"/>
      <c r="AB19" s="109"/>
      <c r="AC19" s="110"/>
      <c r="AD19" s="108">
        <v>1873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0.36515151515151517</v>
      </c>
      <c r="Q20" s="539"/>
      <c r="R20" s="539"/>
      <c r="S20" s="539"/>
      <c r="T20" s="539"/>
      <c r="U20" s="539"/>
      <c r="V20" s="539"/>
      <c r="W20" s="539">
        <f t="shared" ref="W20" si="0">IF(W18=0, "-", SUM(W19)/W18)</f>
        <v>0.46435897435897439</v>
      </c>
      <c r="X20" s="539"/>
      <c r="Y20" s="539"/>
      <c r="Z20" s="539"/>
      <c r="AA20" s="539"/>
      <c r="AB20" s="539"/>
      <c r="AC20" s="539"/>
      <c r="AD20" s="539">
        <f t="shared" ref="AD20" si="1">IF(AD18=0, "-", SUM(AD19)/AD18)</f>
        <v>0.48025641025641025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465</v>
      </c>
      <c r="H21" s="927"/>
      <c r="I21" s="927"/>
      <c r="J21" s="927"/>
      <c r="K21" s="927"/>
      <c r="L21" s="927"/>
      <c r="M21" s="927"/>
      <c r="N21" s="927"/>
      <c r="O21" s="927"/>
      <c r="P21" s="539">
        <f>IF(P19=0, "-", SUM(P19)/SUM(P13,P14))</f>
        <v>0.36515151515151517</v>
      </c>
      <c r="Q21" s="539"/>
      <c r="R21" s="539"/>
      <c r="S21" s="539"/>
      <c r="T21" s="539"/>
      <c r="U21" s="539"/>
      <c r="V21" s="539"/>
      <c r="W21" s="539">
        <f t="shared" ref="W21" si="2">IF(W19=0, "-", SUM(W19)/SUM(W13,W14))</f>
        <v>0.46435897435897439</v>
      </c>
      <c r="X21" s="539"/>
      <c r="Y21" s="539"/>
      <c r="Z21" s="539"/>
      <c r="AA21" s="539"/>
      <c r="AB21" s="539"/>
      <c r="AC21" s="539"/>
      <c r="AD21" s="539">
        <f t="shared" ref="AD21" si="3">IF(AD19=0, "-", SUM(AD19)/SUM(AD13,AD14))</f>
        <v>0.48025641025641025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544</v>
      </c>
      <c r="B22" s="199"/>
      <c r="C22" s="199"/>
      <c r="D22" s="199"/>
      <c r="E22" s="199"/>
      <c r="F22" s="200"/>
      <c r="G22" s="183" t="s">
        <v>445</v>
      </c>
      <c r="H22" s="184"/>
      <c r="I22" s="184"/>
      <c r="J22" s="184"/>
      <c r="K22" s="184"/>
      <c r="L22" s="184"/>
      <c r="M22" s="184"/>
      <c r="N22" s="184"/>
      <c r="O22" s="185"/>
      <c r="P22" s="207" t="s">
        <v>505</v>
      </c>
      <c r="Q22" s="184"/>
      <c r="R22" s="184"/>
      <c r="S22" s="184"/>
      <c r="T22" s="184"/>
      <c r="U22" s="184"/>
      <c r="V22" s="185"/>
      <c r="W22" s="207" t="s">
        <v>501</v>
      </c>
      <c r="X22" s="184"/>
      <c r="Y22" s="184"/>
      <c r="Z22" s="184"/>
      <c r="AA22" s="184"/>
      <c r="AB22" s="184"/>
      <c r="AC22" s="185"/>
      <c r="AD22" s="207" t="s">
        <v>444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568</v>
      </c>
      <c r="H23" s="187"/>
      <c r="I23" s="187"/>
      <c r="J23" s="187"/>
      <c r="K23" s="187"/>
      <c r="L23" s="187"/>
      <c r="M23" s="187"/>
      <c r="N23" s="187"/>
      <c r="O23" s="188"/>
      <c r="P23" s="105">
        <v>2000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449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446</v>
      </c>
      <c r="H29" s="196"/>
      <c r="I29" s="196"/>
      <c r="J29" s="196"/>
      <c r="K29" s="196"/>
      <c r="L29" s="196"/>
      <c r="M29" s="196"/>
      <c r="N29" s="196"/>
      <c r="O29" s="197"/>
      <c r="P29" s="108">
        <f>AK13</f>
        <v>2000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460</v>
      </c>
      <c r="B30" s="510"/>
      <c r="C30" s="510"/>
      <c r="D30" s="510"/>
      <c r="E30" s="510"/>
      <c r="F30" s="511"/>
      <c r="G30" s="647" t="s">
        <v>265</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520</v>
      </c>
      <c r="AF30" s="390"/>
      <c r="AG30" s="390"/>
      <c r="AH30" s="391"/>
      <c r="AI30" s="389" t="s">
        <v>517</v>
      </c>
      <c r="AJ30" s="390"/>
      <c r="AK30" s="390"/>
      <c r="AL30" s="391"/>
      <c r="AM30" s="392" t="s">
        <v>512</v>
      </c>
      <c r="AN30" s="392"/>
      <c r="AO30" s="392"/>
      <c r="AP30" s="389"/>
      <c r="AQ30" s="638" t="s">
        <v>352</v>
      </c>
      <c r="AR30" s="639"/>
      <c r="AS30" s="639"/>
      <c r="AT30" s="640"/>
      <c r="AU30" s="393" t="s">
        <v>253</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7">
        <v>32</v>
      </c>
      <c r="AR31" s="136"/>
      <c r="AS31" s="137" t="s">
        <v>353</v>
      </c>
      <c r="AT31" s="172"/>
      <c r="AU31" s="271">
        <v>42</v>
      </c>
      <c r="AV31" s="271"/>
      <c r="AW31" s="382" t="s">
        <v>300</v>
      </c>
      <c r="AX31" s="383"/>
    </row>
    <row r="32" spans="1:50" ht="28.5" customHeight="1" x14ac:dyDescent="0.15">
      <c r="A32" s="515"/>
      <c r="B32" s="513"/>
      <c r="C32" s="513"/>
      <c r="D32" s="513"/>
      <c r="E32" s="513"/>
      <c r="F32" s="514"/>
      <c r="G32" s="540" t="s">
        <v>796</v>
      </c>
      <c r="H32" s="541"/>
      <c r="I32" s="541"/>
      <c r="J32" s="541"/>
      <c r="K32" s="541"/>
      <c r="L32" s="541"/>
      <c r="M32" s="541"/>
      <c r="N32" s="541"/>
      <c r="O32" s="542"/>
      <c r="P32" s="161" t="s">
        <v>794</v>
      </c>
      <c r="Q32" s="161"/>
      <c r="R32" s="161"/>
      <c r="S32" s="161"/>
      <c r="T32" s="161"/>
      <c r="U32" s="161"/>
      <c r="V32" s="161"/>
      <c r="W32" s="161"/>
      <c r="X32" s="231"/>
      <c r="Y32" s="341" t="s">
        <v>12</v>
      </c>
      <c r="Z32" s="549"/>
      <c r="AA32" s="550"/>
      <c r="AB32" s="551" t="s">
        <v>793</v>
      </c>
      <c r="AC32" s="551"/>
      <c r="AD32" s="551"/>
      <c r="AE32" s="367" t="s">
        <v>564</v>
      </c>
      <c r="AF32" s="368"/>
      <c r="AG32" s="368"/>
      <c r="AH32" s="368"/>
      <c r="AI32" s="367" t="s">
        <v>790</v>
      </c>
      <c r="AJ32" s="368"/>
      <c r="AK32" s="368"/>
      <c r="AL32" s="368"/>
      <c r="AM32" s="367" t="s">
        <v>569</v>
      </c>
      <c r="AN32" s="368"/>
      <c r="AO32" s="368"/>
      <c r="AP32" s="368"/>
      <c r="AQ32" s="111" t="s">
        <v>570</v>
      </c>
      <c r="AR32" s="112"/>
      <c r="AS32" s="112"/>
      <c r="AT32" s="113"/>
      <c r="AU32" s="368" t="s">
        <v>791</v>
      </c>
      <c r="AV32" s="368"/>
      <c r="AW32" s="368"/>
      <c r="AX32" s="370"/>
    </row>
    <row r="33" spans="1:50" ht="28.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797</v>
      </c>
      <c r="AC33" s="522"/>
      <c r="AD33" s="522"/>
      <c r="AE33" s="367" t="s">
        <v>564</v>
      </c>
      <c r="AF33" s="368"/>
      <c r="AG33" s="368"/>
      <c r="AH33" s="368"/>
      <c r="AI33" s="367" t="s">
        <v>790</v>
      </c>
      <c r="AJ33" s="368"/>
      <c r="AK33" s="368"/>
      <c r="AL33" s="368"/>
      <c r="AM33" s="367" t="s">
        <v>566</v>
      </c>
      <c r="AN33" s="368"/>
      <c r="AO33" s="368"/>
      <c r="AP33" s="368"/>
      <c r="AQ33" s="111" t="s">
        <v>564</v>
      </c>
      <c r="AR33" s="112"/>
      <c r="AS33" s="112"/>
      <c r="AT33" s="113"/>
      <c r="AU33" s="368">
        <f>(100000+208000+324000+448000+580000+720000)*1.6</f>
        <v>3808000</v>
      </c>
      <c r="AV33" s="368"/>
      <c r="AW33" s="368"/>
      <c r="AX33" s="370"/>
    </row>
    <row r="34" spans="1:50" ht="28.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7" t="s">
        <v>564</v>
      </c>
      <c r="AF34" s="368"/>
      <c r="AG34" s="368"/>
      <c r="AH34" s="368"/>
      <c r="AI34" s="367" t="s">
        <v>790</v>
      </c>
      <c r="AJ34" s="368"/>
      <c r="AK34" s="368"/>
      <c r="AL34" s="368"/>
      <c r="AM34" s="367" t="s">
        <v>564</v>
      </c>
      <c r="AN34" s="368"/>
      <c r="AO34" s="368"/>
      <c r="AP34" s="368"/>
      <c r="AQ34" s="111" t="s">
        <v>567</v>
      </c>
      <c r="AR34" s="112"/>
      <c r="AS34" s="112"/>
      <c r="AT34" s="113"/>
      <c r="AU34" s="368" t="s">
        <v>790</v>
      </c>
      <c r="AV34" s="368"/>
      <c r="AW34" s="368"/>
      <c r="AX34" s="370"/>
    </row>
    <row r="35" spans="1:50" ht="32.25" customHeight="1" x14ac:dyDescent="0.15">
      <c r="A35" s="897" t="s">
        <v>490</v>
      </c>
      <c r="B35" s="898"/>
      <c r="C35" s="898"/>
      <c r="D35" s="898"/>
      <c r="E35" s="898"/>
      <c r="F35" s="899"/>
      <c r="G35" s="903" t="s">
        <v>808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2.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460</v>
      </c>
      <c r="B37" s="642"/>
      <c r="C37" s="642"/>
      <c r="D37" s="642"/>
      <c r="E37" s="642"/>
      <c r="F37" s="643"/>
      <c r="G37" s="565" t="s">
        <v>265</v>
      </c>
      <c r="H37" s="384"/>
      <c r="I37" s="384"/>
      <c r="J37" s="384"/>
      <c r="K37" s="384"/>
      <c r="L37" s="384"/>
      <c r="M37" s="384"/>
      <c r="N37" s="384"/>
      <c r="O37" s="566"/>
      <c r="P37" s="631" t="s">
        <v>59</v>
      </c>
      <c r="Q37" s="384"/>
      <c r="R37" s="384"/>
      <c r="S37" s="384"/>
      <c r="T37" s="384"/>
      <c r="U37" s="384"/>
      <c r="V37" s="384"/>
      <c r="W37" s="384"/>
      <c r="X37" s="566"/>
      <c r="Y37" s="632"/>
      <c r="Z37" s="633"/>
      <c r="AA37" s="634"/>
      <c r="AB37" s="371" t="s">
        <v>11</v>
      </c>
      <c r="AC37" s="372"/>
      <c r="AD37" s="373"/>
      <c r="AE37" s="371" t="s">
        <v>520</v>
      </c>
      <c r="AF37" s="372"/>
      <c r="AG37" s="372"/>
      <c r="AH37" s="373"/>
      <c r="AI37" s="371" t="s">
        <v>517</v>
      </c>
      <c r="AJ37" s="372"/>
      <c r="AK37" s="372"/>
      <c r="AL37" s="373"/>
      <c r="AM37" s="378" t="s">
        <v>512</v>
      </c>
      <c r="AN37" s="378"/>
      <c r="AO37" s="378"/>
      <c r="AP37" s="371"/>
      <c r="AQ37" s="267" t="s">
        <v>352</v>
      </c>
      <c r="AR37" s="268"/>
      <c r="AS37" s="268"/>
      <c r="AT37" s="269"/>
      <c r="AU37" s="384" t="s">
        <v>253</v>
      </c>
      <c r="AV37" s="384"/>
      <c r="AW37" s="384"/>
      <c r="AX37" s="385"/>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35"/>
      <c r="AQ38" s="217">
        <v>32</v>
      </c>
      <c r="AR38" s="136"/>
      <c r="AS38" s="137" t="s">
        <v>353</v>
      </c>
      <c r="AT38" s="172"/>
      <c r="AU38" s="271">
        <v>42</v>
      </c>
      <c r="AV38" s="271"/>
      <c r="AW38" s="382" t="s">
        <v>300</v>
      </c>
      <c r="AX38" s="383"/>
    </row>
    <row r="39" spans="1:50" ht="28.5" customHeight="1" x14ac:dyDescent="0.15">
      <c r="A39" s="515"/>
      <c r="B39" s="513"/>
      <c r="C39" s="513"/>
      <c r="D39" s="513"/>
      <c r="E39" s="513"/>
      <c r="F39" s="514"/>
      <c r="G39" s="540" t="s">
        <v>802</v>
      </c>
      <c r="H39" s="541"/>
      <c r="I39" s="541"/>
      <c r="J39" s="541"/>
      <c r="K39" s="541"/>
      <c r="L39" s="541"/>
      <c r="M39" s="541"/>
      <c r="N39" s="541"/>
      <c r="O39" s="542"/>
      <c r="P39" s="161" t="s">
        <v>800</v>
      </c>
      <c r="Q39" s="161"/>
      <c r="R39" s="161"/>
      <c r="S39" s="161"/>
      <c r="T39" s="161"/>
      <c r="U39" s="161"/>
      <c r="V39" s="161"/>
      <c r="W39" s="161"/>
      <c r="X39" s="231"/>
      <c r="Y39" s="341" t="s">
        <v>12</v>
      </c>
      <c r="Z39" s="549"/>
      <c r="AA39" s="550"/>
      <c r="AB39" s="551" t="s">
        <v>792</v>
      </c>
      <c r="AC39" s="551"/>
      <c r="AD39" s="551"/>
      <c r="AE39" s="367" t="s">
        <v>564</v>
      </c>
      <c r="AF39" s="368"/>
      <c r="AG39" s="368"/>
      <c r="AH39" s="368"/>
      <c r="AI39" s="367" t="s">
        <v>564</v>
      </c>
      <c r="AJ39" s="368"/>
      <c r="AK39" s="368"/>
      <c r="AL39" s="368"/>
      <c r="AM39" s="367" t="s">
        <v>564</v>
      </c>
      <c r="AN39" s="368"/>
      <c r="AO39" s="368"/>
      <c r="AP39" s="368"/>
      <c r="AQ39" s="111" t="s">
        <v>564</v>
      </c>
      <c r="AR39" s="112"/>
      <c r="AS39" s="112"/>
      <c r="AT39" s="113"/>
      <c r="AU39" s="368" t="s">
        <v>570</v>
      </c>
      <c r="AV39" s="368"/>
      <c r="AW39" s="368"/>
      <c r="AX39" s="370"/>
    </row>
    <row r="40" spans="1:50" ht="28.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792</v>
      </c>
      <c r="AC40" s="522"/>
      <c r="AD40" s="522"/>
      <c r="AE40" s="367" t="s">
        <v>570</v>
      </c>
      <c r="AF40" s="368"/>
      <c r="AG40" s="368"/>
      <c r="AH40" s="368"/>
      <c r="AI40" s="367" t="s">
        <v>564</v>
      </c>
      <c r="AJ40" s="368"/>
      <c r="AK40" s="368"/>
      <c r="AL40" s="368"/>
      <c r="AM40" s="367" t="s">
        <v>564</v>
      </c>
      <c r="AN40" s="368"/>
      <c r="AO40" s="368"/>
      <c r="AP40" s="368"/>
      <c r="AQ40" s="111" t="s">
        <v>570</v>
      </c>
      <c r="AR40" s="112"/>
      <c r="AS40" s="112"/>
      <c r="AT40" s="113"/>
      <c r="AU40" s="368">
        <f>(660000*0.1+640000*0.1+620000*0.1+600000*0.1+570000*0.1+550000*0.1)*6.82</f>
        <v>2482480</v>
      </c>
      <c r="AV40" s="368"/>
      <c r="AW40" s="368"/>
      <c r="AX40" s="370"/>
    </row>
    <row r="41" spans="1:50" ht="28.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7" t="s">
        <v>564</v>
      </c>
      <c r="AF41" s="368"/>
      <c r="AG41" s="368"/>
      <c r="AH41" s="368"/>
      <c r="AI41" s="367" t="s">
        <v>564</v>
      </c>
      <c r="AJ41" s="368"/>
      <c r="AK41" s="368"/>
      <c r="AL41" s="368"/>
      <c r="AM41" s="367" t="s">
        <v>564</v>
      </c>
      <c r="AN41" s="368"/>
      <c r="AO41" s="368"/>
      <c r="AP41" s="368"/>
      <c r="AQ41" s="111" t="s">
        <v>570</v>
      </c>
      <c r="AR41" s="112"/>
      <c r="AS41" s="112"/>
      <c r="AT41" s="113"/>
      <c r="AU41" s="368" t="s">
        <v>570</v>
      </c>
      <c r="AV41" s="368"/>
      <c r="AW41" s="368"/>
      <c r="AX41" s="370"/>
    </row>
    <row r="42" spans="1:50" ht="33" customHeight="1" x14ac:dyDescent="0.15">
      <c r="A42" s="897" t="s">
        <v>490</v>
      </c>
      <c r="B42" s="898"/>
      <c r="C42" s="898"/>
      <c r="D42" s="898"/>
      <c r="E42" s="898"/>
      <c r="F42" s="899"/>
      <c r="G42" s="903" t="s">
        <v>809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33"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460</v>
      </c>
      <c r="B44" s="642"/>
      <c r="C44" s="642"/>
      <c r="D44" s="642"/>
      <c r="E44" s="642"/>
      <c r="F44" s="643"/>
      <c r="G44" s="565" t="s">
        <v>265</v>
      </c>
      <c r="H44" s="384"/>
      <c r="I44" s="384"/>
      <c r="J44" s="384"/>
      <c r="K44" s="384"/>
      <c r="L44" s="384"/>
      <c r="M44" s="384"/>
      <c r="N44" s="384"/>
      <c r="O44" s="566"/>
      <c r="P44" s="631" t="s">
        <v>59</v>
      </c>
      <c r="Q44" s="384"/>
      <c r="R44" s="384"/>
      <c r="S44" s="384"/>
      <c r="T44" s="384"/>
      <c r="U44" s="384"/>
      <c r="V44" s="384"/>
      <c r="W44" s="384"/>
      <c r="X44" s="566"/>
      <c r="Y44" s="632"/>
      <c r="Z44" s="633"/>
      <c r="AA44" s="634"/>
      <c r="AB44" s="371" t="s">
        <v>11</v>
      </c>
      <c r="AC44" s="372"/>
      <c r="AD44" s="373"/>
      <c r="AE44" s="371" t="s">
        <v>520</v>
      </c>
      <c r="AF44" s="372"/>
      <c r="AG44" s="372"/>
      <c r="AH44" s="373"/>
      <c r="AI44" s="371" t="s">
        <v>517</v>
      </c>
      <c r="AJ44" s="372"/>
      <c r="AK44" s="372"/>
      <c r="AL44" s="373"/>
      <c r="AM44" s="378" t="s">
        <v>512</v>
      </c>
      <c r="AN44" s="378"/>
      <c r="AO44" s="378"/>
      <c r="AP44" s="371"/>
      <c r="AQ44" s="267" t="s">
        <v>352</v>
      </c>
      <c r="AR44" s="268"/>
      <c r="AS44" s="268"/>
      <c r="AT44" s="269"/>
      <c r="AU44" s="384" t="s">
        <v>253</v>
      </c>
      <c r="AV44" s="384"/>
      <c r="AW44" s="384"/>
      <c r="AX44" s="385"/>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35"/>
      <c r="AQ45" s="217">
        <v>32</v>
      </c>
      <c r="AR45" s="136"/>
      <c r="AS45" s="137" t="s">
        <v>353</v>
      </c>
      <c r="AT45" s="172"/>
      <c r="AU45" s="271">
        <v>42</v>
      </c>
      <c r="AV45" s="271"/>
      <c r="AW45" s="382" t="s">
        <v>300</v>
      </c>
      <c r="AX45" s="383"/>
    </row>
    <row r="46" spans="1:50" ht="28.5" customHeight="1" x14ac:dyDescent="0.15">
      <c r="A46" s="515"/>
      <c r="B46" s="513"/>
      <c r="C46" s="513"/>
      <c r="D46" s="513"/>
      <c r="E46" s="513"/>
      <c r="F46" s="514"/>
      <c r="G46" s="540" t="s">
        <v>803</v>
      </c>
      <c r="H46" s="541"/>
      <c r="I46" s="541"/>
      <c r="J46" s="541"/>
      <c r="K46" s="541"/>
      <c r="L46" s="541"/>
      <c r="M46" s="541"/>
      <c r="N46" s="541"/>
      <c r="O46" s="542"/>
      <c r="P46" s="161" t="s">
        <v>795</v>
      </c>
      <c r="Q46" s="161"/>
      <c r="R46" s="161"/>
      <c r="S46" s="161"/>
      <c r="T46" s="161"/>
      <c r="U46" s="161"/>
      <c r="V46" s="161"/>
      <c r="W46" s="161"/>
      <c r="X46" s="231"/>
      <c r="Y46" s="341" t="s">
        <v>12</v>
      </c>
      <c r="Z46" s="549"/>
      <c r="AA46" s="550"/>
      <c r="AB46" s="551" t="s">
        <v>792</v>
      </c>
      <c r="AC46" s="551"/>
      <c r="AD46" s="551"/>
      <c r="AE46" s="367" t="s">
        <v>564</v>
      </c>
      <c r="AF46" s="368"/>
      <c r="AG46" s="368"/>
      <c r="AH46" s="368"/>
      <c r="AI46" s="367" t="s">
        <v>573</v>
      </c>
      <c r="AJ46" s="368"/>
      <c r="AK46" s="368"/>
      <c r="AL46" s="368"/>
      <c r="AM46" s="367" t="s">
        <v>564</v>
      </c>
      <c r="AN46" s="368"/>
      <c r="AO46" s="368"/>
      <c r="AP46" s="368"/>
      <c r="AQ46" s="111" t="s">
        <v>571</v>
      </c>
      <c r="AR46" s="112"/>
      <c r="AS46" s="112"/>
      <c r="AT46" s="113"/>
      <c r="AU46" s="368" t="s">
        <v>564</v>
      </c>
      <c r="AV46" s="368"/>
      <c r="AW46" s="368"/>
      <c r="AX46" s="370"/>
    </row>
    <row r="47" spans="1:50" ht="28.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792</v>
      </c>
      <c r="AC47" s="522"/>
      <c r="AD47" s="522"/>
      <c r="AE47" s="367" t="s">
        <v>571</v>
      </c>
      <c r="AF47" s="368"/>
      <c r="AG47" s="368"/>
      <c r="AH47" s="368"/>
      <c r="AI47" s="367" t="s">
        <v>564</v>
      </c>
      <c r="AJ47" s="368"/>
      <c r="AK47" s="368"/>
      <c r="AL47" s="368"/>
      <c r="AM47" s="367" t="s">
        <v>570</v>
      </c>
      <c r="AN47" s="368"/>
      <c r="AO47" s="368"/>
      <c r="AP47" s="368"/>
      <c r="AQ47" s="111" t="s">
        <v>564</v>
      </c>
      <c r="AR47" s="112"/>
      <c r="AS47" s="112"/>
      <c r="AT47" s="113"/>
      <c r="AU47" s="368">
        <f>(1800000+1870000+1940000+2000000+2070000+3120000)*0.087</f>
        <v>1113600</v>
      </c>
      <c r="AV47" s="368"/>
      <c r="AW47" s="368"/>
      <c r="AX47" s="370"/>
    </row>
    <row r="48" spans="1:50" ht="28.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7" t="s">
        <v>572</v>
      </c>
      <c r="AF48" s="368"/>
      <c r="AG48" s="368"/>
      <c r="AH48" s="368"/>
      <c r="AI48" s="367" t="s">
        <v>564</v>
      </c>
      <c r="AJ48" s="368"/>
      <c r="AK48" s="368"/>
      <c r="AL48" s="368"/>
      <c r="AM48" s="367" t="s">
        <v>564</v>
      </c>
      <c r="AN48" s="368"/>
      <c r="AO48" s="368"/>
      <c r="AP48" s="368"/>
      <c r="AQ48" s="111" t="s">
        <v>564</v>
      </c>
      <c r="AR48" s="112"/>
      <c r="AS48" s="112"/>
      <c r="AT48" s="113"/>
      <c r="AU48" s="368" t="s">
        <v>570</v>
      </c>
      <c r="AV48" s="368"/>
      <c r="AW48" s="368"/>
      <c r="AX48" s="370"/>
    </row>
    <row r="49" spans="1:50" ht="34.5" customHeight="1" x14ac:dyDescent="0.15">
      <c r="A49" s="897" t="s">
        <v>490</v>
      </c>
      <c r="B49" s="898"/>
      <c r="C49" s="898"/>
      <c r="D49" s="898"/>
      <c r="E49" s="898"/>
      <c r="F49" s="899"/>
      <c r="G49" s="903" t="s">
        <v>810</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34.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460</v>
      </c>
      <c r="B51" s="513"/>
      <c r="C51" s="513"/>
      <c r="D51" s="513"/>
      <c r="E51" s="513"/>
      <c r="F51" s="514"/>
      <c r="G51" s="565" t="s">
        <v>265</v>
      </c>
      <c r="H51" s="384"/>
      <c r="I51" s="384"/>
      <c r="J51" s="384"/>
      <c r="K51" s="384"/>
      <c r="L51" s="384"/>
      <c r="M51" s="384"/>
      <c r="N51" s="384"/>
      <c r="O51" s="566"/>
      <c r="P51" s="631" t="s">
        <v>59</v>
      </c>
      <c r="Q51" s="384"/>
      <c r="R51" s="384"/>
      <c r="S51" s="384"/>
      <c r="T51" s="384"/>
      <c r="U51" s="384"/>
      <c r="V51" s="384"/>
      <c r="W51" s="384"/>
      <c r="X51" s="566"/>
      <c r="Y51" s="632"/>
      <c r="Z51" s="633"/>
      <c r="AA51" s="634"/>
      <c r="AB51" s="371" t="s">
        <v>11</v>
      </c>
      <c r="AC51" s="372"/>
      <c r="AD51" s="373"/>
      <c r="AE51" s="371" t="s">
        <v>520</v>
      </c>
      <c r="AF51" s="372"/>
      <c r="AG51" s="372"/>
      <c r="AH51" s="373"/>
      <c r="AI51" s="371" t="s">
        <v>517</v>
      </c>
      <c r="AJ51" s="372"/>
      <c r="AK51" s="372"/>
      <c r="AL51" s="373"/>
      <c r="AM51" s="378" t="s">
        <v>513</v>
      </c>
      <c r="AN51" s="378"/>
      <c r="AO51" s="378"/>
      <c r="AP51" s="371"/>
      <c r="AQ51" s="267" t="s">
        <v>352</v>
      </c>
      <c r="AR51" s="268"/>
      <c r="AS51" s="268"/>
      <c r="AT51" s="269"/>
      <c r="AU51" s="380" t="s">
        <v>253</v>
      </c>
      <c r="AV51" s="380"/>
      <c r="AW51" s="380"/>
      <c r="AX51" s="381"/>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35"/>
      <c r="AQ52" s="217">
        <v>32</v>
      </c>
      <c r="AR52" s="136"/>
      <c r="AS52" s="137" t="s">
        <v>353</v>
      </c>
      <c r="AT52" s="172"/>
      <c r="AU52" s="271">
        <v>42</v>
      </c>
      <c r="AV52" s="271"/>
      <c r="AW52" s="382" t="s">
        <v>300</v>
      </c>
      <c r="AX52" s="383"/>
    </row>
    <row r="53" spans="1:50" ht="28.5" customHeight="1" x14ac:dyDescent="0.15">
      <c r="A53" s="515"/>
      <c r="B53" s="513"/>
      <c r="C53" s="513"/>
      <c r="D53" s="513"/>
      <c r="E53" s="513"/>
      <c r="F53" s="514"/>
      <c r="G53" s="540" t="s">
        <v>807</v>
      </c>
      <c r="H53" s="541"/>
      <c r="I53" s="541"/>
      <c r="J53" s="541"/>
      <c r="K53" s="541"/>
      <c r="L53" s="541"/>
      <c r="M53" s="541"/>
      <c r="N53" s="541"/>
      <c r="O53" s="542"/>
      <c r="P53" s="161" t="s">
        <v>801</v>
      </c>
      <c r="Q53" s="161"/>
      <c r="R53" s="161"/>
      <c r="S53" s="161"/>
      <c r="T53" s="161"/>
      <c r="U53" s="161"/>
      <c r="V53" s="161"/>
      <c r="W53" s="161"/>
      <c r="X53" s="231"/>
      <c r="Y53" s="341" t="s">
        <v>12</v>
      </c>
      <c r="Z53" s="549"/>
      <c r="AA53" s="550"/>
      <c r="AB53" s="551" t="s">
        <v>799</v>
      </c>
      <c r="AC53" s="551"/>
      <c r="AD53" s="551"/>
      <c r="AE53" s="367" t="s">
        <v>804</v>
      </c>
      <c r="AF53" s="368"/>
      <c r="AG53" s="368"/>
      <c r="AH53" s="368"/>
      <c r="AI53" s="367" t="s">
        <v>804</v>
      </c>
      <c r="AJ53" s="368"/>
      <c r="AK53" s="368"/>
      <c r="AL53" s="368"/>
      <c r="AM53" s="367" t="s">
        <v>804</v>
      </c>
      <c r="AN53" s="368"/>
      <c r="AO53" s="368"/>
      <c r="AP53" s="368"/>
      <c r="AQ53" s="111" t="s">
        <v>806</v>
      </c>
      <c r="AR53" s="112"/>
      <c r="AS53" s="112"/>
      <c r="AT53" s="113"/>
      <c r="AU53" s="368" t="s">
        <v>804</v>
      </c>
      <c r="AV53" s="368"/>
      <c r="AW53" s="368"/>
      <c r="AX53" s="370"/>
    </row>
    <row r="54" spans="1:50" ht="28.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798</v>
      </c>
      <c r="AC54" s="522"/>
      <c r="AD54" s="522"/>
      <c r="AE54" s="367" t="s">
        <v>804</v>
      </c>
      <c r="AF54" s="368"/>
      <c r="AG54" s="368"/>
      <c r="AH54" s="368"/>
      <c r="AI54" s="367" t="s">
        <v>804</v>
      </c>
      <c r="AJ54" s="368"/>
      <c r="AK54" s="368"/>
      <c r="AL54" s="368"/>
      <c r="AM54" s="367" t="s">
        <v>804</v>
      </c>
      <c r="AN54" s="368"/>
      <c r="AO54" s="368"/>
      <c r="AP54" s="368"/>
      <c r="AQ54" s="111" t="s">
        <v>804</v>
      </c>
      <c r="AR54" s="112"/>
      <c r="AS54" s="112"/>
      <c r="AT54" s="113"/>
      <c r="AU54" s="368">
        <f>(500000+430000+440000+450000+460000+460000)*0.0047</f>
        <v>12878</v>
      </c>
      <c r="AV54" s="368"/>
      <c r="AW54" s="368"/>
      <c r="AX54" s="370"/>
    </row>
    <row r="55" spans="1:50" ht="28.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7" t="s">
        <v>804</v>
      </c>
      <c r="AF55" s="368"/>
      <c r="AG55" s="368"/>
      <c r="AH55" s="368"/>
      <c r="AI55" s="367" t="s">
        <v>804</v>
      </c>
      <c r="AJ55" s="368"/>
      <c r="AK55" s="368"/>
      <c r="AL55" s="368"/>
      <c r="AM55" s="367" t="s">
        <v>805</v>
      </c>
      <c r="AN55" s="368"/>
      <c r="AO55" s="368"/>
      <c r="AP55" s="368"/>
      <c r="AQ55" s="111" t="s">
        <v>804</v>
      </c>
      <c r="AR55" s="112"/>
      <c r="AS55" s="112"/>
      <c r="AT55" s="113"/>
      <c r="AU55" s="368" t="s">
        <v>804</v>
      </c>
      <c r="AV55" s="368"/>
      <c r="AW55" s="368"/>
      <c r="AX55" s="370"/>
    </row>
    <row r="56" spans="1:50" ht="35.25" customHeight="1" x14ac:dyDescent="0.15">
      <c r="A56" s="897" t="s">
        <v>490</v>
      </c>
      <c r="B56" s="898"/>
      <c r="C56" s="898"/>
      <c r="D56" s="898"/>
      <c r="E56" s="898"/>
      <c r="F56" s="899"/>
      <c r="G56" s="903" t="s">
        <v>811</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35.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460</v>
      </c>
      <c r="B58" s="513"/>
      <c r="C58" s="513"/>
      <c r="D58" s="513"/>
      <c r="E58" s="513"/>
      <c r="F58" s="514"/>
      <c r="G58" s="565" t="s">
        <v>265</v>
      </c>
      <c r="H58" s="384"/>
      <c r="I58" s="384"/>
      <c r="J58" s="384"/>
      <c r="K58" s="384"/>
      <c r="L58" s="384"/>
      <c r="M58" s="384"/>
      <c r="N58" s="384"/>
      <c r="O58" s="566"/>
      <c r="P58" s="631" t="s">
        <v>59</v>
      </c>
      <c r="Q58" s="384"/>
      <c r="R58" s="384"/>
      <c r="S58" s="384"/>
      <c r="T58" s="384"/>
      <c r="U58" s="384"/>
      <c r="V58" s="384"/>
      <c r="W58" s="384"/>
      <c r="X58" s="566"/>
      <c r="Y58" s="632"/>
      <c r="Z58" s="633"/>
      <c r="AA58" s="634"/>
      <c r="AB58" s="371" t="s">
        <v>11</v>
      </c>
      <c r="AC58" s="372"/>
      <c r="AD58" s="373"/>
      <c r="AE58" s="371" t="s">
        <v>521</v>
      </c>
      <c r="AF58" s="372"/>
      <c r="AG58" s="372"/>
      <c r="AH58" s="373"/>
      <c r="AI58" s="371" t="s">
        <v>517</v>
      </c>
      <c r="AJ58" s="372"/>
      <c r="AK58" s="372"/>
      <c r="AL58" s="373"/>
      <c r="AM58" s="378" t="s">
        <v>512</v>
      </c>
      <c r="AN58" s="378"/>
      <c r="AO58" s="378"/>
      <c r="AP58" s="371"/>
      <c r="AQ58" s="267" t="s">
        <v>352</v>
      </c>
      <c r="AR58" s="268"/>
      <c r="AS58" s="268"/>
      <c r="AT58" s="269"/>
      <c r="AU58" s="380" t="s">
        <v>253</v>
      </c>
      <c r="AV58" s="380"/>
      <c r="AW58" s="380"/>
      <c r="AX58" s="381"/>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35"/>
      <c r="AQ59" s="217">
        <v>32</v>
      </c>
      <c r="AR59" s="136"/>
      <c r="AS59" s="137" t="s">
        <v>353</v>
      </c>
      <c r="AT59" s="172"/>
      <c r="AU59" s="271">
        <v>42</v>
      </c>
      <c r="AV59" s="271"/>
      <c r="AW59" s="382" t="s">
        <v>300</v>
      </c>
      <c r="AX59" s="383"/>
    </row>
    <row r="60" spans="1:50" ht="28.5" customHeight="1" x14ac:dyDescent="0.15">
      <c r="A60" s="515"/>
      <c r="B60" s="513"/>
      <c r="C60" s="513"/>
      <c r="D60" s="513"/>
      <c r="E60" s="513"/>
      <c r="F60" s="514"/>
      <c r="G60" s="540" t="s">
        <v>814</v>
      </c>
      <c r="H60" s="541"/>
      <c r="I60" s="541"/>
      <c r="J60" s="541"/>
      <c r="K60" s="541"/>
      <c r="L60" s="541"/>
      <c r="M60" s="541"/>
      <c r="N60" s="541"/>
      <c r="O60" s="542"/>
      <c r="P60" s="161" t="s">
        <v>815</v>
      </c>
      <c r="Q60" s="161"/>
      <c r="R60" s="161"/>
      <c r="S60" s="161"/>
      <c r="T60" s="161"/>
      <c r="U60" s="161"/>
      <c r="V60" s="161"/>
      <c r="W60" s="161"/>
      <c r="X60" s="231"/>
      <c r="Y60" s="341" t="s">
        <v>12</v>
      </c>
      <c r="Z60" s="549"/>
      <c r="AA60" s="550"/>
      <c r="AB60" s="551" t="s">
        <v>798</v>
      </c>
      <c r="AC60" s="551"/>
      <c r="AD60" s="551"/>
      <c r="AE60" s="367" t="s">
        <v>804</v>
      </c>
      <c r="AF60" s="368"/>
      <c r="AG60" s="368"/>
      <c r="AH60" s="368"/>
      <c r="AI60" s="367" t="s">
        <v>804</v>
      </c>
      <c r="AJ60" s="368"/>
      <c r="AK60" s="368"/>
      <c r="AL60" s="368"/>
      <c r="AM60" s="367" t="s">
        <v>805</v>
      </c>
      <c r="AN60" s="368"/>
      <c r="AO60" s="368"/>
      <c r="AP60" s="368"/>
      <c r="AQ60" s="111" t="s">
        <v>804</v>
      </c>
      <c r="AR60" s="112"/>
      <c r="AS60" s="112"/>
      <c r="AT60" s="113"/>
      <c r="AU60" s="368" t="s">
        <v>804</v>
      </c>
      <c r="AV60" s="368"/>
      <c r="AW60" s="368"/>
      <c r="AX60" s="370"/>
    </row>
    <row r="61" spans="1:50" ht="28.5"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799</v>
      </c>
      <c r="AC61" s="522"/>
      <c r="AD61" s="522"/>
      <c r="AE61" s="367" t="s">
        <v>813</v>
      </c>
      <c r="AF61" s="368"/>
      <c r="AG61" s="368"/>
      <c r="AH61" s="368"/>
      <c r="AI61" s="367" t="s">
        <v>804</v>
      </c>
      <c r="AJ61" s="368"/>
      <c r="AK61" s="368"/>
      <c r="AL61" s="368"/>
      <c r="AM61" s="367" t="s">
        <v>806</v>
      </c>
      <c r="AN61" s="368"/>
      <c r="AO61" s="368"/>
      <c r="AP61" s="368"/>
      <c r="AQ61" s="111" t="s">
        <v>805</v>
      </c>
      <c r="AR61" s="112"/>
      <c r="AS61" s="112"/>
      <c r="AT61" s="113"/>
      <c r="AU61" s="368">
        <f>(25000+31000+38000+45000+52000+60000)*0.016</f>
        <v>4016</v>
      </c>
      <c r="AV61" s="368"/>
      <c r="AW61" s="368"/>
      <c r="AX61" s="370"/>
    </row>
    <row r="62" spans="1:50" ht="28.5"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7" t="s">
        <v>804</v>
      </c>
      <c r="AF62" s="368"/>
      <c r="AG62" s="368"/>
      <c r="AH62" s="368"/>
      <c r="AI62" s="367" t="s">
        <v>804</v>
      </c>
      <c r="AJ62" s="368"/>
      <c r="AK62" s="368"/>
      <c r="AL62" s="368"/>
      <c r="AM62" s="367" t="s">
        <v>804</v>
      </c>
      <c r="AN62" s="368"/>
      <c r="AO62" s="368"/>
      <c r="AP62" s="368"/>
      <c r="AQ62" s="111" t="s">
        <v>804</v>
      </c>
      <c r="AR62" s="112"/>
      <c r="AS62" s="112"/>
      <c r="AT62" s="113"/>
      <c r="AU62" s="368" t="s">
        <v>804</v>
      </c>
      <c r="AV62" s="368"/>
      <c r="AW62" s="368"/>
      <c r="AX62" s="370"/>
    </row>
    <row r="63" spans="1:50" ht="35.25" customHeight="1" x14ac:dyDescent="0.15">
      <c r="A63" s="897" t="s">
        <v>490</v>
      </c>
      <c r="B63" s="898"/>
      <c r="C63" s="898"/>
      <c r="D63" s="898"/>
      <c r="E63" s="898"/>
      <c r="F63" s="899"/>
      <c r="G63" s="903" t="s">
        <v>811</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35.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858" t="s">
        <v>461</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456</v>
      </c>
      <c r="X65" s="870"/>
      <c r="Y65" s="873"/>
      <c r="Z65" s="873"/>
      <c r="AA65" s="874"/>
      <c r="AB65" s="867" t="s">
        <v>11</v>
      </c>
      <c r="AC65" s="863"/>
      <c r="AD65" s="864"/>
      <c r="AE65" s="371" t="s">
        <v>520</v>
      </c>
      <c r="AF65" s="372"/>
      <c r="AG65" s="372"/>
      <c r="AH65" s="373"/>
      <c r="AI65" s="371" t="s">
        <v>517</v>
      </c>
      <c r="AJ65" s="372"/>
      <c r="AK65" s="372"/>
      <c r="AL65" s="373"/>
      <c r="AM65" s="378" t="s">
        <v>512</v>
      </c>
      <c r="AN65" s="378"/>
      <c r="AO65" s="378"/>
      <c r="AP65" s="371"/>
      <c r="AQ65" s="867" t="s">
        <v>352</v>
      </c>
      <c r="AR65" s="863"/>
      <c r="AS65" s="863"/>
      <c r="AT65" s="864"/>
      <c r="AU65" s="976" t="s">
        <v>253</v>
      </c>
      <c r="AV65" s="976"/>
      <c r="AW65" s="976"/>
      <c r="AX65" s="977"/>
    </row>
    <row r="66" spans="1:50" ht="18.75"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5"/>
      <c r="AF66" s="336"/>
      <c r="AG66" s="336"/>
      <c r="AH66" s="337"/>
      <c r="AI66" s="335"/>
      <c r="AJ66" s="336"/>
      <c r="AK66" s="336"/>
      <c r="AL66" s="337"/>
      <c r="AM66" s="379"/>
      <c r="AN66" s="379"/>
      <c r="AO66" s="379"/>
      <c r="AP66" s="335"/>
      <c r="AQ66" s="270">
        <v>32</v>
      </c>
      <c r="AR66" s="271"/>
      <c r="AS66" s="865" t="s">
        <v>353</v>
      </c>
      <c r="AT66" s="866"/>
      <c r="AU66" s="271">
        <v>42</v>
      </c>
      <c r="AV66" s="271"/>
      <c r="AW66" s="865" t="s">
        <v>459</v>
      </c>
      <c r="AX66" s="978"/>
    </row>
    <row r="67" spans="1:50" ht="25.5" customHeight="1" x14ac:dyDescent="0.15">
      <c r="A67" s="851"/>
      <c r="B67" s="852"/>
      <c r="C67" s="852"/>
      <c r="D67" s="852"/>
      <c r="E67" s="852"/>
      <c r="F67" s="853"/>
      <c r="G67" s="979" t="s">
        <v>354</v>
      </c>
      <c r="H67" s="962" t="s">
        <v>827</v>
      </c>
      <c r="I67" s="963"/>
      <c r="J67" s="963"/>
      <c r="K67" s="963"/>
      <c r="L67" s="963"/>
      <c r="M67" s="963"/>
      <c r="N67" s="963"/>
      <c r="O67" s="964"/>
      <c r="P67" s="962" t="s">
        <v>825</v>
      </c>
      <c r="Q67" s="963"/>
      <c r="R67" s="963"/>
      <c r="S67" s="963"/>
      <c r="T67" s="963"/>
      <c r="U67" s="963"/>
      <c r="V67" s="964"/>
      <c r="W67" s="968"/>
      <c r="X67" s="969"/>
      <c r="Y67" s="949" t="s">
        <v>12</v>
      </c>
      <c r="Z67" s="949"/>
      <c r="AA67" s="950"/>
      <c r="AB67" s="951" t="s">
        <v>480</v>
      </c>
      <c r="AC67" s="951"/>
      <c r="AD67" s="951"/>
      <c r="AE67" s="367" t="s">
        <v>575</v>
      </c>
      <c r="AF67" s="368"/>
      <c r="AG67" s="368"/>
      <c r="AH67" s="368"/>
      <c r="AI67" s="367" t="s">
        <v>575</v>
      </c>
      <c r="AJ67" s="368"/>
      <c r="AK67" s="368"/>
      <c r="AL67" s="368"/>
      <c r="AM67" s="367" t="s">
        <v>575</v>
      </c>
      <c r="AN67" s="368"/>
      <c r="AO67" s="368"/>
      <c r="AP67" s="368"/>
      <c r="AQ67" s="367" t="s">
        <v>579</v>
      </c>
      <c r="AR67" s="368"/>
      <c r="AS67" s="368"/>
      <c r="AT67" s="369"/>
      <c r="AU67" s="368" t="s">
        <v>575</v>
      </c>
      <c r="AV67" s="368"/>
      <c r="AW67" s="368"/>
      <c r="AX67" s="370"/>
    </row>
    <row r="68" spans="1:50" ht="25.5"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480</v>
      </c>
      <c r="AC68" s="974"/>
      <c r="AD68" s="974"/>
      <c r="AE68" s="367" t="s">
        <v>575</v>
      </c>
      <c r="AF68" s="368"/>
      <c r="AG68" s="368"/>
      <c r="AH68" s="368"/>
      <c r="AI68" s="367" t="s">
        <v>577</v>
      </c>
      <c r="AJ68" s="368"/>
      <c r="AK68" s="368"/>
      <c r="AL68" s="368"/>
      <c r="AM68" s="367" t="s">
        <v>575</v>
      </c>
      <c r="AN68" s="368"/>
      <c r="AO68" s="368"/>
      <c r="AP68" s="368"/>
      <c r="AQ68" s="367" t="s">
        <v>575</v>
      </c>
      <c r="AR68" s="368"/>
      <c r="AS68" s="368"/>
      <c r="AT68" s="369"/>
      <c r="AU68" s="368">
        <f>ROUND((3+33+39+39+20+20)*10^8/(AU33+AU40+AU47+AU54+AU61+別紙1!AU5+別紙1!AU12),0)</f>
        <v>2073</v>
      </c>
      <c r="AV68" s="368"/>
      <c r="AW68" s="368"/>
      <c r="AX68" s="370"/>
    </row>
    <row r="69" spans="1:50" ht="25.5"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481</v>
      </c>
      <c r="AC69" s="975"/>
      <c r="AD69" s="975"/>
      <c r="AE69" s="814" t="s">
        <v>576</v>
      </c>
      <c r="AF69" s="815"/>
      <c r="AG69" s="815"/>
      <c r="AH69" s="815"/>
      <c r="AI69" s="814" t="s">
        <v>575</v>
      </c>
      <c r="AJ69" s="815"/>
      <c r="AK69" s="815"/>
      <c r="AL69" s="815"/>
      <c r="AM69" s="814" t="s">
        <v>579</v>
      </c>
      <c r="AN69" s="815"/>
      <c r="AO69" s="815"/>
      <c r="AP69" s="815"/>
      <c r="AQ69" s="367" t="s">
        <v>580</v>
      </c>
      <c r="AR69" s="368"/>
      <c r="AS69" s="368"/>
      <c r="AT69" s="369"/>
      <c r="AU69" s="368" t="s">
        <v>575</v>
      </c>
      <c r="AV69" s="368"/>
      <c r="AW69" s="368"/>
      <c r="AX69" s="370"/>
    </row>
    <row r="70" spans="1:50" ht="25.5" customHeight="1" x14ac:dyDescent="0.15">
      <c r="A70" s="851" t="s">
        <v>466</v>
      </c>
      <c r="B70" s="852"/>
      <c r="C70" s="852"/>
      <c r="D70" s="852"/>
      <c r="E70" s="852"/>
      <c r="F70" s="853"/>
      <c r="G70" s="939" t="s">
        <v>355</v>
      </c>
      <c r="H70" s="940" t="s">
        <v>828</v>
      </c>
      <c r="I70" s="940"/>
      <c r="J70" s="940"/>
      <c r="K70" s="940"/>
      <c r="L70" s="940"/>
      <c r="M70" s="940"/>
      <c r="N70" s="940"/>
      <c r="O70" s="940"/>
      <c r="P70" s="940" t="s">
        <v>826</v>
      </c>
      <c r="Q70" s="940"/>
      <c r="R70" s="940"/>
      <c r="S70" s="940"/>
      <c r="T70" s="940"/>
      <c r="U70" s="940"/>
      <c r="V70" s="940"/>
      <c r="W70" s="943" t="s">
        <v>479</v>
      </c>
      <c r="X70" s="944"/>
      <c r="Y70" s="949" t="s">
        <v>12</v>
      </c>
      <c r="Z70" s="949"/>
      <c r="AA70" s="950"/>
      <c r="AB70" s="951" t="s">
        <v>480</v>
      </c>
      <c r="AC70" s="951"/>
      <c r="AD70" s="951"/>
      <c r="AE70" s="367" t="s">
        <v>575</v>
      </c>
      <c r="AF70" s="368"/>
      <c r="AG70" s="368"/>
      <c r="AH70" s="368"/>
      <c r="AI70" s="367" t="s">
        <v>575</v>
      </c>
      <c r="AJ70" s="368"/>
      <c r="AK70" s="368"/>
      <c r="AL70" s="368"/>
      <c r="AM70" s="367" t="s">
        <v>580</v>
      </c>
      <c r="AN70" s="368"/>
      <c r="AO70" s="368"/>
      <c r="AP70" s="368"/>
      <c r="AQ70" s="367" t="s">
        <v>579</v>
      </c>
      <c r="AR70" s="368"/>
      <c r="AS70" s="368"/>
      <c r="AT70" s="369"/>
      <c r="AU70" s="368" t="s">
        <v>579</v>
      </c>
      <c r="AV70" s="368"/>
      <c r="AW70" s="368"/>
      <c r="AX70" s="370"/>
    </row>
    <row r="71" spans="1:50" ht="25.5"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480</v>
      </c>
      <c r="AC71" s="974"/>
      <c r="AD71" s="974"/>
      <c r="AE71" s="367" t="s">
        <v>575</v>
      </c>
      <c r="AF71" s="368"/>
      <c r="AG71" s="368"/>
      <c r="AH71" s="368"/>
      <c r="AI71" s="367" t="s">
        <v>575</v>
      </c>
      <c r="AJ71" s="368"/>
      <c r="AK71" s="368"/>
      <c r="AL71" s="368"/>
      <c r="AM71" s="367" t="s">
        <v>580</v>
      </c>
      <c r="AN71" s="368"/>
      <c r="AO71" s="368"/>
      <c r="AP71" s="368"/>
      <c r="AQ71" s="367" t="s">
        <v>575</v>
      </c>
      <c r="AR71" s="368"/>
      <c r="AS71" s="368"/>
      <c r="AT71" s="369"/>
      <c r="AU71" s="368" t="s">
        <v>575</v>
      </c>
      <c r="AV71" s="368"/>
      <c r="AW71" s="368"/>
      <c r="AX71" s="370"/>
    </row>
    <row r="72" spans="1:50" ht="25.5"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481</v>
      </c>
      <c r="AC72" s="975"/>
      <c r="AD72" s="975"/>
      <c r="AE72" s="367" t="s">
        <v>575</v>
      </c>
      <c r="AF72" s="368"/>
      <c r="AG72" s="368"/>
      <c r="AH72" s="368"/>
      <c r="AI72" s="367" t="s">
        <v>578</v>
      </c>
      <c r="AJ72" s="368"/>
      <c r="AK72" s="368"/>
      <c r="AL72" s="368"/>
      <c r="AM72" s="367" t="s">
        <v>575</v>
      </c>
      <c r="AN72" s="368"/>
      <c r="AO72" s="368"/>
      <c r="AP72" s="369"/>
      <c r="AQ72" s="367" t="s">
        <v>578</v>
      </c>
      <c r="AR72" s="368"/>
      <c r="AS72" s="368"/>
      <c r="AT72" s="369"/>
      <c r="AU72" s="368" t="s">
        <v>575</v>
      </c>
      <c r="AV72" s="368"/>
      <c r="AW72" s="368"/>
      <c r="AX72" s="370"/>
    </row>
    <row r="73" spans="1:50" ht="18.75" hidden="1" customHeight="1" x14ac:dyDescent="0.15">
      <c r="A73" s="837" t="s">
        <v>461</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1" t="s">
        <v>520</v>
      </c>
      <c r="AF73" s="372"/>
      <c r="AG73" s="372"/>
      <c r="AH73" s="373"/>
      <c r="AI73" s="371" t="s">
        <v>517</v>
      </c>
      <c r="AJ73" s="372"/>
      <c r="AK73" s="372"/>
      <c r="AL73" s="373"/>
      <c r="AM73" s="378" t="s">
        <v>512</v>
      </c>
      <c r="AN73" s="378"/>
      <c r="AO73" s="378"/>
      <c r="AP73" s="371"/>
      <c r="AQ73" s="176" t="s">
        <v>352</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353</v>
      </c>
      <c r="AT74" s="172"/>
      <c r="AU74" s="217"/>
      <c r="AV74" s="136"/>
      <c r="AW74" s="137" t="s">
        <v>300</v>
      </c>
      <c r="AX74" s="138"/>
    </row>
    <row r="75" spans="1:50" ht="23.25" hidden="1" customHeight="1" x14ac:dyDescent="0.15">
      <c r="A75" s="840"/>
      <c r="B75" s="841"/>
      <c r="C75" s="841"/>
      <c r="D75" s="841"/>
      <c r="E75" s="841"/>
      <c r="F75" s="842"/>
      <c r="G75" s="781" t="s">
        <v>354</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1" t="s">
        <v>493</v>
      </c>
      <c r="B78" s="912"/>
      <c r="C78" s="912"/>
      <c r="D78" s="912"/>
      <c r="E78" s="909" t="s">
        <v>439</v>
      </c>
      <c r="F78" s="910"/>
      <c r="G78" s="57" t="s">
        <v>355</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455</v>
      </c>
      <c r="AP79" s="149"/>
      <c r="AQ79" s="149"/>
      <c r="AR79" s="81" t="s">
        <v>615</v>
      </c>
      <c r="AS79" s="148"/>
      <c r="AT79" s="149"/>
      <c r="AU79" s="149"/>
      <c r="AV79" s="149"/>
      <c r="AW79" s="149"/>
      <c r="AX79" s="150"/>
    </row>
    <row r="80" spans="1:50" ht="18.75" hidden="1" customHeight="1" x14ac:dyDescent="0.15">
      <c r="A80" s="519" t="s">
        <v>266</v>
      </c>
      <c r="B80" s="846" t="s">
        <v>453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1" t="s">
        <v>520</v>
      </c>
      <c r="AF85" s="372"/>
      <c r="AG85" s="372"/>
      <c r="AH85" s="373"/>
      <c r="AI85" s="371" t="s">
        <v>517</v>
      </c>
      <c r="AJ85" s="372"/>
      <c r="AK85" s="372"/>
      <c r="AL85" s="373"/>
      <c r="AM85" s="378" t="s">
        <v>512</v>
      </c>
      <c r="AN85" s="378"/>
      <c r="AO85" s="378"/>
      <c r="AP85" s="371"/>
      <c r="AQ85" s="176" t="s">
        <v>352</v>
      </c>
      <c r="AR85" s="169"/>
      <c r="AS85" s="169"/>
      <c r="AT85" s="170"/>
      <c r="AU85" s="376" t="s">
        <v>253</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3"/>
      <c r="Z86" s="174"/>
      <c r="AA86" s="175"/>
      <c r="AB86" s="335"/>
      <c r="AC86" s="336"/>
      <c r="AD86" s="337"/>
      <c r="AE86" s="335"/>
      <c r="AF86" s="336"/>
      <c r="AG86" s="336"/>
      <c r="AH86" s="337"/>
      <c r="AI86" s="335"/>
      <c r="AJ86" s="336"/>
      <c r="AK86" s="336"/>
      <c r="AL86" s="337"/>
      <c r="AM86" s="379"/>
      <c r="AN86" s="379"/>
      <c r="AO86" s="379"/>
      <c r="AP86" s="335"/>
      <c r="AQ86" s="270"/>
      <c r="AR86" s="271"/>
      <c r="AS86" s="137" t="s">
        <v>353</v>
      </c>
      <c r="AT86" s="172"/>
      <c r="AU86" s="271"/>
      <c r="AV86" s="271"/>
      <c r="AW86" s="382" t="s">
        <v>300</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1" t="s">
        <v>520</v>
      </c>
      <c r="AF90" s="372"/>
      <c r="AG90" s="372"/>
      <c r="AH90" s="373"/>
      <c r="AI90" s="371" t="s">
        <v>517</v>
      </c>
      <c r="AJ90" s="372"/>
      <c r="AK90" s="372"/>
      <c r="AL90" s="373"/>
      <c r="AM90" s="378" t="s">
        <v>512</v>
      </c>
      <c r="AN90" s="378"/>
      <c r="AO90" s="378"/>
      <c r="AP90" s="371"/>
      <c r="AQ90" s="176" t="s">
        <v>352</v>
      </c>
      <c r="AR90" s="169"/>
      <c r="AS90" s="169"/>
      <c r="AT90" s="170"/>
      <c r="AU90" s="376" t="s">
        <v>253</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3"/>
      <c r="Z91" s="174"/>
      <c r="AA91" s="175"/>
      <c r="AB91" s="335"/>
      <c r="AC91" s="336"/>
      <c r="AD91" s="337"/>
      <c r="AE91" s="335"/>
      <c r="AF91" s="336"/>
      <c r="AG91" s="336"/>
      <c r="AH91" s="337"/>
      <c r="AI91" s="335"/>
      <c r="AJ91" s="336"/>
      <c r="AK91" s="336"/>
      <c r="AL91" s="337"/>
      <c r="AM91" s="379"/>
      <c r="AN91" s="379"/>
      <c r="AO91" s="379"/>
      <c r="AP91" s="335"/>
      <c r="AQ91" s="270"/>
      <c r="AR91" s="271"/>
      <c r="AS91" s="137" t="s">
        <v>353</v>
      </c>
      <c r="AT91" s="172"/>
      <c r="AU91" s="271"/>
      <c r="AV91" s="271"/>
      <c r="AW91" s="382" t="s">
        <v>300</v>
      </c>
      <c r="AX91" s="383"/>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1" t="s">
        <v>520</v>
      </c>
      <c r="AF95" s="372"/>
      <c r="AG95" s="372"/>
      <c r="AH95" s="373"/>
      <c r="AI95" s="371" t="s">
        <v>517</v>
      </c>
      <c r="AJ95" s="372"/>
      <c r="AK95" s="372"/>
      <c r="AL95" s="373"/>
      <c r="AM95" s="378" t="s">
        <v>512</v>
      </c>
      <c r="AN95" s="378"/>
      <c r="AO95" s="378"/>
      <c r="AP95" s="371"/>
      <c r="AQ95" s="176" t="s">
        <v>352</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3"/>
      <c r="Z96" s="174"/>
      <c r="AA96" s="175"/>
      <c r="AB96" s="335"/>
      <c r="AC96" s="336"/>
      <c r="AD96" s="337"/>
      <c r="AE96" s="335"/>
      <c r="AF96" s="336"/>
      <c r="AG96" s="336"/>
      <c r="AH96" s="337"/>
      <c r="AI96" s="335"/>
      <c r="AJ96" s="336"/>
      <c r="AK96" s="336"/>
      <c r="AL96" s="337"/>
      <c r="AM96" s="379"/>
      <c r="AN96" s="379"/>
      <c r="AO96" s="379"/>
      <c r="AP96" s="335"/>
      <c r="AQ96" s="270"/>
      <c r="AR96" s="271"/>
      <c r="AS96" s="137" t="s">
        <v>353</v>
      </c>
      <c r="AT96" s="172"/>
      <c r="AU96" s="271"/>
      <c r="AV96" s="271"/>
      <c r="AW96" s="382" t="s">
        <v>300</v>
      </c>
      <c r="AX96" s="383"/>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462</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520</v>
      </c>
      <c r="AF100" s="824"/>
      <c r="AG100" s="824"/>
      <c r="AH100" s="825"/>
      <c r="AI100" s="823" t="s">
        <v>517</v>
      </c>
      <c r="AJ100" s="824"/>
      <c r="AK100" s="824"/>
      <c r="AL100" s="825"/>
      <c r="AM100" s="823" t="s">
        <v>513</v>
      </c>
      <c r="AN100" s="824"/>
      <c r="AO100" s="824"/>
      <c r="AP100" s="825"/>
      <c r="AQ100" s="928" t="s">
        <v>506</v>
      </c>
      <c r="AR100" s="929"/>
      <c r="AS100" s="929"/>
      <c r="AT100" s="930"/>
      <c r="AU100" s="928" t="s">
        <v>503</v>
      </c>
      <c r="AV100" s="929"/>
      <c r="AW100" s="929"/>
      <c r="AX100" s="931"/>
    </row>
    <row r="101" spans="1:60" ht="23.25" customHeight="1" x14ac:dyDescent="0.15">
      <c r="A101" s="491"/>
      <c r="B101" s="492"/>
      <c r="C101" s="492"/>
      <c r="D101" s="492"/>
      <c r="E101" s="492"/>
      <c r="F101" s="493"/>
      <c r="G101" s="161" t="s">
        <v>581</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582</v>
      </c>
      <c r="AC101" s="551"/>
      <c r="AD101" s="551"/>
      <c r="AE101" s="367">
        <v>13</v>
      </c>
      <c r="AF101" s="368"/>
      <c r="AG101" s="368"/>
      <c r="AH101" s="369"/>
      <c r="AI101" s="367">
        <v>15</v>
      </c>
      <c r="AJ101" s="368"/>
      <c r="AK101" s="368"/>
      <c r="AL101" s="369"/>
      <c r="AM101" s="367">
        <v>8</v>
      </c>
      <c r="AN101" s="368"/>
      <c r="AO101" s="368"/>
      <c r="AP101" s="369"/>
      <c r="AQ101" s="367"/>
      <c r="AR101" s="368"/>
      <c r="AS101" s="368"/>
      <c r="AT101" s="369"/>
      <c r="AU101" s="367"/>
      <c r="AV101" s="368"/>
      <c r="AW101" s="368"/>
      <c r="AX101" s="369"/>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2"/>
      <c r="AA102" s="343"/>
      <c r="AB102" s="551" t="s">
        <v>582</v>
      </c>
      <c r="AC102" s="551"/>
      <c r="AD102" s="551"/>
      <c r="AE102" s="361">
        <v>10</v>
      </c>
      <c r="AF102" s="361"/>
      <c r="AG102" s="361"/>
      <c r="AH102" s="361"/>
      <c r="AI102" s="361">
        <v>13</v>
      </c>
      <c r="AJ102" s="361"/>
      <c r="AK102" s="361"/>
      <c r="AL102" s="361"/>
      <c r="AM102" s="361">
        <v>8</v>
      </c>
      <c r="AN102" s="361"/>
      <c r="AO102" s="361"/>
      <c r="AP102" s="361"/>
      <c r="AQ102" s="814">
        <v>6</v>
      </c>
      <c r="AR102" s="815"/>
      <c r="AS102" s="815"/>
      <c r="AT102" s="816"/>
      <c r="AU102" s="814"/>
      <c r="AV102" s="815"/>
      <c r="AW102" s="815"/>
      <c r="AX102" s="816"/>
    </row>
    <row r="103" spans="1:60" ht="31.5" hidden="1" customHeight="1" x14ac:dyDescent="0.15">
      <c r="A103" s="488" t="s">
        <v>462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520</v>
      </c>
      <c r="AF103" s="298"/>
      <c r="AG103" s="298"/>
      <c r="AH103" s="299"/>
      <c r="AI103" s="303" t="s">
        <v>517</v>
      </c>
      <c r="AJ103" s="298"/>
      <c r="AK103" s="298"/>
      <c r="AL103" s="299"/>
      <c r="AM103" s="303" t="s">
        <v>513</v>
      </c>
      <c r="AN103" s="298"/>
      <c r="AO103" s="298"/>
      <c r="AP103" s="299"/>
      <c r="AQ103" s="363" t="s">
        <v>506</v>
      </c>
      <c r="AR103" s="364"/>
      <c r="AS103" s="364"/>
      <c r="AT103" s="365"/>
      <c r="AU103" s="363" t="s">
        <v>503</v>
      </c>
      <c r="AV103" s="364"/>
      <c r="AW103" s="364"/>
      <c r="AX103" s="366"/>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14"/>
      <c r="AV105" s="815"/>
      <c r="AW105" s="815"/>
      <c r="AX105" s="816"/>
    </row>
    <row r="106" spans="1:60" ht="31.5" hidden="1" customHeight="1" x14ac:dyDescent="0.15">
      <c r="A106" s="488" t="s">
        <v>462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520</v>
      </c>
      <c r="AF106" s="298"/>
      <c r="AG106" s="298"/>
      <c r="AH106" s="299"/>
      <c r="AI106" s="303" t="s">
        <v>517</v>
      </c>
      <c r="AJ106" s="298"/>
      <c r="AK106" s="298"/>
      <c r="AL106" s="299"/>
      <c r="AM106" s="303" t="s">
        <v>512</v>
      </c>
      <c r="AN106" s="298"/>
      <c r="AO106" s="298"/>
      <c r="AP106" s="299"/>
      <c r="AQ106" s="363" t="s">
        <v>506</v>
      </c>
      <c r="AR106" s="364"/>
      <c r="AS106" s="364"/>
      <c r="AT106" s="365"/>
      <c r="AU106" s="363" t="s">
        <v>503</v>
      </c>
      <c r="AV106" s="364"/>
      <c r="AW106" s="364"/>
      <c r="AX106" s="366"/>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4"/>
      <c r="AV108" s="815"/>
      <c r="AW108" s="815"/>
      <c r="AX108" s="816"/>
    </row>
    <row r="109" spans="1:60" ht="31.5" hidden="1" customHeight="1" x14ac:dyDescent="0.15">
      <c r="A109" s="488" t="s">
        <v>462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520</v>
      </c>
      <c r="AF109" s="298"/>
      <c r="AG109" s="298"/>
      <c r="AH109" s="299"/>
      <c r="AI109" s="303" t="s">
        <v>517</v>
      </c>
      <c r="AJ109" s="298"/>
      <c r="AK109" s="298"/>
      <c r="AL109" s="299"/>
      <c r="AM109" s="303" t="s">
        <v>513</v>
      </c>
      <c r="AN109" s="298"/>
      <c r="AO109" s="298"/>
      <c r="AP109" s="299"/>
      <c r="AQ109" s="363" t="s">
        <v>506</v>
      </c>
      <c r="AR109" s="364"/>
      <c r="AS109" s="364"/>
      <c r="AT109" s="365"/>
      <c r="AU109" s="363" t="s">
        <v>503</v>
      </c>
      <c r="AV109" s="364"/>
      <c r="AW109" s="364"/>
      <c r="AX109" s="366"/>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4"/>
      <c r="AV111" s="815"/>
      <c r="AW111" s="815"/>
      <c r="AX111" s="816"/>
    </row>
    <row r="112" spans="1:60" ht="31.5" hidden="1" customHeight="1" x14ac:dyDescent="0.15">
      <c r="A112" s="488" t="s">
        <v>462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520</v>
      </c>
      <c r="AF112" s="298"/>
      <c r="AG112" s="298"/>
      <c r="AH112" s="299"/>
      <c r="AI112" s="303" t="s">
        <v>517</v>
      </c>
      <c r="AJ112" s="298"/>
      <c r="AK112" s="298"/>
      <c r="AL112" s="299"/>
      <c r="AM112" s="303" t="s">
        <v>512</v>
      </c>
      <c r="AN112" s="298"/>
      <c r="AO112" s="298"/>
      <c r="AP112" s="299"/>
      <c r="AQ112" s="363" t="s">
        <v>506</v>
      </c>
      <c r="AR112" s="364"/>
      <c r="AS112" s="364"/>
      <c r="AT112" s="365"/>
      <c r="AU112" s="363" t="s">
        <v>503</v>
      </c>
      <c r="AV112" s="364"/>
      <c r="AW112" s="364"/>
      <c r="AX112" s="366"/>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520</v>
      </c>
      <c r="AF115" s="298"/>
      <c r="AG115" s="298"/>
      <c r="AH115" s="299"/>
      <c r="AI115" s="303" t="s">
        <v>517</v>
      </c>
      <c r="AJ115" s="298"/>
      <c r="AK115" s="298"/>
      <c r="AL115" s="299"/>
      <c r="AM115" s="303" t="s">
        <v>512</v>
      </c>
      <c r="AN115" s="298"/>
      <c r="AO115" s="298"/>
      <c r="AP115" s="299"/>
      <c r="AQ115" s="338" t="s">
        <v>507</v>
      </c>
      <c r="AR115" s="339"/>
      <c r="AS115" s="339"/>
      <c r="AT115" s="339"/>
      <c r="AU115" s="339"/>
      <c r="AV115" s="339"/>
      <c r="AW115" s="339"/>
      <c r="AX115" s="340"/>
    </row>
    <row r="116" spans="1:50" ht="23.25" customHeight="1" x14ac:dyDescent="0.15">
      <c r="A116" s="292"/>
      <c r="B116" s="293"/>
      <c r="C116" s="293"/>
      <c r="D116" s="293"/>
      <c r="E116" s="293"/>
      <c r="F116" s="294"/>
      <c r="G116" s="354" t="s">
        <v>583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584</v>
      </c>
      <c r="AC116" s="301"/>
      <c r="AD116" s="302"/>
      <c r="AE116" s="361">
        <v>93</v>
      </c>
      <c r="AF116" s="361"/>
      <c r="AG116" s="361"/>
      <c r="AH116" s="361"/>
      <c r="AI116" s="361">
        <v>121</v>
      </c>
      <c r="AJ116" s="361"/>
      <c r="AK116" s="361"/>
      <c r="AL116" s="361"/>
      <c r="AM116" s="361">
        <v>234</v>
      </c>
      <c r="AN116" s="361"/>
      <c r="AO116" s="361"/>
      <c r="AP116" s="361"/>
      <c r="AQ116" s="367">
        <v>333</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585</v>
      </c>
      <c r="AC117" s="345"/>
      <c r="AD117" s="346"/>
      <c r="AE117" s="306" t="s">
        <v>586</v>
      </c>
      <c r="AF117" s="306"/>
      <c r="AG117" s="306"/>
      <c r="AH117" s="306"/>
      <c r="AI117" s="306" t="s">
        <v>587</v>
      </c>
      <c r="AJ117" s="306"/>
      <c r="AK117" s="306"/>
      <c r="AL117" s="306"/>
      <c r="AM117" s="306" t="s">
        <v>588</v>
      </c>
      <c r="AN117" s="306"/>
      <c r="AO117" s="306"/>
      <c r="AP117" s="306"/>
      <c r="AQ117" s="306" t="s">
        <v>589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520</v>
      </c>
      <c r="AF118" s="298"/>
      <c r="AG118" s="298"/>
      <c r="AH118" s="299"/>
      <c r="AI118" s="303" t="s">
        <v>517</v>
      </c>
      <c r="AJ118" s="298"/>
      <c r="AK118" s="298"/>
      <c r="AL118" s="299"/>
      <c r="AM118" s="303" t="s">
        <v>512</v>
      </c>
      <c r="AN118" s="298"/>
      <c r="AO118" s="298"/>
      <c r="AP118" s="299"/>
      <c r="AQ118" s="338" t="s">
        <v>507</v>
      </c>
      <c r="AR118" s="339"/>
      <c r="AS118" s="339"/>
      <c r="AT118" s="339"/>
      <c r="AU118" s="339"/>
      <c r="AV118" s="339"/>
      <c r="AW118" s="339"/>
      <c r="AX118" s="340"/>
    </row>
    <row r="119" spans="1:50" ht="23.25" hidden="1" customHeight="1" x14ac:dyDescent="0.15">
      <c r="A119" s="292"/>
      <c r="B119" s="293"/>
      <c r="C119" s="293"/>
      <c r="D119" s="293"/>
      <c r="E119" s="293"/>
      <c r="F119" s="294"/>
      <c r="G119" s="354" t="s">
        <v>470</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469</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520</v>
      </c>
      <c r="AF121" s="298"/>
      <c r="AG121" s="298"/>
      <c r="AH121" s="299"/>
      <c r="AI121" s="303" t="s">
        <v>517</v>
      </c>
      <c r="AJ121" s="298"/>
      <c r="AK121" s="298"/>
      <c r="AL121" s="299"/>
      <c r="AM121" s="303" t="s">
        <v>512</v>
      </c>
      <c r="AN121" s="298"/>
      <c r="AO121" s="298"/>
      <c r="AP121" s="299"/>
      <c r="AQ121" s="338" t="s">
        <v>507</v>
      </c>
      <c r="AR121" s="339"/>
      <c r="AS121" s="339"/>
      <c r="AT121" s="339"/>
      <c r="AU121" s="339"/>
      <c r="AV121" s="339"/>
      <c r="AW121" s="339"/>
      <c r="AX121" s="340"/>
    </row>
    <row r="122" spans="1:50" ht="23.25" hidden="1" customHeight="1" x14ac:dyDescent="0.15">
      <c r="A122" s="292"/>
      <c r="B122" s="293"/>
      <c r="C122" s="293"/>
      <c r="D122" s="293"/>
      <c r="E122" s="293"/>
      <c r="F122" s="294"/>
      <c r="G122" s="354" t="s">
        <v>471</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472</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521</v>
      </c>
      <c r="AF124" s="298"/>
      <c r="AG124" s="298"/>
      <c r="AH124" s="299"/>
      <c r="AI124" s="303" t="s">
        <v>517</v>
      </c>
      <c r="AJ124" s="298"/>
      <c r="AK124" s="298"/>
      <c r="AL124" s="299"/>
      <c r="AM124" s="303" t="s">
        <v>512</v>
      </c>
      <c r="AN124" s="298"/>
      <c r="AO124" s="298"/>
      <c r="AP124" s="299"/>
      <c r="AQ124" s="338" t="s">
        <v>507</v>
      </c>
      <c r="AR124" s="339"/>
      <c r="AS124" s="339"/>
      <c r="AT124" s="339"/>
      <c r="AU124" s="339"/>
      <c r="AV124" s="339"/>
      <c r="AW124" s="339"/>
      <c r="AX124" s="340"/>
    </row>
    <row r="125" spans="1:50" ht="23.25" hidden="1" customHeight="1" x14ac:dyDescent="0.15">
      <c r="A125" s="292"/>
      <c r="B125" s="293"/>
      <c r="C125" s="293"/>
      <c r="D125" s="293"/>
      <c r="E125" s="293"/>
      <c r="F125" s="294"/>
      <c r="G125" s="354" t="s">
        <v>471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469</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520</v>
      </c>
      <c r="AF127" s="298"/>
      <c r="AG127" s="298"/>
      <c r="AH127" s="299"/>
      <c r="AI127" s="303" t="s">
        <v>517</v>
      </c>
      <c r="AJ127" s="298"/>
      <c r="AK127" s="298"/>
      <c r="AL127" s="299"/>
      <c r="AM127" s="303" t="s">
        <v>512</v>
      </c>
      <c r="AN127" s="298"/>
      <c r="AO127" s="298"/>
      <c r="AP127" s="299"/>
      <c r="AQ127" s="338" t="s">
        <v>507</v>
      </c>
      <c r="AR127" s="339"/>
      <c r="AS127" s="339"/>
      <c r="AT127" s="339"/>
      <c r="AU127" s="339"/>
      <c r="AV127" s="339"/>
      <c r="AW127" s="339"/>
      <c r="AX127" s="340"/>
    </row>
    <row r="128" spans="1:50" ht="23.25" hidden="1" customHeight="1" x14ac:dyDescent="0.15">
      <c r="A128" s="292"/>
      <c r="B128" s="293"/>
      <c r="C128" s="293"/>
      <c r="D128" s="293"/>
      <c r="E128" s="293"/>
      <c r="F128" s="294"/>
      <c r="G128" s="354" t="s">
        <v>471</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469</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550</v>
      </c>
      <c r="B130" s="991"/>
      <c r="C130" s="990" t="s">
        <v>356</v>
      </c>
      <c r="D130" s="991"/>
      <c r="E130" s="308" t="s">
        <v>385</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384</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357</v>
      </c>
      <c r="F132" s="313"/>
      <c r="G132" s="282" t="s">
        <v>366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520</v>
      </c>
      <c r="AF132" s="265"/>
      <c r="AG132" s="265"/>
      <c r="AH132" s="265"/>
      <c r="AI132" s="265" t="s">
        <v>517</v>
      </c>
      <c r="AJ132" s="265"/>
      <c r="AK132" s="265"/>
      <c r="AL132" s="265"/>
      <c r="AM132" s="265" t="s">
        <v>512</v>
      </c>
      <c r="AN132" s="265"/>
      <c r="AO132" s="265"/>
      <c r="AP132" s="267"/>
      <c r="AQ132" s="267" t="s">
        <v>352</v>
      </c>
      <c r="AR132" s="268"/>
      <c r="AS132" s="268"/>
      <c r="AT132" s="269"/>
      <c r="AU132" s="279" t="s">
        <v>368</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353</v>
      </c>
      <c r="AT133" s="172"/>
      <c r="AU133" s="136">
        <v>42</v>
      </c>
      <c r="AV133" s="136"/>
      <c r="AW133" s="137" t="s">
        <v>300</v>
      </c>
      <c r="AX133" s="138"/>
    </row>
    <row r="134" spans="1:50" ht="39.75" customHeight="1" x14ac:dyDescent="0.15">
      <c r="A134" s="994"/>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367</v>
      </c>
      <c r="Z134" s="131"/>
      <c r="AA134" s="132"/>
      <c r="AB134" s="281" t="s">
        <v>592</v>
      </c>
      <c r="AC134" s="221"/>
      <c r="AD134" s="221"/>
      <c r="AE134" s="266">
        <v>112800</v>
      </c>
      <c r="AF134" s="112"/>
      <c r="AG134" s="112"/>
      <c r="AH134" s="112"/>
      <c r="AI134" s="266">
        <v>111100</v>
      </c>
      <c r="AJ134" s="112"/>
      <c r="AK134" s="112"/>
      <c r="AL134" s="112"/>
      <c r="AM134" s="266" t="s">
        <v>579</v>
      </c>
      <c r="AN134" s="112"/>
      <c r="AO134" s="112"/>
      <c r="AP134" s="112"/>
      <c r="AQ134" s="266" t="s">
        <v>579</v>
      </c>
      <c r="AR134" s="112"/>
      <c r="AS134" s="112"/>
      <c r="AT134" s="112"/>
      <c r="AU134" s="266" t="s">
        <v>575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575</v>
      </c>
      <c r="AF135" s="112"/>
      <c r="AG135" s="112"/>
      <c r="AH135" s="112"/>
      <c r="AI135" s="266" t="s">
        <v>575</v>
      </c>
      <c r="AJ135" s="112"/>
      <c r="AK135" s="112"/>
      <c r="AL135" s="112"/>
      <c r="AM135" s="266" t="s">
        <v>579</v>
      </c>
      <c r="AN135" s="112"/>
      <c r="AO135" s="112"/>
      <c r="AP135" s="112"/>
      <c r="AQ135" s="266" t="s">
        <v>579</v>
      </c>
      <c r="AR135" s="112"/>
      <c r="AS135" s="112"/>
      <c r="AT135" s="112"/>
      <c r="AU135" s="266">
        <v>92700</v>
      </c>
      <c r="AV135" s="112"/>
      <c r="AW135" s="112"/>
      <c r="AX135" s="222"/>
    </row>
    <row r="136" spans="1:50" ht="18.75" hidden="1" customHeight="1" x14ac:dyDescent="0.15">
      <c r="A136" s="994"/>
      <c r="B136" s="252"/>
      <c r="C136" s="251"/>
      <c r="D136" s="252"/>
      <c r="E136" s="251"/>
      <c r="F136" s="314"/>
      <c r="G136" s="282" t="s">
        <v>366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520</v>
      </c>
      <c r="AF136" s="265"/>
      <c r="AG136" s="265"/>
      <c r="AH136" s="265"/>
      <c r="AI136" s="265" t="s">
        <v>517</v>
      </c>
      <c r="AJ136" s="265"/>
      <c r="AK136" s="265"/>
      <c r="AL136" s="265"/>
      <c r="AM136" s="265" t="s">
        <v>512</v>
      </c>
      <c r="AN136" s="265"/>
      <c r="AO136" s="265"/>
      <c r="AP136" s="267"/>
      <c r="AQ136" s="267" t="s">
        <v>352</v>
      </c>
      <c r="AR136" s="268"/>
      <c r="AS136" s="268"/>
      <c r="AT136" s="269"/>
      <c r="AU136" s="279" t="s">
        <v>368</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353</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367</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520</v>
      </c>
      <c r="AF140" s="265"/>
      <c r="AG140" s="265"/>
      <c r="AH140" s="265"/>
      <c r="AI140" s="265" t="s">
        <v>517</v>
      </c>
      <c r="AJ140" s="265"/>
      <c r="AK140" s="265"/>
      <c r="AL140" s="265"/>
      <c r="AM140" s="265" t="s">
        <v>512</v>
      </c>
      <c r="AN140" s="265"/>
      <c r="AO140" s="265"/>
      <c r="AP140" s="267"/>
      <c r="AQ140" s="267" t="s">
        <v>352</v>
      </c>
      <c r="AR140" s="268"/>
      <c r="AS140" s="268"/>
      <c r="AT140" s="269"/>
      <c r="AU140" s="279" t="s">
        <v>368</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353</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367</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520</v>
      </c>
      <c r="AF144" s="265"/>
      <c r="AG144" s="265"/>
      <c r="AH144" s="265"/>
      <c r="AI144" s="265" t="s">
        <v>517</v>
      </c>
      <c r="AJ144" s="265"/>
      <c r="AK144" s="265"/>
      <c r="AL144" s="265"/>
      <c r="AM144" s="265" t="s">
        <v>512</v>
      </c>
      <c r="AN144" s="265"/>
      <c r="AO144" s="265"/>
      <c r="AP144" s="267"/>
      <c r="AQ144" s="267" t="s">
        <v>352</v>
      </c>
      <c r="AR144" s="268"/>
      <c r="AS144" s="268"/>
      <c r="AT144" s="269"/>
      <c r="AU144" s="279" t="s">
        <v>368</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353</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367</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520</v>
      </c>
      <c r="AF148" s="265"/>
      <c r="AG148" s="265"/>
      <c r="AH148" s="265"/>
      <c r="AI148" s="265" t="s">
        <v>517</v>
      </c>
      <c r="AJ148" s="265"/>
      <c r="AK148" s="265"/>
      <c r="AL148" s="265"/>
      <c r="AM148" s="265" t="s">
        <v>512</v>
      </c>
      <c r="AN148" s="265"/>
      <c r="AO148" s="265"/>
      <c r="AP148" s="267"/>
      <c r="AQ148" s="267" t="s">
        <v>352</v>
      </c>
      <c r="AR148" s="268"/>
      <c r="AS148" s="268"/>
      <c r="AT148" s="269"/>
      <c r="AU148" s="279" t="s">
        <v>368</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353</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367</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369</v>
      </c>
      <c r="H152" s="169"/>
      <c r="I152" s="169"/>
      <c r="J152" s="169"/>
      <c r="K152" s="169"/>
      <c r="L152" s="169"/>
      <c r="M152" s="169"/>
      <c r="N152" s="169"/>
      <c r="O152" s="169"/>
      <c r="P152" s="170"/>
      <c r="Q152" s="176" t="s">
        <v>447</v>
      </c>
      <c r="R152" s="169"/>
      <c r="S152" s="169"/>
      <c r="T152" s="169"/>
      <c r="U152" s="169"/>
      <c r="V152" s="169"/>
      <c r="W152" s="169"/>
      <c r="X152" s="169"/>
      <c r="Y152" s="169"/>
      <c r="Z152" s="169"/>
      <c r="AA152" s="169"/>
      <c r="AB152" s="287" t="s">
        <v>448</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371</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369</v>
      </c>
      <c r="H159" s="169"/>
      <c r="I159" s="169"/>
      <c r="J159" s="169"/>
      <c r="K159" s="169"/>
      <c r="L159" s="169"/>
      <c r="M159" s="169"/>
      <c r="N159" s="169"/>
      <c r="O159" s="169"/>
      <c r="P159" s="170"/>
      <c r="Q159" s="176" t="s">
        <v>447</v>
      </c>
      <c r="R159" s="169"/>
      <c r="S159" s="169"/>
      <c r="T159" s="169"/>
      <c r="U159" s="169"/>
      <c r="V159" s="169"/>
      <c r="W159" s="169"/>
      <c r="X159" s="169"/>
      <c r="Y159" s="169"/>
      <c r="Z159" s="169"/>
      <c r="AA159" s="169"/>
      <c r="AB159" s="287" t="s">
        <v>448</v>
      </c>
      <c r="AC159" s="169"/>
      <c r="AD159" s="170"/>
      <c r="AE159" s="273"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371</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369</v>
      </c>
      <c r="H166" s="169"/>
      <c r="I166" s="169"/>
      <c r="J166" s="169"/>
      <c r="K166" s="169"/>
      <c r="L166" s="169"/>
      <c r="M166" s="169"/>
      <c r="N166" s="169"/>
      <c r="O166" s="169"/>
      <c r="P166" s="170"/>
      <c r="Q166" s="176" t="s">
        <v>447</v>
      </c>
      <c r="R166" s="169"/>
      <c r="S166" s="169"/>
      <c r="T166" s="169"/>
      <c r="U166" s="169"/>
      <c r="V166" s="169"/>
      <c r="W166" s="169"/>
      <c r="X166" s="169"/>
      <c r="Y166" s="169"/>
      <c r="Z166" s="169"/>
      <c r="AA166" s="169"/>
      <c r="AB166" s="287" t="s">
        <v>448</v>
      </c>
      <c r="AC166" s="169"/>
      <c r="AD166" s="170"/>
      <c r="AE166" s="273"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371</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369</v>
      </c>
      <c r="H173" s="169"/>
      <c r="I173" s="169"/>
      <c r="J173" s="169"/>
      <c r="K173" s="169"/>
      <c r="L173" s="169"/>
      <c r="M173" s="169"/>
      <c r="N173" s="169"/>
      <c r="O173" s="169"/>
      <c r="P173" s="170"/>
      <c r="Q173" s="176" t="s">
        <v>447</v>
      </c>
      <c r="R173" s="169"/>
      <c r="S173" s="169"/>
      <c r="T173" s="169"/>
      <c r="U173" s="169"/>
      <c r="V173" s="169"/>
      <c r="W173" s="169"/>
      <c r="X173" s="169"/>
      <c r="Y173" s="169"/>
      <c r="Z173" s="169"/>
      <c r="AA173" s="169"/>
      <c r="AB173" s="287" t="s">
        <v>448</v>
      </c>
      <c r="AC173" s="169"/>
      <c r="AD173" s="170"/>
      <c r="AE173" s="273"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371</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369</v>
      </c>
      <c r="H180" s="169"/>
      <c r="I180" s="169"/>
      <c r="J180" s="169"/>
      <c r="K180" s="169"/>
      <c r="L180" s="169"/>
      <c r="M180" s="169"/>
      <c r="N180" s="169"/>
      <c r="O180" s="169"/>
      <c r="P180" s="170"/>
      <c r="Q180" s="176" t="s">
        <v>447</v>
      </c>
      <c r="R180" s="169"/>
      <c r="S180" s="169"/>
      <c r="T180" s="169"/>
      <c r="U180" s="169"/>
      <c r="V180" s="169"/>
      <c r="W180" s="169"/>
      <c r="X180" s="169"/>
      <c r="Y180" s="169"/>
      <c r="Z180" s="169"/>
      <c r="AA180" s="169"/>
      <c r="AB180" s="287" t="s">
        <v>448</v>
      </c>
      <c r="AC180" s="169"/>
      <c r="AD180" s="170"/>
      <c r="AE180" s="273"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371</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411</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384</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357</v>
      </c>
      <c r="F192" s="313"/>
      <c r="G192" s="282" t="s">
        <v>366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520</v>
      </c>
      <c r="AF192" s="265"/>
      <c r="AG192" s="265"/>
      <c r="AH192" s="265"/>
      <c r="AI192" s="265" t="s">
        <v>517</v>
      </c>
      <c r="AJ192" s="265"/>
      <c r="AK192" s="265"/>
      <c r="AL192" s="265"/>
      <c r="AM192" s="265" t="s">
        <v>512</v>
      </c>
      <c r="AN192" s="265"/>
      <c r="AO192" s="265"/>
      <c r="AP192" s="267"/>
      <c r="AQ192" s="267" t="s">
        <v>352</v>
      </c>
      <c r="AR192" s="268"/>
      <c r="AS192" s="268"/>
      <c r="AT192" s="269"/>
      <c r="AU192" s="279" t="s">
        <v>368</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353</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367</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521</v>
      </c>
      <c r="AF196" s="265"/>
      <c r="AG196" s="265"/>
      <c r="AH196" s="265"/>
      <c r="AI196" s="265" t="s">
        <v>517</v>
      </c>
      <c r="AJ196" s="265"/>
      <c r="AK196" s="265"/>
      <c r="AL196" s="265"/>
      <c r="AM196" s="265" t="s">
        <v>512</v>
      </c>
      <c r="AN196" s="265"/>
      <c r="AO196" s="265"/>
      <c r="AP196" s="267"/>
      <c r="AQ196" s="267" t="s">
        <v>352</v>
      </c>
      <c r="AR196" s="268"/>
      <c r="AS196" s="268"/>
      <c r="AT196" s="269"/>
      <c r="AU196" s="279" t="s">
        <v>368</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353</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367</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520</v>
      </c>
      <c r="AF200" s="265"/>
      <c r="AG200" s="265"/>
      <c r="AH200" s="265"/>
      <c r="AI200" s="265" t="s">
        <v>517</v>
      </c>
      <c r="AJ200" s="265"/>
      <c r="AK200" s="265"/>
      <c r="AL200" s="265"/>
      <c r="AM200" s="265" t="s">
        <v>512</v>
      </c>
      <c r="AN200" s="265"/>
      <c r="AO200" s="265"/>
      <c r="AP200" s="267"/>
      <c r="AQ200" s="267" t="s">
        <v>352</v>
      </c>
      <c r="AR200" s="268"/>
      <c r="AS200" s="268"/>
      <c r="AT200" s="269"/>
      <c r="AU200" s="279" t="s">
        <v>368</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353</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367</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520</v>
      </c>
      <c r="AF204" s="265"/>
      <c r="AG204" s="265"/>
      <c r="AH204" s="265"/>
      <c r="AI204" s="265" t="s">
        <v>517</v>
      </c>
      <c r="AJ204" s="265"/>
      <c r="AK204" s="265"/>
      <c r="AL204" s="265"/>
      <c r="AM204" s="265" t="s">
        <v>512</v>
      </c>
      <c r="AN204" s="265"/>
      <c r="AO204" s="265"/>
      <c r="AP204" s="267"/>
      <c r="AQ204" s="267" t="s">
        <v>352</v>
      </c>
      <c r="AR204" s="268"/>
      <c r="AS204" s="268"/>
      <c r="AT204" s="269"/>
      <c r="AU204" s="279" t="s">
        <v>368</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353</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367</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520</v>
      </c>
      <c r="AF208" s="265"/>
      <c r="AG208" s="265"/>
      <c r="AH208" s="265"/>
      <c r="AI208" s="265" t="s">
        <v>517</v>
      </c>
      <c r="AJ208" s="265"/>
      <c r="AK208" s="265"/>
      <c r="AL208" s="265"/>
      <c r="AM208" s="265" t="s">
        <v>512</v>
      </c>
      <c r="AN208" s="265"/>
      <c r="AO208" s="265"/>
      <c r="AP208" s="267"/>
      <c r="AQ208" s="267" t="s">
        <v>352</v>
      </c>
      <c r="AR208" s="268"/>
      <c r="AS208" s="268"/>
      <c r="AT208" s="269"/>
      <c r="AU208" s="279" t="s">
        <v>368</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353</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367</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369</v>
      </c>
      <c r="H212" s="169"/>
      <c r="I212" s="169"/>
      <c r="J212" s="169"/>
      <c r="K212" s="169"/>
      <c r="L212" s="169"/>
      <c r="M212" s="169"/>
      <c r="N212" s="169"/>
      <c r="O212" s="169"/>
      <c r="P212" s="170"/>
      <c r="Q212" s="176" t="s">
        <v>447</v>
      </c>
      <c r="R212" s="169"/>
      <c r="S212" s="169"/>
      <c r="T212" s="169"/>
      <c r="U212" s="169"/>
      <c r="V212" s="169"/>
      <c r="W212" s="169"/>
      <c r="X212" s="169"/>
      <c r="Y212" s="169"/>
      <c r="Z212" s="169"/>
      <c r="AA212" s="169"/>
      <c r="AB212" s="287" t="s">
        <v>448</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371</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369</v>
      </c>
      <c r="H219" s="169"/>
      <c r="I219" s="169"/>
      <c r="J219" s="169"/>
      <c r="K219" s="169"/>
      <c r="L219" s="169"/>
      <c r="M219" s="169"/>
      <c r="N219" s="169"/>
      <c r="O219" s="169"/>
      <c r="P219" s="170"/>
      <c r="Q219" s="176" t="s">
        <v>447</v>
      </c>
      <c r="R219" s="169"/>
      <c r="S219" s="169"/>
      <c r="T219" s="169"/>
      <c r="U219" s="169"/>
      <c r="V219" s="169"/>
      <c r="W219" s="169"/>
      <c r="X219" s="169"/>
      <c r="Y219" s="169"/>
      <c r="Z219" s="169"/>
      <c r="AA219" s="169"/>
      <c r="AB219" s="287" t="s">
        <v>448</v>
      </c>
      <c r="AC219" s="169"/>
      <c r="AD219" s="170"/>
      <c r="AE219" s="273"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371</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369</v>
      </c>
      <c r="H226" s="169"/>
      <c r="I226" s="169"/>
      <c r="J226" s="169"/>
      <c r="K226" s="169"/>
      <c r="L226" s="169"/>
      <c r="M226" s="169"/>
      <c r="N226" s="169"/>
      <c r="O226" s="169"/>
      <c r="P226" s="170"/>
      <c r="Q226" s="176" t="s">
        <v>447</v>
      </c>
      <c r="R226" s="169"/>
      <c r="S226" s="169"/>
      <c r="T226" s="169"/>
      <c r="U226" s="169"/>
      <c r="V226" s="169"/>
      <c r="W226" s="169"/>
      <c r="X226" s="169"/>
      <c r="Y226" s="169"/>
      <c r="Z226" s="169"/>
      <c r="AA226" s="169"/>
      <c r="AB226" s="287" t="s">
        <v>448</v>
      </c>
      <c r="AC226" s="169"/>
      <c r="AD226" s="170"/>
      <c r="AE226" s="273"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371</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369</v>
      </c>
      <c r="H233" s="169"/>
      <c r="I233" s="169"/>
      <c r="J233" s="169"/>
      <c r="K233" s="169"/>
      <c r="L233" s="169"/>
      <c r="M233" s="169"/>
      <c r="N233" s="169"/>
      <c r="O233" s="169"/>
      <c r="P233" s="170"/>
      <c r="Q233" s="176" t="s">
        <v>447</v>
      </c>
      <c r="R233" s="169"/>
      <c r="S233" s="169"/>
      <c r="T233" s="169"/>
      <c r="U233" s="169"/>
      <c r="V233" s="169"/>
      <c r="W233" s="169"/>
      <c r="X233" s="169"/>
      <c r="Y233" s="169"/>
      <c r="Z233" s="169"/>
      <c r="AA233" s="169"/>
      <c r="AB233" s="287" t="s">
        <v>448</v>
      </c>
      <c r="AC233" s="169"/>
      <c r="AD233" s="170"/>
      <c r="AE233" s="273"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371</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369</v>
      </c>
      <c r="H240" s="169"/>
      <c r="I240" s="169"/>
      <c r="J240" s="169"/>
      <c r="K240" s="169"/>
      <c r="L240" s="169"/>
      <c r="M240" s="169"/>
      <c r="N240" s="169"/>
      <c r="O240" s="169"/>
      <c r="P240" s="170"/>
      <c r="Q240" s="176" t="s">
        <v>447</v>
      </c>
      <c r="R240" s="169"/>
      <c r="S240" s="169"/>
      <c r="T240" s="169"/>
      <c r="U240" s="169"/>
      <c r="V240" s="169"/>
      <c r="W240" s="169"/>
      <c r="X240" s="169"/>
      <c r="Y240" s="169"/>
      <c r="Z240" s="169"/>
      <c r="AA240" s="169"/>
      <c r="AB240" s="287" t="s">
        <v>448</v>
      </c>
      <c r="AC240" s="169"/>
      <c r="AD240" s="170"/>
      <c r="AE240" s="273"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371</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411</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357</v>
      </c>
      <c r="F252" s="313"/>
      <c r="G252" s="282" t="s">
        <v>366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520</v>
      </c>
      <c r="AF252" s="265"/>
      <c r="AG252" s="265"/>
      <c r="AH252" s="265"/>
      <c r="AI252" s="265" t="s">
        <v>517</v>
      </c>
      <c r="AJ252" s="265"/>
      <c r="AK252" s="265"/>
      <c r="AL252" s="265"/>
      <c r="AM252" s="265" t="s">
        <v>512</v>
      </c>
      <c r="AN252" s="265"/>
      <c r="AO252" s="265"/>
      <c r="AP252" s="267"/>
      <c r="AQ252" s="267" t="s">
        <v>352</v>
      </c>
      <c r="AR252" s="268"/>
      <c r="AS252" s="268"/>
      <c r="AT252" s="269"/>
      <c r="AU252" s="279" t="s">
        <v>368</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353</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367</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520</v>
      </c>
      <c r="AF256" s="265"/>
      <c r="AG256" s="265"/>
      <c r="AH256" s="265"/>
      <c r="AI256" s="265" t="s">
        <v>517</v>
      </c>
      <c r="AJ256" s="265"/>
      <c r="AK256" s="265"/>
      <c r="AL256" s="265"/>
      <c r="AM256" s="265" t="s">
        <v>513</v>
      </c>
      <c r="AN256" s="265"/>
      <c r="AO256" s="265"/>
      <c r="AP256" s="267"/>
      <c r="AQ256" s="267" t="s">
        <v>352</v>
      </c>
      <c r="AR256" s="268"/>
      <c r="AS256" s="268"/>
      <c r="AT256" s="269"/>
      <c r="AU256" s="279" t="s">
        <v>368</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353</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367</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520</v>
      </c>
      <c r="AF260" s="265"/>
      <c r="AG260" s="265"/>
      <c r="AH260" s="265"/>
      <c r="AI260" s="265" t="s">
        <v>517</v>
      </c>
      <c r="AJ260" s="265"/>
      <c r="AK260" s="265"/>
      <c r="AL260" s="265"/>
      <c r="AM260" s="265" t="s">
        <v>513</v>
      </c>
      <c r="AN260" s="265"/>
      <c r="AO260" s="265"/>
      <c r="AP260" s="267"/>
      <c r="AQ260" s="267" t="s">
        <v>352</v>
      </c>
      <c r="AR260" s="268"/>
      <c r="AS260" s="268"/>
      <c r="AT260" s="269"/>
      <c r="AU260" s="279" t="s">
        <v>368</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353</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367</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520</v>
      </c>
      <c r="AF264" s="181"/>
      <c r="AG264" s="181"/>
      <c r="AH264" s="181"/>
      <c r="AI264" s="181" t="s">
        <v>517</v>
      </c>
      <c r="AJ264" s="181"/>
      <c r="AK264" s="181"/>
      <c r="AL264" s="181"/>
      <c r="AM264" s="181" t="s">
        <v>512</v>
      </c>
      <c r="AN264" s="181"/>
      <c r="AO264" s="181"/>
      <c r="AP264" s="176"/>
      <c r="AQ264" s="176" t="s">
        <v>352</v>
      </c>
      <c r="AR264" s="169"/>
      <c r="AS264" s="169"/>
      <c r="AT264" s="170"/>
      <c r="AU264" s="134" t="s">
        <v>368</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353</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367</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521</v>
      </c>
      <c r="AF268" s="265"/>
      <c r="AG268" s="265"/>
      <c r="AH268" s="265"/>
      <c r="AI268" s="265" t="s">
        <v>517</v>
      </c>
      <c r="AJ268" s="265"/>
      <c r="AK268" s="265"/>
      <c r="AL268" s="265"/>
      <c r="AM268" s="265" t="s">
        <v>512</v>
      </c>
      <c r="AN268" s="265"/>
      <c r="AO268" s="265"/>
      <c r="AP268" s="267"/>
      <c r="AQ268" s="267" t="s">
        <v>352</v>
      </c>
      <c r="AR268" s="268"/>
      <c r="AS268" s="268"/>
      <c r="AT268" s="269"/>
      <c r="AU268" s="279" t="s">
        <v>368</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353</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367</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369</v>
      </c>
      <c r="H272" s="169"/>
      <c r="I272" s="169"/>
      <c r="J272" s="169"/>
      <c r="K272" s="169"/>
      <c r="L272" s="169"/>
      <c r="M272" s="169"/>
      <c r="N272" s="169"/>
      <c r="O272" s="169"/>
      <c r="P272" s="170"/>
      <c r="Q272" s="176" t="s">
        <v>447</v>
      </c>
      <c r="R272" s="169"/>
      <c r="S272" s="169"/>
      <c r="T272" s="169"/>
      <c r="U272" s="169"/>
      <c r="V272" s="169"/>
      <c r="W272" s="169"/>
      <c r="X272" s="169"/>
      <c r="Y272" s="169"/>
      <c r="Z272" s="169"/>
      <c r="AA272" s="169"/>
      <c r="AB272" s="287" t="s">
        <v>448</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371</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369</v>
      </c>
      <c r="H279" s="169"/>
      <c r="I279" s="169"/>
      <c r="J279" s="169"/>
      <c r="K279" s="169"/>
      <c r="L279" s="169"/>
      <c r="M279" s="169"/>
      <c r="N279" s="169"/>
      <c r="O279" s="169"/>
      <c r="P279" s="170"/>
      <c r="Q279" s="176" t="s">
        <v>447</v>
      </c>
      <c r="R279" s="169"/>
      <c r="S279" s="169"/>
      <c r="T279" s="169"/>
      <c r="U279" s="169"/>
      <c r="V279" s="169"/>
      <c r="W279" s="169"/>
      <c r="X279" s="169"/>
      <c r="Y279" s="169"/>
      <c r="Z279" s="169"/>
      <c r="AA279" s="169"/>
      <c r="AB279" s="287" t="s">
        <v>448</v>
      </c>
      <c r="AC279" s="169"/>
      <c r="AD279" s="170"/>
      <c r="AE279" s="273"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371</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369</v>
      </c>
      <c r="H286" s="169"/>
      <c r="I286" s="169"/>
      <c r="J286" s="169"/>
      <c r="K286" s="169"/>
      <c r="L286" s="169"/>
      <c r="M286" s="169"/>
      <c r="N286" s="169"/>
      <c r="O286" s="169"/>
      <c r="P286" s="170"/>
      <c r="Q286" s="176" t="s">
        <v>447</v>
      </c>
      <c r="R286" s="169"/>
      <c r="S286" s="169"/>
      <c r="T286" s="169"/>
      <c r="U286" s="169"/>
      <c r="V286" s="169"/>
      <c r="W286" s="169"/>
      <c r="X286" s="169"/>
      <c r="Y286" s="169"/>
      <c r="Z286" s="169"/>
      <c r="AA286" s="169"/>
      <c r="AB286" s="287" t="s">
        <v>448</v>
      </c>
      <c r="AC286" s="169"/>
      <c r="AD286" s="170"/>
      <c r="AE286" s="273"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371</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369</v>
      </c>
      <c r="H293" s="169"/>
      <c r="I293" s="169"/>
      <c r="J293" s="169"/>
      <c r="K293" s="169"/>
      <c r="L293" s="169"/>
      <c r="M293" s="169"/>
      <c r="N293" s="169"/>
      <c r="O293" s="169"/>
      <c r="P293" s="170"/>
      <c r="Q293" s="176" t="s">
        <v>447</v>
      </c>
      <c r="R293" s="169"/>
      <c r="S293" s="169"/>
      <c r="T293" s="169"/>
      <c r="U293" s="169"/>
      <c r="V293" s="169"/>
      <c r="W293" s="169"/>
      <c r="X293" s="169"/>
      <c r="Y293" s="169"/>
      <c r="Z293" s="169"/>
      <c r="AA293" s="169"/>
      <c r="AB293" s="287" t="s">
        <v>448</v>
      </c>
      <c r="AC293" s="169"/>
      <c r="AD293" s="170"/>
      <c r="AE293" s="273"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371</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369</v>
      </c>
      <c r="H300" s="169"/>
      <c r="I300" s="169"/>
      <c r="J300" s="169"/>
      <c r="K300" s="169"/>
      <c r="L300" s="169"/>
      <c r="M300" s="169"/>
      <c r="N300" s="169"/>
      <c r="O300" s="169"/>
      <c r="P300" s="170"/>
      <c r="Q300" s="176" t="s">
        <v>447</v>
      </c>
      <c r="R300" s="169"/>
      <c r="S300" s="169"/>
      <c r="T300" s="169"/>
      <c r="U300" s="169"/>
      <c r="V300" s="169"/>
      <c r="W300" s="169"/>
      <c r="X300" s="169"/>
      <c r="Y300" s="169"/>
      <c r="Z300" s="169"/>
      <c r="AA300" s="169"/>
      <c r="AB300" s="287" t="s">
        <v>448</v>
      </c>
      <c r="AC300" s="169"/>
      <c r="AD300" s="170"/>
      <c r="AE300" s="273"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371</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411</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357</v>
      </c>
      <c r="F312" s="313"/>
      <c r="G312" s="282" t="s">
        <v>366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520</v>
      </c>
      <c r="AF312" s="265"/>
      <c r="AG312" s="265"/>
      <c r="AH312" s="265"/>
      <c r="AI312" s="265" t="s">
        <v>517</v>
      </c>
      <c r="AJ312" s="265"/>
      <c r="AK312" s="265"/>
      <c r="AL312" s="265"/>
      <c r="AM312" s="265" t="s">
        <v>512</v>
      </c>
      <c r="AN312" s="265"/>
      <c r="AO312" s="265"/>
      <c r="AP312" s="267"/>
      <c r="AQ312" s="267" t="s">
        <v>352</v>
      </c>
      <c r="AR312" s="268"/>
      <c r="AS312" s="268"/>
      <c r="AT312" s="269"/>
      <c r="AU312" s="279" t="s">
        <v>368</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353</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367</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520</v>
      </c>
      <c r="AF316" s="265"/>
      <c r="AG316" s="265"/>
      <c r="AH316" s="265"/>
      <c r="AI316" s="265" t="s">
        <v>517</v>
      </c>
      <c r="AJ316" s="265"/>
      <c r="AK316" s="265"/>
      <c r="AL316" s="265"/>
      <c r="AM316" s="265" t="s">
        <v>512</v>
      </c>
      <c r="AN316" s="265"/>
      <c r="AO316" s="265"/>
      <c r="AP316" s="267"/>
      <c r="AQ316" s="267" t="s">
        <v>352</v>
      </c>
      <c r="AR316" s="268"/>
      <c r="AS316" s="268"/>
      <c r="AT316" s="269"/>
      <c r="AU316" s="279" t="s">
        <v>368</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353</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367</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520</v>
      </c>
      <c r="AF320" s="265"/>
      <c r="AG320" s="265"/>
      <c r="AH320" s="265"/>
      <c r="AI320" s="265" t="s">
        <v>517</v>
      </c>
      <c r="AJ320" s="265"/>
      <c r="AK320" s="265"/>
      <c r="AL320" s="265"/>
      <c r="AM320" s="265" t="s">
        <v>513</v>
      </c>
      <c r="AN320" s="265"/>
      <c r="AO320" s="265"/>
      <c r="AP320" s="267"/>
      <c r="AQ320" s="267" t="s">
        <v>352</v>
      </c>
      <c r="AR320" s="268"/>
      <c r="AS320" s="268"/>
      <c r="AT320" s="269"/>
      <c r="AU320" s="279" t="s">
        <v>368</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353</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367</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520</v>
      </c>
      <c r="AF324" s="265"/>
      <c r="AG324" s="265"/>
      <c r="AH324" s="265"/>
      <c r="AI324" s="265" t="s">
        <v>517</v>
      </c>
      <c r="AJ324" s="265"/>
      <c r="AK324" s="265"/>
      <c r="AL324" s="265"/>
      <c r="AM324" s="265" t="s">
        <v>512</v>
      </c>
      <c r="AN324" s="265"/>
      <c r="AO324" s="265"/>
      <c r="AP324" s="267"/>
      <c r="AQ324" s="267" t="s">
        <v>352</v>
      </c>
      <c r="AR324" s="268"/>
      <c r="AS324" s="268"/>
      <c r="AT324" s="269"/>
      <c r="AU324" s="279" t="s">
        <v>368</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353</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367</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521</v>
      </c>
      <c r="AF328" s="265"/>
      <c r="AG328" s="265"/>
      <c r="AH328" s="265"/>
      <c r="AI328" s="265" t="s">
        <v>517</v>
      </c>
      <c r="AJ328" s="265"/>
      <c r="AK328" s="265"/>
      <c r="AL328" s="265"/>
      <c r="AM328" s="265" t="s">
        <v>513</v>
      </c>
      <c r="AN328" s="265"/>
      <c r="AO328" s="265"/>
      <c r="AP328" s="267"/>
      <c r="AQ328" s="267" t="s">
        <v>352</v>
      </c>
      <c r="AR328" s="268"/>
      <c r="AS328" s="268"/>
      <c r="AT328" s="269"/>
      <c r="AU328" s="279" t="s">
        <v>368</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353</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367</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369</v>
      </c>
      <c r="H332" s="169"/>
      <c r="I332" s="169"/>
      <c r="J332" s="169"/>
      <c r="K332" s="169"/>
      <c r="L332" s="169"/>
      <c r="M332" s="169"/>
      <c r="N332" s="169"/>
      <c r="O332" s="169"/>
      <c r="P332" s="170"/>
      <c r="Q332" s="176" t="s">
        <v>447</v>
      </c>
      <c r="R332" s="169"/>
      <c r="S332" s="169"/>
      <c r="T332" s="169"/>
      <c r="U332" s="169"/>
      <c r="V332" s="169"/>
      <c r="W332" s="169"/>
      <c r="X332" s="169"/>
      <c r="Y332" s="169"/>
      <c r="Z332" s="169"/>
      <c r="AA332" s="169"/>
      <c r="AB332" s="287" t="s">
        <v>448</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371</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369</v>
      </c>
      <c r="H339" s="169"/>
      <c r="I339" s="169"/>
      <c r="J339" s="169"/>
      <c r="K339" s="169"/>
      <c r="L339" s="169"/>
      <c r="M339" s="169"/>
      <c r="N339" s="169"/>
      <c r="O339" s="169"/>
      <c r="P339" s="170"/>
      <c r="Q339" s="176" t="s">
        <v>447</v>
      </c>
      <c r="R339" s="169"/>
      <c r="S339" s="169"/>
      <c r="T339" s="169"/>
      <c r="U339" s="169"/>
      <c r="V339" s="169"/>
      <c r="W339" s="169"/>
      <c r="X339" s="169"/>
      <c r="Y339" s="169"/>
      <c r="Z339" s="169"/>
      <c r="AA339" s="169"/>
      <c r="AB339" s="287" t="s">
        <v>448</v>
      </c>
      <c r="AC339" s="169"/>
      <c r="AD339" s="170"/>
      <c r="AE339" s="273"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371</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369</v>
      </c>
      <c r="H346" s="169"/>
      <c r="I346" s="169"/>
      <c r="J346" s="169"/>
      <c r="K346" s="169"/>
      <c r="L346" s="169"/>
      <c r="M346" s="169"/>
      <c r="N346" s="169"/>
      <c r="O346" s="169"/>
      <c r="P346" s="170"/>
      <c r="Q346" s="176" t="s">
        <v>447</v>
      </c>
      <c r="R346" s="169"/>
      <c r="S346" s="169"/>
      <c r="T346" s="169"/>
      <c r="U346" s="169"/>
      <c r="V346" s="169"/>
      <c r="W346" s="169"/>
      <c r="X346" s="169"/>
      <c r="Y346" s="169"/>
      <c r="Z346" s="169"/>
      <c r="AA346" s="169"/>
      <c r="AB346" s="287" t="s">
        <v>448</v>
      </c>
      <c r="AC346" s="169"/>
      <c r="AD346" s="170"/>
      <c r="AE346" s="273"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371</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369</v>
      </c>
      <c r="H353" s="169"/>
      <c r="I353" s="169"/>
      <c r="J353" s="169"/>
      <c r="K353" s="169"/>
      <c r="L353" s="169"/>
      <c r="M353" s="169"/>
      <c r="N353" s="169"/>
      <c r="O353" s="169"/>
      <c r="P353" s="170"/>
      <c r="Q353" s="176" t="s">
        <v>447</v>
      </c>
      <c r="R353" s="169"/>
      <c r="S353" s="169"/>
      <c r="T353" s="169"/>
      <c r="U353" s="169"/>
      <c r="V353" s="169"/>
      <c r="W353" s="169"/>
      <c r="X353" s="169"/>
      <c r="Y353" s="169"/>
      <c r="Z353" s="169"/>
      <c r="AA353" s="169"/>
      <c r="AB353" s="287" t="s">
        <v>448</v>
      </c>
      <c r="AC353" s="169"/>
      <c r="AD353" s="170"/>
      <c r="AE353" s="273"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371</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369</v>
      </c>
      <c r="H360" s="169"/>
      <c r="I360" s="169"/>
      <c r="J360" s="169"/>
      <c r="K360" s="169"/>
      <c r="L360" s="169"/>
      <c r="M360" s="169"/>
      <c r="N360" s="169"/>
      <c r="O360" s="169"/>
      <c r="P360" s="170"/>
      <c r="Q360" s="176" t="s">
        <v>447</v>
      </c>
      <c r="R360" s="169"/>
      <c r="S360" s="169"/>
      <c r="T360" s="169"/>
      <c r="U360" s="169"/>
      <c r="V360" s="169"/>
      <c r="W360" s="169"/>
      <c r="X360" s="169"/>
      <c r="Y360" s="169"/>
      <c r="Z360" s="169"/>
      <c r="AA360" s="169"/>
      <c r="AB360" s="287" t="s">
        <v>448</v>
      </c>
      <c r="AC360" s="169"/>
      <c r="AD360" s="170"/>
      <c r="AE360" s="273"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371</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411</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357</v>
      </c>
      <c r="F372" s="313"/>
      <c r="G372" s="282" t="s">
        <v>366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520</v>
      </c>
      <c r="AF372" s="265"/>
      <c r="AG372" s="265"/>
      <c r="AH372" s="265"/>
      <c r="AI372" s="265" t="s">
        <v>517</v>
      </c>
      <c r="AJ372" s="265"/>
      <c r="AK372" s="265"/>
      <c r="AL372" s="265"/>
      <c r="AM372" s="265" t="s">
        <v>512</v>
      </c>
      <c r="AN372" s="265"/>
      <c r="AO372" s="265"/>
      <c r="AP372" s="267"/>
      <c r="AQ372" s="267" t="s">
        <v>352</v>
      </c>
      <c r="AR372" s="268"/>
      <c r="AS372" s="268"/>
      <c r="AT372" s="269"/>
      <c r="AU372" s="279" t="s">
        <v>368</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353</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367</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520</v>
      </c>
      <c r="AF376" s="265"/>
      <c r="AG376" s="265"/>
      <c r="AH376" s="265"/>
      <c r="AI376" s="265" t="s">
        <v>517</v>
      </c>
      <c r="AJ376" s="265"/>
      <c r="AK376" s="265"/>
      <c r="AL376" s="265"/>
      <c r="AM376" s="265" t="s">
        <v>512</v>
      </c>
      <c r="AN376" s="265"/>
      <c r="AO376" s="265"/>
      <c r="AP376" s="267"/>
      <c r="AQ376" s="267" t="s">
        <v>352</v>
      </c>
      <c r="AR376" s="268"/>
      <c r="AS376" s="268"/>
      <c r="AT376" s="269"/>
      <c r="AU376" s="279" t="s">
        <v>368</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353</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367</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520</v>
      </c>
      <c r="AF380" s="265"/>
      <c r="AG380" s="265"/>
      <c r="AH380" s="265"/>
      <c r="AI380" s="265" t="s">
        <v>517</v>
      </c>
      <c r="AJ380" s="265"/>
      <c r="AK380" s="265"/>
      <c r="AL380" s="265"/>
      <c r="AM380" s="265" t="s">
        <v>512</v>
      </c>
      <c r="AN380" s="265"/>
      <c r="AO380" s="265"/>
      <c r="AP380" s="267"/>
      <c r="AQ380" s="267" t="s">
        <v>352</v>
      </c>
      <c r="AR380" s="268"/>
      <c r="AS380" s="268"/>
      <c r="AT380" s="269"/>
      <c r="AU380" s="279" t="s">
        <v>368</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353</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367</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520</v>
      </c>
      <c r="AF384" s="265"/>
      <c r="AG384" s="265"/>
      <c r="AH384" s="265"/>
      <c r="AI384" s="265" t="s">
        <v>517</v>
      </c>
      <c r="AJ384" s="265"/>
      <c r="AK384" s="265"/>
      <c r="AL384" s="265"/>
      <c r="AM384" s="265" t="s">
        <v>512</v>
      </c>
      <c r="AN384" s="265"/>
      <c r="AO384" s="265"/>
      <c r="AP384" s="267"/>
      <c r="AQ384" s="267" t="s">
        <v>352</v>
      </c>
      <c r="AR384" s="268"/>
      <c r="AS384" s="268"/>
      <c r="AT384" s="269"/>
      <c r="AU384" s="279" t="s">
        <v>368</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353</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367</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520</v>
      </c>
      <c r="AF388" s="265"/>
      <c r="AG388" s="265"/>
      <c r="AH388" s="265"/>
      <c r="AI388" s="265" t="s">
        <v>517</v>
      </c>
      <c r="AJ388" s="265"/>
      <c r="AK388" s="265"/>
      <c r="AL388" s="265"/>
      <c r="AM388" s="265" t="s">
        <v>512</v>
      </c>
      <c r="AN388" s="265"/>
      <c r="AO388" s="265"/>
      <c r="AP388" s="267"/>
      <c r="AQ388" s="267" t="s">
        <v>352</v>
      </c>
      <c r="AR388" s="268"/>
      <c r="AS388" s="268"/>
      <c r="AT388" s="269"/>
      <c r="AU388" s="279" t="s">
        <v>368</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353</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367</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369</v>
      </c>
      <c r="H392" s="169"/>
      <c r="I392" s="169"/>
      <c r="J392" s="169"/>
      <c r="K392" s="169"/>
      <c r="L392" s="169"/>
      <c r="M392" s="169"/>
      <c r="N392" s="169"/>
      <c r="O392" s="169"/>
      <c r="P392" s="170"/>
      <c r="Q392" s="176" t="s">
        <v>447</v>
      </c>
      <c r="R392" s="169"/>
      <c r="S392" s="169"/>
      <c r="T392" s="169"/>
      <c r="U392" s="169"/>
      <c r="V392" s="169"/>
      <c r="W392" s="169"/>
      <c r="X392" s="169"/>
      <c r="Y392" s="169"/>
      <c r="Z392" s="169"/>
      <c r="AA392" s="169"/>
      <c r="AB392" s="287" t="s">
        <v>448</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371</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369</v>
      </c>
      <c r="H399" s="169"/>
      <c r="I399" s="169"/>
      <c r="J399" s="169"/>
      <c r="K399" s="169"/>
      <c r="L399" s="169"/>
      <c r="M399" s="169"/>
      <c r="N399" s="169"/>
      <c r="O399" s="169"/>
      <c r="P399" s="170"/>
      <c r="Q399" s="176" t="s">
        <v>447</v>
      </c>
      <c r="R399" s="169"/>
      <c r="S399" s="169"/>
      <c r="T399" s="169"/>
      <c r="U399" s="169"/>
      <c r="V399" s="169"/>
      <c r="W399" s="169"/>
      <c r="X399" s="169"/>
      <c r="Y399" s="169"/>
      <c r="Z399" s="169"/>
      <c r="AA399" s="169"/>
      <c r="AB399" s="287" t="s">
        <v>448</v>
      </c>
      <c r="AC399" s="169"/>
      <c r="AD399" s="170"/>
      <c r="AE399" s="273"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371</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369</v>
      </c>
      <c r="H406" s="169"/>
      <c r="I406" s="169"/>
      <c r="J406" s="169"/>
      <c r="K406" s="169"/>
      <c r="L406" s="169"/>
      <c r="M406" s="169"/>
      <c r="N406" s="169"/>
      <c r="O406" s="169"/>
      <c r="P406" s="170"/>
      <c r="Q406" s="176" t="s">
        <v>447</v>
      </c>
      <c r="R406" s="169"/>
      <c r="S406" s="169"/>
      <c r="T406" s="169"/>
      <c r="U406" s="169"/>
      <c r="V406" s="169"/>
      <c r="W406" s="169"/>
      <c r="X406" s="169"/>
      <c r="Y406" s="169"/>
      <c r="Z406" s="169"/>
      <c r="AA406" s="169"/>
      <c r="AB406" s="287" t="s">
        <v>448</v>
      </c>
      <c r="AC406" s="169"/>
      <c r="AD406" s="170"/>
      <c r="AE406" s="273"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371</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369</v>
      </c>
      <c r="H413" s="169"/>
      <c r="I413" s="169"/>
      <c r="J413" s="169"/>
      <c r="K413" s="169"/>
      <c r="L413" s="169"/>
      <c r="M413" s="169"/>
      <c r="N413" s="169"/>
      <c r="O413" s="169"/>
      <c r="P413" s="170"/>
      <c r="Q413" s="176" t="s">
        <v>447</v>
      </c>
      <c r="R413" s="169"/>
      <c r="S413" s="169"/>
      <c r="T413" s="169"/>
      <c r="U413" s="169"/>
      <c r="V413" s="169"/>
      <c r="W413" s="169"/>
      <c r="X413" s="169"/>
      <c r="Y413" s="169"/>
      <c r="Z413" s="169"/>
      <c r="AA413" s="169"/>
      <c r="AB413" s="287" t="s">
        <v>448</v>
      </c>
      <c r="AC413" s="169"/>
      <c r="AD413" s="170"/>
      <c r="AE413" s="273"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371</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369</v>
      </c>
      <c r="H420" s="169"/>
      <c r="I420" s="169"/>
      <c r="J420" s="169"/>
      <c r="K420" s="169"/>
      <c r="L420" s="169"/>
      <c r="M420" s="169"/>
      <c r="N420" s="169"/>
      <c r="O420" s="169"/>
      <c r="P420" s="170"/>
      <c r="Q420" s="176" t="s">
        <v>447</v>
      </c>
      <c r="R420" s="169"/>
      <c r="S420" s="169"/>
      <c r="T420" s="169"/>
      <c r="U420" s="169"/>
      <c r="V420" s="169"/>
      <c r="W420" s="169"/>
      <c r="X420" s="169"/>
      <c r="Y420" s="169"/>
      <c r="Z420" s="169"/>
      <c r="AA420" s="169"/>
      <c r="AB420" s="287" t="s">
        <v>448</v>
      </c>
      <c r="AC420" s="169"/>
      <c r="AD420" s="170"/>
      <c r="AE420" s="273"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371</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411</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546</v>
      </c>
      <c r="D430" s="250"/>
      <c r="E430" s="238" t="s">
        <v>530</v>
      </c>
      <c r="F430" s="448"/>
      <c r="G430" s="240" t="s">
        <v>372</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513</v>
      </c>
      <c r="AJ431" s="181"/>
      <c r="AK431" s="181"/>
      <c r="AL431" s="176"/>
      <c r="AM431" s="181" t="s">
        <v>508</v>
      </c>
      <c r="AN431" s="181"/>
      <c r="AO431" s="181"/>
      <c r="AP431" s="176"/>
      <c r="AQ431" s="176" t="s">
        <v>352</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353</v>
      </c>
      <c r="AH432" s="172"/>
      <c r="AI432" s="182"/>
      <c r="AJ432" s="182"/>
      <c r="AK432" s="182"/>
      <c r="AL432" s="177"/>
      <c r="AM432" s="182"/>
      <c r="AN432" s="182"/>
      <c r="AO432" s="182"/>
      <c r="AP432" s="177"/>
      <c r="AQ432" s="217" t="s">
        <v>575</v>
      </c>
      <c r="AR432" s="136"/>
      <c r="AS432" s="137" t="s">
        <v>353</v>
      </c>
      <c r="AT432" s="172"/>
      <c r="AU432" s="136" t="s">
        <v>597</v>
      </c>
      <c r="AV432" s="136"/>
      <c r="AW432" s="137" t="s">
        <v>300</v>
      </c>
      <c r="AX432" s="138"/>
    </row>
    <row r="433" spans="1:50" ht="23.25" customHeight="1" x14ac:dyDescent="0.15">
      <c r="A433" s="994"/>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t="s">
        <v>579</v>
      </c>
      <c r="AF433" s="112"/>
      <c r="AG433" s="112"/>
      <c r="AH433" s="112"/>
      <c r="AI433" s="111" t="s">
        <v>579</v>
      </c>
      <c r="AJ433" s="112"/>
      <c r="AK433" s="112"/>
      <c r="AL433" s="112"/>
      <c r="AM433" s="111" t="s">
        <v>575</v>
      </c>
      <c r="AN433" s="112"/>
      <c r="AO433" s="112"/>
      <c r="AP433" s="113"/>
      <c r="AQ433" s="111" t="s">
        <v>579</v>
      </c>
      <c r="AR433" s="112"/>
      <c r="AS433" s="112"/>
      <c r="AT433" s="113"/>
      <c r="AU433" s="112" t="s">
        <v>575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t="s">
        <v>575</v>
      </c>
      <c r="AF434" s="112"/>
      <c r="AG434" s="112"/>
      <c r="AH434" s="113"/>
      <c r="AI434" s="111" t="s">
        <v>575</v>
      </c>
      <c r="AJ434" s="112"/>
      <c r="AK434" s="112"/>
      <c r="AL434" s="112"/>
      <c r="AM434" s="111" t="s">
        <v>575</v>
      </c>
      <c r="AN434" s="112"/>
      <c r="AO434" s="112"/>
      <c r="AP434" s="113"/>
      <c r="AQ434" s="111" t="s">
        <v>594</v>
      </c>
      <c r="AR434" s="112"/>
      <c r="AS434" s="112"/>
      <c r="AT434" s="113"/>
      <c r="AU434" s="112" t="s">
        <v>575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2"/>
      <c r="AM435" s="111" t="s">
        <v>579</v>
      </c>
      <c r="AN435" s="112"/>
      <c r="AO435" s="112"/>
      <c r="AP435" s="113"/>
      <c r="AQ435" s="111" t="s">
        <v>579</v>
      </c>
      <c r="AR435" s="112"/>
      <c r="AS435" s="112"/>
      <c r="AT435" s="113"/>
      <c r="AU435" s="112" t="s">
        <v>575</v>
      </c>
      <c r="AV435" s="112"/>
      <c r="AW435" s="112"/>
      <c r="AX435" s="222"/>
    </row>
    <row r="436" spans="1:50" ht="18.75" hidden="1" customHeight="1" x14ac:dyDescent="0.15">
      <c r="A436" s="994"/>
      <c r="B436" s="252"/>
      <c r="C436" s="251"/>
      <c r="D436" s="252"/>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512</v>
      </c>
      <c r="AJ436" s="181"/>
      <c r="AK436" s="181"/>
      <c r="AL436" s="176"/>
      <c r="AM436" s="181" t="s">
        <v>508</v>
      </c>
      <c r="AN436" s="181"/>
      <c r="AO436" s="181"/>
      <c r="AP436" s="176"/>
      <c r="AQ436" s="176" t="s">
        <v>352</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7"/>
      <c r="AR437" s="136"/>
      <c r="AS437" s="137" t="s">
        <v>353</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512</v>
      </c>
      <c r="AJ441" s="181"/>
      <c r="AK441" s="181"/>
      <c r="AL441" s="176"/>
      <c r="AM441" s="181" t="s">
        <v>504</v>
      </c>
      <c r="AN441" s="181"/>
      <c r="AO441" s="181"/>
      <c r="AP441" s="176"/>
      <c r="AQ441" s="176" t="s">
        <v>352</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7"/>
      <c r="AR442" s="136"/>
      <c r="AS442" s="137" t="s">
        <v>353</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512</v>
      </c>
      <c r="AJ446" s="181"/>
      <c r="AK446" s="181"/>
      <c r="AL446" s="176"/>
      <c r="AM446" s="181" t="s">
        <v>509</v>
      </c>
      <c r="AN446" s="181"/>
      <c r="AO446" s="181"/>
      <c r="AP446" s="176"/>
      <c r="AQ446" s="176" t="s">
        <v>352</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7"/>
      <c r="AR447" s="136"/>
      <c r="AS447" s="137" t="s">
        <v>353</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512</v>
      </c>
      <c r="AJ451" s="181"/>
      <c r="AK451" s="181"/>
      <c r="AL451" s="176"/>
      <c r="AM451" s="181" t="s">
        <v>508</v>
      </c>
      <c r="AN451" s="181"/>
      <c r="AO451" s="181"/>
      <c r="AP451" s="176"/>
      <c r="AQ451" s="176" t="s">
        <v>352</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7"/>
      <c r="AR452" s="136"/>
      <c r="AS452" s="137" t="s">
        <v>353</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512</v>
      </c>
      <c r="AJ456" s="181"/>
      <c r="AK456" s="181"/>
      <c r="AL456" s="176"/>
      <c r="AM456" s="181" t="s">
        <v>508</v>
      </c>
      <c r="AN456" s="181"/>
      <c r="AO456" s="181"/>
      <c r="AP456" s="176"/>
      <c r="AQ456" s="176" t="s">
        <v>352</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353</v>
      </c>
      <c r="AH457" s="172"/>
      <c r="AI457" s="182"/>
      <c r="AJ457" s="182"/>
      <c r="AK457" s="182"/>
      <c r="AL457" s="177"/>
      <c r="AM457" s="182"/>
      <c r="AN457" s="182"/>
      <c r="AO457" s="182"/>
      <c r="AP457" s="177"/>
      <c r="AQ457" s="217" t="s">
        <v>575</v>
      </c>
      <c r="AR457" s="136"/>
      <c r="AS457" s="137" t="s">
        <v>353</v>
      </c>
      <c r="AT457" s="172"/>
      <c r="AU457" s="136" t="s">
        <v>596</v>
      </c>
      <c r="AV457" s="136"/>
      <c r="AW457" s="137" t="s">
        <v>300</v>
      </c>
      <c r="AX457" s="138"/>
    </row>
    <row r="458" spans="1:50" ht="23.25" customHeight="1" x14ac:dyDescent="0.15">
      <c r="A458" s="994"/>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t="s">
        <v>579</v>
      </c>
      <c r="AF458" s="112"/>
      <c r="AG458" s="112"/>
      <c r="AH458" s="112"/>
      <c r="AI458" s="111" t="s">
        <v>579</v>
      </c>
      <c r="AJ458" s="112"/>
      <c r="AK458" s="112"/>
      <c r="AL458" s="112"/>
      <c r="AM458" s="111" t="s">
        <v>595</v>
      </c>
      <c r="AN458" s="112"/>
      <c r="AO458" s="112"/>
      <c r="AP458" s="113"/>
      <c r="AQ458" s="111" t="s">
        <v>579</v>
      </c>
      <c r="AR458" s="112"/>
      <c r="AS458" s="112"/>
      <c r="AT458" s="113"/>
      <c r="AU458" s="112" t="s">
        <v>579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t="s">
        <v>575</v>
      </c>
      <c r="AF459" s="112"/>
      <c r="AG459" s="112"/>
      <c r="AH459" s="113"/>
      <c r="AI459" s="111" t="s">
        <v>575</v>
      </c>
      <c r="AJ459" s="112"/>
      <c r="AK459" s="112"/>
      <c r="AL459" s="112"/>
      <c r="AM459" s="111" t="s">
        <v>575</v>
      </c>
      <c r="AN459" s="112"/>
      <c r="AO459" s="112"/>
      <c r="AP459" s="113"/>
      <c r="AQ459" s="111" t="s">
        <v>575</v>
      </c>
      <c r="AR459" s="112"/>
      <c r="AS459" s="112"/>
      <c r="AT459" s="113"/>
      <c r="AU459" s="112" t="s">
        <v>579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575</v>
      </c>
      <c r="AJ460" s="112"/>
      <c r="AK460" s="112"/>
      <c r="AL460" s="112"/>
      <c r="AM460" s="111" t="s">
        <v>579</v>
      </c>
      <c r="AN460" s="112"/>
      <c r="AO460" s="112"/>
      <c r="AP460" s="113"/>
      <c r="AQ460" s="111" t="s">
        <v>579</v>
      </c>
      <c r="AR460" s="112"/>
      <c r="AS460" s="112"/>
      <c r="AT460" s="113"/>
      <c r="AU460" s="112" t="s">
        <v>579</v>
      </c>
      <c r="AV460" s="112"/>
      <c r="AW460" s="112"/>
      <c r="AX460" s="222"/>
    </row>
    <row r="461" spans="1:50" ht="18.75" hidden="1" customHeight="1" x14ac:dyDescent="0.15">
      <c r="A461" s="994"/>
      <c r="B461" s="252"/>
      <c r="C461" s="251"/>
      <c r="D461" s="252"/>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512</v>
      </c>
      <c r="AJ461" s="181"/>
      <c r="AK461" s="181"/>
      <c r="AL461" s="176"/>
      <c r="AM461" s="181" t="s">
        <v>510</v>
      </c>
      <c r="AN461" s="181"/>
      <c r="AO461" s="181"/>
      <c r="AP461" s="176"/>
      <c r="AQ461" s="176" t="s">
        <v>352</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7"/>
      <c r="AR462" s="136"/>
      <c r="AS462" s="137" t="s">
        <v>353</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512</v>
      </c>
      <c r="AJ466" s="181"/>
      <c r="AK466" s="181"/>
      <c r="AL466" s="176"/>
      <c r="AM466" s="181" t="s">
        <v>508</v>
      </c>
      <c r="AN466" s="181"/>
      <c r="AO466" s="181"/>
      <c r="AP466" s="176"/>
      <c r="AQ466" s="176" t="s">
        <v>352</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7"/>
      <c r="AR467" s="136"/>
      <c r="AS467" s="137" t="s">
        <v>353</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512</v>
      </c>
      <c r="AJ471" s="181"/>
      <c r="AK471" s="181"/>
      <c r="AL471" s="176"/>
      <c r="AM471" s="181" t="s">
        <v>504</v>
      </c>
      <c r="AN471" s="181"/>
      <c r="AO471" s="181"/>
      <c r="AP471" s="176"/>
      <c r="AQ471" s="176" t="s">
        <v>352</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7"/>
      <c r="AR472" s="136"/>
      <c r="AS472" s="137" t="s">
        <v>353</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512</v>
      </c>
      <c r="AJ476" s="181"/>
      <c r="AK476" s="181"/>
      <c r="AL476" s="176"/>
      <c r="AM476" s="181" t="s">
        <v>508</v>
      </c>
      <c r="AN476" s="181"/>
      <c r="AO476" s="181"/>
      <c r="AP476" s="176"/>
      <c r="AQ476" s="176" t="s">
        <v>352</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7"/>
      <c r="AR477" s="136"/>
      <c r="AS477" s="137" t="s">
        <v>353</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552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547</v>
      </c>
      <c r="F484" s="239"/>
      <c r="G484" s="240" t="s">
        <v>372</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513</v>
      </c>
      <c r="AJ485" s="181"/>
      <c r="AK485" s="181"/>
      <c r="AL485" s="176"/>
      <c r="AM485" s="181" t="s">
        <v>510</v>
      </c>
      <c r="AN485" s="181"/>
      <c r="AO485" s="181"/>
      <c r="AP485" s="176"/>
      <c r="AQ485" s="176" t="s">
        <v>352</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7"/>
      <c r="AR486" s="136"/>
      <c r="AS486" s="137" t="s">
        <v>353</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512</v>
      </c>
      <c r="AJ490" s="181"/>
      <c r="AK490" s="181"/>
      <c r="AL490" s="176"/>
      <c r="AM490" s="181" t="s">
        <v>510</v>
      </c>
      <c r="AN490" s="181"/>
      <c r="AO490" s="181"/>
      <c r="AP490" s="176"/>
      <c r="AQ490" s="176" t="s">
        <v>352</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7"/>
      <c r="AR491" s="136"/>
      <c r="AS491" s="137" t="s">
        <v>353</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512</v>
      </c>
      <c r="AJ495" s="181"/>
      <c r="AK495" s="181"/>
      <c r="AL495" s="176"/>
      <c r="AM495" s="181" t="s">
        <v>508</v>
      </c>
      <c r="AN495" s="181"/>
      <c r="AO495" s="181"/>
      <c r="AP495" s="176"/>
      <c r="AQ495" s="176" t="s">
        <v>352</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7"/>
      <c r="AR496" s="136"/>
      <c r="AS496" s="137" t="s">
        <v>353</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512</v>
      </c>
      <c r="AJ500" s="181"/>
      <c r="AK500" s="181"/>
      <c r="AL500" s="176"/>
      <c r="AM500" s="181" t="s">
        <v>509</v>
      </c>
      <c r="AN500" s="181"/>
      <c r="AO500" s="181"/>
      <c r="AP500" s="176"/>
      <c r="AQ500" s="176" t="s">
        <v>352</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7"/>
      <c r="AR501" s="136"/>
      <c r="AS501" s="137" t="s">
        <v>353</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512</v>
      </c>
      <c r="AJ505" s="181"/>
      <c r="AK505" s="181"/>
      <c r="AL505" s="176"/>
      <c r="AM505" s="181" t="s">
        <v>510</v>
      </c>
      <c r="AN505" s="181"/>
      <c r="AO505" s="181"/>
      <c r="AP505" s="176"/>
      <c r="AQ505" s="176" t="s">
        <v>352</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7"/>
      <c r="AR506" s="136"/>
      <c r="AS506" s="137" t="s">
        <v>353</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512</v>
      </c>
      <c r="AJ510" s="181"/>
      <c r="AK510" s="181"/>
      <c r="AL510" s="176"/>
      <c r="AM510" s="181" t="s">
        <v>508</v>
      </c>
      <c r="AN510" s="181"/>
      <c r="AO510" s="181"/>
      <c r="AP510" s="176"/>
      <c r="AQ510" s="176" t="s">
        <v>352</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7"/>
      <c r="AR511" s="136"/>
      <c r="AS511" s="137" t="s">
        <v>353</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513</v>
      </c>
      <c r="AJ515" s="181"/>
      <c r="AK515" s="181"/>
      <c r="AL515" s="176"/>
      <c r="AM515" s="181" t="s">
        <v>508</v>
      </c>
      <c r="AN515" s="181"/>
      <c r="AO515" s="181"/>
      <c r="AP515" s="176"/>
      <c r="AQ515" s="176" t="s">
        <v>352</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7"/>
      <c r="AR516" s="136"/>
      <c r="AS516" s="137" t="s">
        <v>353</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513</v>
      </c>
      <c r="AJ520" s="181"/>
      <c r="AK520" s="181"/>
      <c r="AL520" s="176"/>
      <c r="AM520" s="181" t="s">
        <v>508</v>
      </c>
      <c r="AN520" s="181"/>
      <c r="AO520" s="181"/>
      <c r="AP520" s="176"/>
      <c r="AQ520" s="176" t="s">
        <v>352</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7"/>
      <c r="AR521" s="136"/>
      <c r="AS521" s="137" t="s">
        <v>353</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512</v>
      </c>
      <c r="AJ525" s="181"/>
      <c r="AK525" s="181"/>
      <c r="AL525" s="176"/>
      <c r="AM525" s="181" t="s">
        <v>504</v>
      </c>
      <c r="AN525" s="181"/>
      <c r="AO525" s="181"/>
      <c r="AP525" s="176"/>
      <c r="AQ525" s="176" t="s">
        <v>352</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7"/>
      <c r="AR526" s="136"/>
      <c r="AS526" s="137" t="s">
        <v>353</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512</v>
      </c>
      <c r="AJ530" s="181"/>
      <c r="AK530" s="181"/>
      <c r="AL530" s="176"/>
      <c r="AM530" s="181" t="s">
        <v>508</v>
      </c>
      <c r="AN530" s="181"/>
      <c r="AO530" s="181"/>
      <c r="AP530" s="176"/>
      <c r="AQ530" s="176" t="s">
        <v>352</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7"/>
      <c r="AR531" s="136"/>
      <c r="AS531" s="137" t="s">
        <v>353</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553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548</v>
      </c>
      <c r="F538" s="239"/>
      <c r="G538" s="240" t="s">
        <v>372</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513</v>
      </c>
      <c r="AJ539" s="181"/>
      <c r="AK539" s="181"/>
      <c r="AL539" s="176"/>
      <c r="AM539" s="181" t="s">
        <v>508</v>
      </c>
      <c r="AN539" s="181"/>
      <c r="AO539" s="181"/>
      <c r="AP539" s="176"/>
      <c r="AQ539" s="176" t="s">
        <v>352</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7"/>
      <c r="AR540" s="136"/>
      <c r="AS540" s="137" t="s">
        <v>353</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512</v>
      </c>
      <c r="AJ544" s="181"/>
      <c r="AK544" s="181"/>
      <c r="AL544" s="176"/>
      <c r="AM544" s="181" t="s">
        <v>510</v>
      </c>
      <c r="AN544" s="181"/>
      <c r="AO544" s="181"/>
      <c r="AP544" s="176"/>
      <c r="AQ544" s="176" t="s">
        <v>352</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7"/>
      <c r="AR545" s="136"/>
      <c r="AS545" s="137" t="s">
        <v>353</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512</v>
      </c>
      <c r="AJ549" s="181"/>
      <c r="AK549" s="181"/>
      <c r="AL549" s="176"/>
      <c r="AM549" s="181" t="s">
        <v>504</v>
      </c>
      <c r="AN549" s="181"/>
      <c r="AO549" s="181"/>
      <c r="AP549" s="176"/>
      <c r="AQ549" s="176" t="s">
        <v>352</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7"/>
      <c r="AR550" s="136"/>
      <c r="AS550" s="137" t="s">
        <v>353</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512</v>
      </c>
      <c r="AJ554" s="181"/>
      <c r="AK554" s="181"/>
      <c r="AL554" s="176"/>
      <c r="AM554" s="181" t="s">
        <v>504</v>
      </c>
      <c r="AN554" s="181"/>
      <c r="AO554" s="181"/>
      <c r="AP554" s="176"/>
      <c r="AQ554" s="176" t="s">
        <v>352</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7"/>
      <c r="AR555" s="136"/>
      <c r="AS555" s="137" t="s">
        <v>353</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512</v>
      </c>
      <c r="AJ559" s="181"/>
      <c r="AK559" s="181"/>
      <c r="AL559" s="176"/>
      <c r="AM559" s="181" t="s">
        <v>508</v>
      </c>
      <c r="AN559" s="181"/>
      <c r="AO559" s="181"/>
      <c r="AP559" s="176"/>
      <c r="AQ559" s="176" t="s">
        <v>352</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7"/>
      <c r="AR560" s="136"/>
      <c r="AS560" s="137" t="s">
        <v>353</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512</v>
      </c>
      <c r="AJ564" s="181"/>
      <c r="AK564" s="181"/>
      <c r="AL564" s="176"/>
      <c r="AM564" s="181" t="s">
        <v>504</v>
      </c>
      <c r="AN564" s="181"/>
      <c r="AO564" s="181"/>
      <c r="AP564" s="176"/>
      <c r="AQ564" s="176" t="s">
        <v>352</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7"/>
      <c r="AR565" s="136"/>
      <c r="AS565" s="137" t="s">
        <v>353</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513</v>
      </c>
      <c r="AJ569" s="181"/>
      <c r="AK569" s="181"/>
      <c r="AL569" s="176"/>
      <c r="AM569" s="181" t="s">
        <v>504</v>
      </c>
      <c r="AN569" s="181"/>
      <c r="AO569" s="181"/>
      <c r="AP569" s="176"/>
      <c r="AQ569" s="176" t="s">
        <v>352</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7"/>
      <c r="AR570" s="136"/>
      <c r="AS570" s="137" t="s">
        <v>353</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512</v>
      </c>
      <c r="AJ574" s="181"/>
      <c r="AK574" s="181"/>
      <c r="AL574" s="176"/>
      <c r="AM574" s="181" t="s">
        <v>504</v>
      </c>
      <c r="AN574" s="181"/>
      <c r="AO574" s="181"/>
      <c r="AP574" s="176"/>
      <c r="AQ574" s="176" t="s">
        <v>352</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7"/>
      <c r="AR575" s="136"/>
      <c r="AS575" s="137" t="s">
        <v>353</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512</v>
      </c>
      <c r="AJ579" s="181"/>
      <c r="AK579" s="181"/>
      <c r="AL579" s="176"/>
      <c r="AM579" s="181" t="s">
        <v>504</v>
      </c>
      <c r="AN579" s="181"/>
      <c r="AO579" s="181"/>
      <c r="AP579" s="176"/>
      <c r="AQ579" s="176" t="s">
        <v>352</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7"/>
      <c r="AR580" s="136"/>
      <c r="AS580" s="137" t="s">
        <v>353</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512</v>
      </c>
      <c r="AJ584" s="181"/>
      <c r="AK584" s="181"/>
      <c r="AL584" s="176"/>
      <c r="AM584" s="181" t="s">
        <v>508</v>
      </c>
      <c r="AN584" s="181"/>
      <c r="AO584" s="181"/>
      <c r="AP584" s="176"/>
      <c r="AQ584" s="176" t="s">
        <v>352</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7"/>
      <c r="AR585" s="136"/>
      <c r="AS585" s="137" t="s">
        <v>353</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553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547</v>
      </c>
      <c r="F592" s="239"/>
      <c r="G592" s="240" t="s">
        <v>372</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512</v>
      </c>
      <c r="AJ593" s="181"/>
      <c r="AK593" s="181"/>
      <c r="AL593" s="176"/>
      <c r="AM593" s="181" t="s">
        <v>504</v>
      </c>
      <c r="AN593" s="181"/>
      <c r="AO593" s="181"/>
      <c r="AP593" s="176"/>
      <c r="AQ593" s="176" t="s">
        <v>352</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7"/>
      <c r="AR594" s="136"/>
      <c r="AS594" s="137" t="s">
        <v>353</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513</v>
      </c>
      <c r="AJ598" s="181"/>
      <c r="AK598" s="181"/>
      <c r="AL598" s="176"/>
      <c r="AM598" s="181" t="s">
        <v>509</v>
      </c>
      <c r="AN598" s="181"/>
      <c r="AO598" s="181"/>
      <c r="AP598" s="176"/>
      <c r="AQ598" s="176" t="s">
        <v>352</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7"/>
      <c r="AR599" s="136"/>
      <c r="AS599" s="137" t="s">
        <v>353</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512</v>
      </c>
      <c r="AJ603" s="181"/>
      <c r="AK603" s="181"/>
      <c r="AL603" s="176"/>
      <c r="AM603" s="181" t="s">
        <v>504</v>
      </c>
      <c r="AN603" s="181"/>
      <c r="AO603" s="181"/>
      <c r="AP603" s="176"/>
      <c r="AQ603" s="176" t="s">
        <v>352</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7"/>
      <c r="AR604" s="136"/>
      <c r="AS604" s="137" t="s">
        <v>353</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512</v>
      </c>
      <c r="AJ608" s="181"/>
      <c r="AK608" s="181"/>
      <c r="AL608" s="176"/>
      <c r="AM608" s="181" t="s">
        <v>504</v>
      </c>
      <c r="AN608" s="181"/>
      <c r="AO608" s="181"/>
      <c r="AP608" s="176"/>
      <c r="AQ608" s="176" t="s">
        <v>352</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7"/>
      <c r="AR609" s="136"/>
      <c r="AS609" s="137" t="s">
        <v>353</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512</v>
      </c>
      <c r="AJ613" s="181"/>
      <c r="AK613" s="181"/>
      <c r="AL613" s="176"/>
      <c r="AM613" s="181" t="s">
        <v>508</v>
      </c>
      <c r="AN613" s="181"/>
      <c r="AO613" s="181"/>
      <c r="AP613" s="176"/>
      <c r="AQ613" s="176" t="s">
        <v>352</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7"/>
      <c r="AR614" s="136"/>
      <c r="AS614" s="137" t="s">
        <v>353</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512</v>
      </c>
      <c r="AJ618" s="181"/>
      <c r="AK618" s="181"/>
      <c r="AL618" s="176"/>
      <c r="AM618" s="181" t="s">
        <v>508</v>
      </c>
      <c r="AN618" s="181"/>
      <c r="AO618" s="181"/>
      <c r="AP618" s="176"/>
      <c r="AQ618" s="176" t="s">
        <v>352</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7"/>
      <c r="AR619" s="136"/>
      <c r="AS619" s="137" t="s">
        <v>353</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512</v>
      </c>
      <c r="AJ623" s="181"/>
      <c r="AK623" s="181"/>
      <c r="AL623" s="176"/>
      <c r="AM623" s="181" t="s">
        <v>509</v>
      </c>
      <c r="AN623" s="181"/>
      <c r="AO623" s="181"/>
      <c r="AP623" s="176"/>
      <c r="AQ623" s="176" t="s">
        <v>352</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7"/>
      <c r="AR624" s="136"/>
      <c r="AS624" s="137" t="s">
        <v>353</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512</v>
      </c>
      <c r="AJ628" s="181"/>
      <c r="AK628" s="181"/>
      <c r="AL628" s="176"/>
      <c r="AM628" s="181" t="s">
        <v>508</v>
      </c>
      <c r="AN628" s="181"/>
      <c r="AO628" s="181"/>
      <c r="AP628" s="176"/>
      <c r="AQ628" s="176" t="s">
        <v>352</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7"/>
      <c r="AR629" s="136"/>
      <c r="AS629" s="137" t="s">
        <v>353</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512</v>
      </c>
      <c r="AJ633" s="181"/>
      <c r="AK633" s="181"/>
      <c r="AL633" s="176"/>
      <c r="AM633" s="181" t="s">
        <v>504</v>
      </c>
      <c r="AN633" s="181"/>
      <c r="AO633" s="181"/>
      <c r="AP633" s="176"/>
      <c r="AQ633" s="176" t="s">
        <v>352</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7"/>
      <c r="AR634" s="136"/>
      <c r="AS634" s="137" t="s">
        <v>353</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512</v>
      </c>
      <c r="AJ638" s="181"/>
      <c r="AK638" s="181"/>
      <c r="AL638" s="176"/>
      <c r="AM638" s="181" t="s">
        <v>508</v>
      </c>
      <c r="AN638" s="181"/>
      <c r="AO638" s="181"/>
      <c r="AP638" s="176"/>
      <c r="AQ638" s="176" t="s">
        <v>352</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7"/>
      <c r="AR639" s="136"/>
      <c r="AS639" s="137" t="s">
        <v>353</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553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548</v>
      </c>
      <c r="F646" s="239"/>
      <c r="G646" s="240" t="s">
        <v>372</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513</v>
      </c>
      <c r="AJ647" s="181"/>
      <c r="AK647" s="181"/>
      <c r="AL647" s="176"/>
      <c r="AM647" s="181" t="s">
        <v>504</v>
      </c>
      <c r="AN647" s="181"/>
      <c r="AO647" s="181"/>
      <c r="AP647" s="176"/>
      <c r="AQ647" s="176" t="s">
        <v>352</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7"/>
      <c r="AR648" s="136"/>
      <c r="AS648" s="137" t="s">
        <v>353</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512</v>
      </c>
      <c r="AJ652" s="181"/>
      <c r="AK652" s="181"/>
      <c r="AL652" s="176"/>
      <c r="AM652" s="181" t="s">
        <v>504</v>
      </c>
      <c r="AN652" s="181"/>
      <c r="AO652" s="181"/>
      <c r="AP652" s="176"/>
      <c r="AQ652" s="176" t="s">
        <v>352</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7"/>
      <c r="AR653" s="136"/>
      <c r="AS653" s="137" t="s">
        <v>353</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512</v>
      </c>
      <c r="AJ657" s="181"/>
      <c r="AK657" s="181"/>
      <c r="AL657" s="176"/>
      <c r="AM657" s="181" t="s">
        <v>508</v>
      </c>
      <c r="AN657" s="181"/>
      <c r="AO657" s="181"/>
      <c r="AP657" s="176"/>
      <c r="AQ657" s="176" t="s">
        <v>352</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7"/>
      <c r="AR658" s="136"/>
      <c r="AS658" s="137" t="s">
        <v>353</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512</v>
      </c>
      <c r="AJ662" s="181"/>
      <c r="AK662" s="181"/>
      <c r="AL662" s="176"/>
      <c r="AM662" s="181" t="s">
        <v>504</v>
      </c>
      <c r="AN662" s="181"/>
      <c r="AO662" s="181"/>
      <c r="AP662" s="176"/>
      <c r="AQ662" s="176" t="s">
        <v>352</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7"/>
      <c r="AR663" s="136"/>
      <c r="AS663" s="137" t="s">
        <v>353</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512</v>
      </c>
      <c r="AJ667" s="181"/>
      <c r="AK667" s="181"/>
      <c r="AL667" s="176"/>
      <c r="AM667" s="181" t="s">
        <v>504</v>
      </c>
      <c r="AN667" s="181"/>
      <c r="AO667" s="181"/>
      <c r="AP667" s="176"/>
      <c r="AQ667" s="176" t="s">
        <v>352</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7"/>
      <c r="AR668" s="136"/>
      <c r="AS668" s="137" t="s">
        <v>353</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513</v>
      </c>
      <c r="AJ672" s="181"/>
      <c r="AK672" s="181"/>
      <c r="AL672" s="176"/>
      <c r="AM672" s="181" t="s">
        <v>504</v>
      </c>
      <c r="AN672" s="181"/>
      <c r="AO672" s="181"/>
      <c r="AP672" s="176"/>
      <c r="AQ672" s="176" t="s">
        <v>352</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7"/>
      <c r="AR673" s="136"/>
      <c r="AS673" s="137" t="s">
        <v>353</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512</v>
      </c>
      <c r="AJ677" s="181"/>
      <c r="AK677" s="181"/>
      <c r="AL677" s="176"/>
      <c r="AM677" s="181" t="s">
        <v>510</v>
      </c>
      <c r="AN677" s="181"/>
      <c r="AO677" s="181"/>
      <c r="AP677" s="176"/>
      <c r="AQ677" s="176" t="s">
        <v>352</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7"/>
      <c r="AR678" s="136"/>
      <c r="AS678" s="137" t="s">
        <v>353</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513</v>
      </c>
      <c r="AJ682" s="181"/>
      <c r="AK682" s="181"/>
      <c r="AL682" s="176"/>
      <c r="AM682" s="181" t="s">
        <v>508</v>
      </c>
      <c r="AN682" s="181"/>
      <c r="AO682" s="181"/>
      <c r="AP682" s="176"/>
      <c r="AQ682" s="176" t="s">
        <v>352</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7"/>
      <c r="AR683" s="136"/>
      <c r="AS683" s="137" t="s">
        <v>353</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512</v>
      </c>
      <c r="AJ687" s="181"/>
      <c r="AK687" s="181"/>
      <c r="AL687" s="176"/>
      <c r="AM687" s="181" t="s">
        <v>504</v>
      </c>
      <c r="AN687" s="181"/>
      <c r="AO687" s="181"/>
      <c r="AP687" s="176"/>
      <c r="AQ687" s="176" t="s">
        <v>352</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7"/>
      <c r="AR688" s="136"/>
      <c r="AS688" s="137" t="s">
        <v>353</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512</v>
      </c>
      <c r="AJ692" s="181"/>
      <c r="AK692" s="181"/>
      <c r="AL692" s="176"/>
      <c r="AM692" s="181" t="s">
        <v>509</v>
      </c>
      <c r="AN692" s="181"/>
      <c r="AO692" s="181"/>
      <c r="AP692" s="176"/>
      <c r="AQ692" s="176" t="s">
        <v>352</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7"/>
      <c r="AR693" s="136"/>
      <c r="AS693" s="137" t="s">
        <v>353</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553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0.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559</v>
      </c>
      <c r="AE702" s="896"/>
      <c r="AF702" s="896"/>
      <c r="AG702" s="885" t="s">
        <v>598</v>
      </c>
      <c r="AH702" s="886"/>
      <c r="AI702" s="886"/>
      <c r="AJ702" s="886"/>
      <c r="AK702" s="886"/>
      <c r="AL702" s="886"/>
      <c r="AM702" s="886"/>
      <c r="AN702" s="886"/>
      <c r="AO702" s="886"/>
      <c r="AP702" s="886"/>
      <c r="AQ702" s="886"/>
      <c r="AR702" s="886"/>
      <c r="AS702" s="886"/>
      <c r="AT702" s="886"/>
      <c r="AU702" s="886"/>
      <c r="AV702" s="886"/>
      <c r="AW702" s="886"/>
      <c r="AX702" s="887"/>
    </row>
    <row r="703" spans="1:50" ht="40.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559</v>
      </c>
      <c r="AE703" s="155"/>
      <c r="AF703" s="155"/>
      <c r="AG703" s="664" t="s">
        <v>599</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559</v>
      </c>
      <c r="AE704" s="586"/>
      <c r="AF704" s="586"/>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559</v>
      </c>
      <c r="AE705" s="733"/>
      <c r="AF705" s="733"/>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603</v>
      </c>
      <c r="AE708" s="668"/>
      <c r="AF708" s="668"/>
      <c r="AG708" s="526" t="s">
        <v>575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559</v>
      </c>
      <c r="AE709" s="155"/>
      <c r="AF709" s="155"/>
      <c r="AG709" s="664" t="s">
        <v>830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603</v>
      </c>
      <c r="AE710" s="155"/>
      <c r="AF710" s="155"/>
      <c r="AG710" s="664" t="s">
        <v>579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559</v>
      </c>
      <c r="AE711" s="155"/>
      <c r="AF711" s="155"/>
      <c r="AG711" s="664" t="s">
        <v>831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457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t="s">
        <v>832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458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4" t="s">
        <v>575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435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559</v>
      </c>
      <c r="AE714" s="592"/>
      <c r="AF714" s="593"/>
      <c r="AG714" s="689" t="s">
        <v>605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436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559</v>
      </c>
      <c r="AE715" s="668"/>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559</v>
      </c>
      <c r="AE716" s="759"/>
      <c r="AF716" s="759"/>
      <c r="AG716" s="664" t="s">
        <v>607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559</v>
      </c>
      <c r="AE717" s="155"/>
      <c r="AF717" s="155"/>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4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559</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559</v>
      </c>
      <c r="AE719" s="668"/>
      <c r="AF719" s="668"/>
      <c r="AG719" s="160" t="s">
        <v>829</v>
      </c>
      <c r="AH719" s="161"/>
      <c r="AI719" s="161"/>
      <c r="AJ719" s="161"/>
      <c r="AK719" s="161"/>
      <c r="AL719" s="161"/>
      <c r="AM719" s="161"/>
      <c r="AN719" s="161"/>
      <c r="AO719" s="161"/>
      <c r="AP719" s="161"/>
      <c r="AQ719" s="161"/>
      <c r="AR719" s="161"/>
      <c r="AS719" s="161"/>
      <c r="AT719" s="161"/>
      <c r="AU719" s="161"/>
      <c r="AV719" s="161"/>
      <c r="AW719" s="161"/>
      <c r="AX719" s="162"/>
    </row>
    <row r="720" spans="1:50" ht="23.25" customHeight="1" x14ac:dyDescent="0.15">
      <c r="A720" s="650"/>
      <c r="B720" s="651"/>
      <c r="C720" s="935" t="s">
        <v>451</v>
      </c>
      <c r="D720" s="933"/>
      <c r="E720" s="933"/>
      <c r="F720" s="936"/>
      <c r="G720" s="932" t="s">
        <v>452</v>
      </c>
      <c r="H720" s="933"/>
      <c r="I720" s="933"/>
      <c r="J720" s="933"/>
      <c r="K720" s="933"/>
      <c r="L720" s="933"/>
      <c r="M720" s="933"/>
      <c r="N720" s="932" t="s">
        <v>454</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610</v>
      </c>
      <c r="D721" s="918"/>
      <c r="E721" s="918"/>
      <c r="F721" s="919"/>
      <c r="G721" s="937"/>
      <c r="H721" s="938"/>
      <c r="I721" s="83" t="str">
        <f>IF(OR(G721="　", G721=""), "", "-")</f>
        <v/>
      </c>
      <c r="J721" s="916">
        <v>219</v>
      </c>
      <c r="K721" s="916"/>
      <c r="L721" s="83" t="str">
        <f>IF(M721="","","-")</f>
        <v/>
      </c>
      <c r="M721" s="84"/>
      <c r="N721" s="913" t="s">
        <v>834</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833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463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534</v>
      </c>
      <c r="B737" s="124"/>
      <c r="C737" s="124"/>
      <c r="D737" s="125"/>
      <c r="E737" s="122" t="s">
        <v>575</v>
      </c>
      <c r="F737" s="122"/>
      <c r="G737" s="122"/>
      <c r="H737" s="122"/>
      <c r="I737" s="122"/>
      <c r="J737" s="122"/>
      <c r="K737" s="122"/>
      <c r="L737" s="122"/>
      <c r="M737" s="122"/>
      <c r="N737" s="101" t="s">
        <v>527</v>
      </c>
      <c r="O737" s="101"/>
      <c r="P737" s="101"/>
      <c r="Q737" s="101"/>
      <c r="R737" s="122" t="s">
        <v>575</v>
      </c>
      <c r="S737" s="122"/>
      <c r="T737" s="122"/>
      <c r="U737" s="122"/>
      <c r="V737" s="122"/>
      <c r="W737" s="122"/>
      <c r="X737" s="122"/>
      <c r="Y737" s="122"/>
      <c r="Z737" s="122"/>
      <c r="AA737" s="101" t="s">
        <v>526</v>
      </c>
      <c r="AB737" s="101"/>
      <c r="AC737" s="101"/>
      <c r="AD737" s="101"/>
      <c r="AE737" s="122" t="s">
        <v>575</v>
      </c>
      <c r="AF737" s="122"/>
      <c r="AG737" s="122"/>
      <c r="AH737" s="122"/>
      <c r="AI737" s="122"/>
      <c r="AJ737" s="122"/>
      <c r="AK737" s="122"/>
      <c r="AL737" s="122"/>
      <c r="AM737" s="122"/>
      <c r="AN737" s="101" t="s">
        <v>525</v>
      </c>
      <c r="AO737" s="101"/>
      <c r="AP737" s="101"/>
      <c r="AQ737" s="101"/>
      <c r="AR737" s="102" t="s">
        <v>575</v>
      </c>
      <c r="AS737" s="103"/>
      <c r="AT737" s="103"/>
      <c r="AU737" s="103"/>
      <c r="AV737" s="103"/>
      <c r="AW737" s="103"/>
      <c r="AX737" s="104"/>
      <c r="AY737" s="89"/>
      <c r="AZ737" s="89"/>
    </row>
    <row r="738" spans="1:52" ht="24.75" customHeight="1" x14ac:dyDescent="0.15">
      <c r="A738" s="123" t="s">
        <v>524</v>
      </c>
      <c r="B738" s="124"/>
      <c r="C738" s="124"/>
      <c r="D738" s="125"/>
      <c r="E738" s="122" t="s">
        <v>579</v>
      </c>
      <c r="F738" s="122"/>
      <c r="G738" s="122"/>
      <c r="H738" s="122"/>
      <c r="I738" s="122"/>
      <c r="J738" s="122"/>
      <c r="K738" s="122"/>
      <c r="L738" s="122"/>
      <c r="M738" s="122"/>
      <c r="N738" s="101" t="s">
        <v>523</v>
      </c>
      <c r="O738" s="101"/>
      <c r="P738" s="101"/>
      <c r="Q738" s="101"/>
      <c r="R738" s="122" t="s">
        <v>612</v>
      </c>
      <c r="S738" s="122"/>
      <c r="T738" s="122"/>
      <c r="U738" s="122"/>
      <c r="V738" s="122"/>
      <c r="W738" s="122"/>
      <c r="X738" s="122"/>
      <c r="Y738" s="122"/>
      <c r="Z738" s="122"/>
      <c r="AA738" s="101" t="s">
        <v>522</v>
      </c>
      <c r="AB738" s="101"/>
      <c r="AC738" s="101"/>
      <c r="AD738" s="101"/>
      <c r="AE738" s="122" t="s">
        <v>613</v>
      </c>
      <c r="AF738" s="122"/>
      <c r="AG738" s="122"/>
      <c r="AH738" s="122"/>
      <c r="AI738" s="122"/>
      <c r="AJ738" s="122"/>
      <c r="AK738" s="122"/>
      <c r="AL738" s="122"/>
      <c r="AM738" s="122"/>
      <c r="AN738" s="101" t="s">
        <v>518</v>
      </c>
      <c r="AO738" s="101"/>
      <c r="AP738" s="101"/>
      <c r="AQ738" s="101"/>
      <c r="AR738" s="102" t="s">
        <v>614</v>
      </c>
      <c r="AS738" s="103"/>
      <c r="AT738" s="103"/>
      <c r="AU738" s="103"/>
      <c r="AV738" s="103"/>
      <c r="AW738" s="103"/>
      <c r="AX738" s="104"/>
    </row>
    <row r="739" spans="1:52" ht="24.75" customHeight="1" thickBot="1" x14ac:dyDescent="0.2">
      <c r="A739" s="126" t="s">
        <v>514</v>
      </c>
      <c r="B739" s="127"/>
      <c r="C739" s="127"/>
      <c r="D739" s="128"/>
      <c r="E739" s="129" t="s">
        <v>554</v>
      </c>
      <c r="F739" s="117"/>
      <c r="G739" s="117"/>
      <c r="H739" s="93" t="str">
        <f>IF(E739="", "", "(")</f>
        <v>(</v>
      </c>
      <c r="I739" s="117"/>
      <c r="J739" s="117"/>
      <c r="K739" s="93" t="str">
        <f>IF(OR(I739="　", I739=""), "", "-")</f>
        <v/>
      </c>
      <c r="L739" s="118">
        <v>39</v>
      </c>
      <c r="M739" s="118"/>
      <c r="N739" s="94" t="str">
        <f>IF(O739="", "", "-")</f>
        <v/>
      </c>
      <c r="O739" s="95"/>
      <c r="P739" s="94" t="str">
        <f>IF(E739="", "", ")")</f>
        <v>)</v>
      </c>
      <c r="Q739" s="129" t="s">
        <v>610</v>
      </c>
      <c r="R739" s="117"/>
      <c r="S739" s="117"/>
      <c r="T739" s="93" t="str">
        <f>IF(Q739="", "", "(")</f>
        <v>(</v>
      </c>
      <c r="U739" s="117"/>
      <c r="V739" s="117"/>
      <c r="W739" s="93" t="str">
        <f>IF(OR(U739="　", U739=""), "", "-")</f>
        <v/>
      </c>
      <c r="X739" s="118">
        <v>219</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494</v>
      </c>
      <c r="B740" s="143"/>
      <c r="C740" s="143"/>
      <c r="D740" s="143"/>
      <c r="E740" s="143"/>
      <c r="F740" s="144"/>
      <c r="G740" s="90"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1" customHeight="1" thickBo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1"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1"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1"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1"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1"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1"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1"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1"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1"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1"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1"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1"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1"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496</v>
      </c>
      <c r="B779" s="761"/>
      <c r="C779" s="761"/>
      <c r="D779" s="761"/>
      <c r="E779" s="761"/>
      <c r="F779" s="762"/>
      <c r="G779" s="439" t="s">
        <v>616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7.5" customHeight="1" x14ac:dyDescent="0.15">
      <c r="A781" s="556"/>
      <c r="B781" s="763"/>
      <c r="C781" s="763"/>
      <c r="D781" s="763"/>
      <c r="E781" s="763"/>
      <c r="F781" s="764"/>
      <c r="G781" s="449" t="s">
        <v>617</v>
      </c>
      <c r="H781" s="450"/>
      <c r="I781" s="450"/>
      <c r="J781" s="450"/>
      <c r="K781" s="451"/>
      <c r="L781" s="452" t="s">
        <v>618</v>
      </c>
      <c r="M781" s="453"/>
      <c r="N781" s="453"/>
      <c r="O781" s="453"/>
      <c r="P781" s="453"/>
      <c r="Q781" s="453"/>
      <c r="R781" s="453"/>
      <c r="S781" s="453"/>
      <c r="T781" s="453"/>
      <c r="U781" s="453"/>
      <c r="V781" s="453"/>
      <c r="W781" s="453"/>
      <c r="X781" s="454"/>
      <c r="Y781" s="455">
        <v>996</v>
      </c>
      <c r="Z781" s="456"/>
      <c r="AA781" s="456"/>
      <c r="AB781" s="557"/>
      <c r="AC781" s="449" t="s">
        <v>617</v>
      </c>
      <c r="AD781" s="450"/>
      <c r="AE781" s="450"/>
      <c r="AF781" s="450"/>
      <c r="AG781" s="451"/>
      <c r="AH781" s="452" t="s">
        <v>658</v>
      </c>
      <c r="AI781" s="453"/>
      <c r="AJ781" s="453"/>
      <c r="AK781" s="453"/>
      <c r="AL781" s="453"/>
      <c r="AM781" s="453"/>
      <c r="AN781" s="453"/>
      <c r="AO781" s="453"/>
      <c r="AP781" s="453"/>
      <c r="AQ781" s="453"/>
      <c r="AR781" s="453"/>
      <c r="AS781" s="453"/>
      <c r="AT781" s="454"/>
      <c r="AU781" s="455">
        <v>83</v>
      </c>
      <c r="AV781" s="456"/>
      <c r="AW781" s="456"/>
      <c r="AX781" s="457"/>
    </row>
    <row r="782" spans="1:50" ht="24.75" customHeight="1" x14ac:dyDescent="0.15">
      <c r="A782" s="556"/>
      <c r="B782" s="763"/>
      <c r="C782" s="763"/>
      <c r="D782" s="763"/>
      <c r="E782" s="763"/>
      <c r="F782" s="764"/>
      <c r="G782" s="351" t="s">
        <v>619</v>
      </c>
      <c r="H782" s="352"/>
      <c r="I782" s="352"/>
      <c r="J782" s="352"/>
      <c r="K782" s="353"/>
      <c r="L782" s="404" t="s">
        <v>620</v>
      </c>
      <c r="M782" s="405"/>
      <c r="N782" s="405"/>
      <c r="O782" s="405"/>
      <c r="P782" s="405"/>
      <c r="Q782" s="405"/>
      <c r="R782" s="405"/>
      <c r="S782" s="405"/>
      <c r="T782" s="405"/>
      <c r="U782" s="405"/>
      <c r="V782" s="405"/>
      <c r="W782" s="405"/>
      <c r="X782" s="406"/>
      <c r="Y782" s="401">
        <v>88</v>
      </c>
      <c r="Z782" s="402"/>
      <c r="AA782" s="402"/>
      <c r="AB782" s="408"/>
      <c r="AC782" s="351" t="s">
        <v>630</v>
      </c>
      <c r="AD782" s="352"/>
      <c r="AE782" s="352"/>
      <c r="AF782" s="352"/>
      <c r="AG782" s="353"/>
      <c r="AH782" s="404" t="s">
        <v>650</v>
      </c>
      <c r="AI782" s="405"/>
      <c r="AJ782" s="405"/>
      <c r="AK782" s="405"/>
      <c r="AL782" s="405"/>
      <c r="AM782" s="405"/>
      <c r="AN782" s="405"/>
      <c r="AO782" s="405"/>
      <c r="AP782" s="405"/>
      <c r="AQ782" s="405"/>
      <c r="AR782" s="405"/>
      <c r="AS782" s="405"/>
      <c r="AT782" s="406"/>
      <c r="AU782" s="401">
        <v>9</v>
      </c>
      <c r="AV782" s="402"/>
      <c r="AW782" s="402"/>
      <c r="AX782" s="403"/>
    </row>
    <row r="783" spans="1:50" ht="24.75" customHeight="1" x14ac:dyDescent="0.15">
      <c r="A783" s="556"/>
      <c r="B783" s="763"/>
      <c r="C783" s="763"/>
      <c r="D783" s="763"/>
      <c r="E783" s="763"/>
      <c r="F783" s="764"/>
      <c r="G783" s="351" t="s">
        <v>621</v>
      </c>
      <c r="H783" s="352"/>
      <c r="I783" s="352"/>
      <c r="J783" s="352"/>
      <c r="K783" s="353"/>
      <c r="L783" s="404" t="s">
        <v>622</v>
      </c>
      <c r="M783" s="405"/>
      <c r="N783" s="405"/>
      <c r="O783" s="405"/>
      <c r="P783" s="405"/>
      <c r="Q783" s="405"/>
      <c r="R783" s="405"/>
      <c r="S783" s="405"/>
      <c r="T783" s="405"/>
      <c r="U783" s="405"/>
      <c r="V783" s="405"/>
      <c r="W783" s="405"/>
      <c r="X783" s="406"/>
      <c r="Y783" s="401">
        <v>23</v>
      </c>
      <c r="Z783" s="402"/>
      <c r="AA783" s="402"/>
      <c r="AB783" s="408"/>
      <c r="AC783" s="351" t="s">
        <v>651</v>
      </c>
      <c r="AD783" s="352"/>
      <c r="AE783" s="352"/>
      <c r="AF783" s="352"/>
      <c r="AG783" s="353"/>
      <c r="AH783" s="404" t="s">
        <v>652</v>
      </c>
      <c r="AI783" s="405"/>
      <c r="AJ783" s="405"/>
      <c r="AK783" s="405"/>
      <c r="AL783" s="405"/>
      <c r="AM783" s="405"/>
      <c r="AN783" s="405"/>
      <c r="AO783" s="405"/>
      <c r="AP783" s="405"/>
      <c r="AQ783" s="405"/>
      <c r="AR783" s="405"/>
      <c r="AS783" s="405"/>
      <c r="AT783" s="406"/>
      <c r="AU783" s="401">
        <v>2</v>
      </c>
      <c r="AV783" s="402"/>
      <c r="AW783" s="402"/>
      <c r="AX783" s="403"/>
    </row>
    <row r="784" spans="1:50" ht="24.75" customHeight="1" x14ac:dyDescent="0.15">
      <c r="A784" s="556"/>
      <c r="B784" s="763"/>
      <c r="C784" s="763"/>
      <c r="D784" s="763"/>
      <c r="E784" s="763"/>
      <c r="F784" s="764"/>
      <c r="G784" s="351" t="s">
        <v>623</v>
      </c>
      <c r="H784" s="352"/>
      <c r="I784" s="352"/>
      <c r="J784" s="352"/>
      <c r="K784" s="353"/>
      <c r="L784" s="404" t="s">
        <v>627</v>
      </c>
      <c r="M784" s="405"/>
      <c r="N784" s="405"/>
      <c r="O784" s="405"/>
      <c r="P784" s="405"/>
      <c r="Q784" s="405"/>
      <c r="R784" s="405"/>
      <c r="S784" s="405"/>
      <c r="T784" s="405"/>
      <c r="U784" s="405"/>
      <c r="V784" s="405"/>
      <c r="W784" s="405"/>
      <c r="X784" s="406"/>
      <c r="Y784" s="401">
        <v>7</v>
      </c>
      <c r="Z784" s="402"/>
      <c r="AA784" s="402"/>
      <c r="AB784" s="408"/>
      <c r="AC784" s="351" t="s">
        <v>633</v>
      </c>
      <c r="AD784" s="352"/>
      <c r="AE784" s="352"/>
      <c r="AF784" s="352"/>
      <c r="AG784" s="353"/>
      <c r="AH784" s="404" t="s">
        <v>653</v>
      </c>
      <c r="AI784" s="405"/>
      <c r="AJ784" s="405"/>
      <c r="AK784" s="405"/>
      <c r="AL784" s="405"/>
      <c r="AM784" s="405"/>
      <c r="AN784" s="405"/>
      <c r="AO784" s="405"/>
      <c r="AP784" s="405"/>
      <c r="AQ784" s="405"/>
      <c r="AR784" s="405"/>
      <c r="AS784" s="405"/>
      <c r="AT784" s="406"/>
      <c r="AU784" s="401">
        <v>4</v>
      </c>
      <c r="AV784" s="402"/>
      <c r="AW784" s="402"/>
      <c r="AX784" s="403"/>
    </row>
    <row r="785" spans="1:50" ht="24.75" customHeight="1" x14ac:dyDescent="0.15">
      <c r="A785" s="556"/>
      <c r="B785" s="763"/>
      <c r="C785" s="763"/>
      <c r="D785" s="763"/>
      <c r="E785" s="763"/>
      <c r="F785" s="764"/>
      <c r="G785" s="351" t="s">
        <v>624</v>
      </c>
      <c r="H785" s="352"/>
      <c r="I785" s="352"/>
      <c r="J785" s="352"/>
      <c r="K785" s="353"/>
      <c r="L785" s="404" t="s">
        <v>626</v>
      </c>
      <c r="M785" s="405"/>
      <c r="N785" s="405"/>
      <c r="O785" s="405"/>
      <c r="P785" s="405"/>
      <c r="Q785" s="405"/>
      <c r="R785" s="405"/>
      <c r="S785" s="405"/>
      <c r="T785" s="405"/>
      <c r="U785" s="405"/>
      <c r="V785" s="405"/>
      <c r="W785" s="405"/>
      <c r="X785" s="406"/>
      <c r="Y785" s="401">
        <v>6</v>
      </c>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6"/>
      <c r="B786" s="763"/>
      <c r="C786" s="763"/>
      <c r="D786" s="763"/>
      <c r="E786" s="763"/>
      <c r="F786" s="764"/>
      <c r="G786" s="351" t="s">
        <v>625</v>
      </c>
      <c r="H786" s="352"/>
      <c r="I786" s="352"/>
      <c r="J786" s="352"/>
      <c r="K786" s="353"/>
      <c r="L786" s="404" t="s">
        <v>628</v>
      </c>
      <c r="M786" s="405"/>
      <c r="N786" s="405"/>
      <c r="O786" s="405"/>
      <c r="P786" s="405"/>
      <c r="Q786" s="405"/>
      <c r="R786" s="405"/>
      <c r="S786" s="405"/>
      <c r="T786" s="405"/>
      <c r="U786" s="405"/>
      <c r="V786" s="405"/>
      <c r="W786" s="405"/>
      <c r="X786" s="406"/>
      <c r="Y786" s="401">
        <v>5</v>
      </c>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6"/>
      <c r="B787" s="763"/>
      <c r="C787" s="763"/>
      <c r="D787" s="763"/>
      <c r="E787" s="763"/>
      <c r="F787" s="764"/>
      <c r="G787" s="351" t="s">
        <v>629</v>
      </c>
      <c r="H787" s="352"/>
      <c r="I787" s="352"/>
      <c r="J787" s="352"/>
      <c r="K787" s="353"/>
      <c r="L787" s="404" t="s">
        <v>632</v>
      </c>
      <c r="M787" s="405"/>
      <c r="N787" s="405"/>
      <c r="O787" s="405"/>
      <c r="P787" s="405"/>
      <c r="Q787" s="405"/>
      <c r="R787" s="405"/>
      <c r="S787" s="405"/>
      <c r="T787" s="405"/>
      <c r="U787" s="405"/>
      <c r="V787" s="405"/>
      <c r="W787" s="405"/>
      <c r="X787" s="406"/>
      <c r="Y787" s="401">
        <v>2</v>
      </c>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6"/>
      <c r="B788" s="763"/>
      <c r="C788" s="763"/>
      <c r="D788" s="763"/>
      <c r="E788" s="763"/>
      <c r="F788" s="764"/>
      <c r="G788" s="351" t="s">
        <v>630</v>
      </c>
      <c r="H788" s="352"/>
      <c r="I788" s="352"/>
      <c r="J788" s="352"/>
      <c r="K788" s="353"/>
      <c r="L788" s="404" t="s">
        <v>631</v>
      </c>
      <c r="M788" s="405"/>
      <c r="N788" s="405"/>
      <c r="O788" s="405"/>
      <c r="P788" s="405"/>
      <c r="Q788" s="405"/>
      <c r="R788" s="405"/>
      <c r="S788" s="405"/>
      <c r="T788" s="405"/>
      <c r="U788" s="405"/>
      <c r="V788" s="405"/>
      <c r="W788" s="405"/>
      <c r="X788" s="406"/>
      <c r="Y788" s="401">
        <v>1</v>
      </c>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6"/>
      <c r="B789" s="763"/>
      <c r="C789" s="763"/>
      <c r="D789" s="763"/>
      <c r="E789" s="763"/>
      <c r="F789" s="764"/>
      <c r="G789" s="351" t="s">
        <v>633</v>
      </c>
      <c r="H789" s="352"/>
      <c r="I789" s="352"/>
      <c r="J789" s="352"/>
      <c r="K789" s="353"/>
      <c r="L789" s="404" t="s">
        <v>634</v>
      </c>
      <c r="M789" s="405"/>
      <c r="N789" s="405"/>
      <c r="O789" s="405"/>
      <c r="P789" s="405"/>
      <c r="Q789" s="405"/>
      <c r="R789" s="405"/>
      <c r="S789" s="405"/>
      <c r="T789" s="405"/>
      <c r="U789" s="405"/>
      <c r="V789" s="405"/>
      <c r="W789" s="405"/>
      <c r="X789" s="406"/>
      <c r="Y789" s="401">
        <v>9</v>
      </c>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6"/>
      <c r="B790" s="763"/>
      <c r="C790" s="763"/>
      <c r="D790" s="763"/>
      <c r="E790" s="763"/>
      <c r="F790" s="76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6"/>
      <c r="B791" s="763"/>
      <c r="C791" s="763"/>
      <c r="D791" s="763"/>
      <c r="E791" s="763"/>
      <c r="F791" s="764"/>
      <c r="G791" s="412" t="s">
        <v>20</v>
      </c>
      <c r="H791" s="413"/>
      <c r="I791" s="413"/>
      <c r="J791" s="413"/>
      <c r="K791" s="413"/>
      <c r="L791" s="414"/>
      <c r="M791" s="415"/>
      <c r="N791" s="415"/>
      <c r="O791" s="415"/>
      <c r="P791" s="415"/>
      <c r="Q791" s="415"/>
      <c r="R791" s="415"/>
      <c r="S791" s="415"/>
      <c r="T791" s="415"/>
      <c r="U791" s="415"/>
      <c r="V791" s="415"/>
      <c r="W791" s="415"/>
      <c r="X791" s="416"/>
      <c r="Y791" s="417">
        <f>SUM(Y781:AB790)</f>
        <v>1137</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98</v>
      </c>
      <c r="AV791" s="418"/>
      <c r="AW791" s="418"/>
      <c r="AX791" s="420"/>
    </row>
    <row r="792" spans="1:50" ht="24.75" customHeight="1" x14ac:dyDescent="0.15">
      <c r="A792" s="556"/>
      <c r="B792" s="763"/>
      <c r="C792" s="763"/>
      <c r="D792" s="763"/>
      <c r="E792" s="763"/>
      <c r="F792" s="764"/>
      <c r="G792" s="439" t="s">
        <v>654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655</v>
      </c>
      <c r="H794" s="450"/>
      <c r="I794" s="450"/>
      <c r="J794" s="450"/>
      <c r="K794" s="451"/>
      <c r="L794" s="452" t="s">
        <v>656</v>
      </c>
      <c r="M794" s="453"/>
      <c r="N794" s="453"/>
      <c r="O794" s="453"/>
      <c r="P794" s="453"/>
      <c r="Q794" s="453"/>
      <c r="R794" s="453"/>
      <c r="S794" s="453"/>
      <c r="T794" s="453"/>
      <c r="U794" s="453"/>
      <c r="V794" s="453"/>
      <c r="W794" s="453"/>
      <c r="X794" s="454"/>
      <c r="Y794" s="455">
        <v>2</v>
      </c>
      <c r="Z794" s="456"/>
      <c r="AA794" s="456"/>
      <c r="AB794" s="557"/>
      <c r="AC794" s="449" t="s">
        <v>617</v>
      </c>
      <c r="AD794" s="450"/>
      <c r="AE794" s="450"/>
      <c r="AF794" s="450"/>
      <c r="AG794" s="451"/>
      <c r="AH794" s="452" t="s">
        <v>659</v>
      </c>
      <c r="AI794" s="453"/>
      <c r="AJ794" s="453"/>
      <c r="AK794" s="453"/>
      <c r="AL794" s="453"/>
      <c r="AM794" s="453"/>
      <c r="AN794" s="453"/>
      <c r="AO794" s="453"/>
      <c r="AP794" s="453"/>
      <c r="AQ794" s="453"/>
      <c r="AR794" s="453"/>
      <c r="AS794" s="453"/>
      <c r="AT794" s="454"/>
      <c r="AU794" s="455">
        <v>103</v>
      </c>
      <c r="AV794" s="456"/>
      <c r="AW794" s="456"/>
      <c r="AX794" s="457"/>
    </row>
    <row r="795" spans="1:50" ht="24.75" customHeight="1" x14ac:dyDescent="0.15">
      <c r="A795" s="556"/>
      <c r="B795" s="763"/>
      <c r="C795" s="763"/>
      <c r="D795" s="763"/>
      <c r="E795" s="763"/>
      <c r="F795" s="76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t="s">
        <v>651</v>
      </c>
      <c r="AD795" s="352"/>
      <c r="AE795" s="352"/>
      <c r="AF795" s="352"/>
      <c r="AG795" s="353"/>
      <c r="AH795" s="404" t="s">
        <v>660</v>
      </c>
      <c r="AI795" s="405"/>
      <c r="AJ795" s="405"/>
      <c r="AK795" s="405"/>
      <c r="AL795" s="405"/>
      <c r="AM795" s="405"/>
      <c r="AN795" s="405"/>
      <c r="AO795" s="405"/>
      <c r="AP795" s="405"/>
      <c r="AQ795" s="405"/>
      <c r="AR795" s="405"/>
      <c r="AS795" s="405"/>
      <c r="AT795" s="406"/>
      <c r="AU795" s="401">
        <v>79</v>
      </c>
      <c r="AV795" s="402"/>
      <c r="AW795" s="402"/>
      <c r="AX795" s="403"/>
    </row>
    <row r="796" spans="1:50" ht="24.75" customHeight="1" x14ac:dyDescent="0.15">
      <c r="A796" s="556"/>
      <c r="B796" s="763"/>
      <c r="C796" s="763"/>
      <c r="D796" s="763"/>
      <c r="E796" s="763"/>
      <c r="F796" s="76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t="s">
        <v>619</v>
      </c>
      <c r="AD796" s="352"/>
      <c r="AE796" s="352"/>
      <c r="AF796" s="352"/>
      <c r="AG796" s="353"/>
      <c r="AH796" s="404" t="s">
        <v>661</v>
      </c>
      <c r="AI796" s="405"/>
      <c r="AJ796" s="405"/>
      <c r="AK796" s="405"/>
      <c r="AL796" s="405"/>
      <c r="AM796" s="405"/>
      <c r="AN796" s="405"/>
      <c r="AO796" s="405"/>
      <c r="AP796" s="405"/>
      <c r="AQ796" s="405"/>
      <c r="AR796" s="405"/>
      <c r="AS796" s="405"/>
      <c r="AT796" s="406"/>
      <c r="AU796" s="401">
        <v>14</v>
      </c>
      <c r="AV796" s="402"/>
      <c r="AW796" s="402"/>
      <c r="AX796" s="403"/>
    </row>
    <row r="797" spans="1:50" ht="39" customHeight="1" x14ac:dyDescent="0.15">
      <c r="A797" s="556"/>
      <c r="B797" s="763"/>
      <c r="C797" s="763"/>
      <c r="D797" s="763"/>
      <c r="E797" s="763"/>
      <c r="F797" s="76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t="s">
        <v>621</v>
      </c>
      <c r="AD797" s="352"/>
      <c r="AE797" s="352"/>
      <c r="AF797" s="352"/>
      <c r="AG797" s="353"/>
      <c r="AH797" s="404" t="s">
        <v>662</v>
      </c>
      <c r="AI797" s="405"/>
      <c r="AJ797" s="405"/>
      <c r="AK797" s="405"/>
      <c r="AL797" s="405"/>
      <c r="AM797" s="405"/>
      <c r="AN797" s="405"/>
      <c r="AO797" s="405"/>
      <c r="AP797" s="405"/>
      <c r="AQ797" s="405"/>
      <c r="AR797" s="405"/>
      <c r="AS797" s="405"/>
      <c r="AT797" s="406"/>
      <c r="AU797" s="401">
        <v>13</v>
      </c>
      <c r="AV797" s="402"/>
      <c r="AW797" s="402"/>
      <c r="AX797" s="403"/>
    </row>
    <row r="798" spans="1:50" ht="24.75" customHeight="1" x14ac:dyDescent="0.15">
      <c r="A798" s="556"/>
      <c r="B798" s="763"/>
      <c r="C798" s="763"/>
      <c r="D798" s="763"/>
      <c r="E798" s="763"/>
      <c r="F798" s="76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t="s">
        <v>624</v>
      </c>
      <c r="AD798" s="352"/>
      <c r="AE798" s="352"/>
      <c r="AF798" s="352"/>
      <c r="AG798" s="353"/>
      <c r="AH798" s="404" t="s">
        <v>663</v>
      </c>
      <c r="AI798" s="405"/>
      <c r="AJ798" s="405"/>
      <c r="AK798" s="405"/>
      <c r="AL798" s="405"/>
      <c r="AM798" s="405"/>
      <c r="AN798" s="405"/>
      <c r="AO798" s="405"/>
      <c r="AP798" s="405"/>
      <c r="AQ798" s="405"/>
      <c r="AR798" s="405"/>
      <c r="AS798" s="405"/>
      <c r="AT798" s="406"/>
      <c r="AU798" s="401">
        <v>2</v>
      </c>
      <c r="AV798" s="402"/>
      <c r="AW798" s="402"/>
      <c r="AX798" s="403"/>
    </row>
    <row r="799" spans="1:50" ht="24.75" customHeight="1" x14ac:dyDescent="0.15">
      <c r="A799" s="556"/>
      <c r="B799" s="763"/>
      <c r="C799" s="763"/>
      <c r="D799" s="763"/>
      <c r="E799" s="763"/>
      <c r="F799" s="76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t="s">
        <v>664</v>
      </c>
      <c r="AD799" s="352"/>
      <c r="AE799" s="352"/>
      <c r="AF799" s="352"/>
      <c r="AG799" s="353"/>
      <c r="AH799" s="404" t="s">
        <v>665</v>
      </c>
      <c r="AI799" s="405"/>
      <c r="AJ799" s="405"/>
      <c r="AK799" s="405"/>
      <c r="AL799" s="405"/>
      <c r="AM799" s="405"/>
      <c r="AN799" s="405"/>
      <c r="AO799" s="405"/>
      <c r="AP799" s="405"/>
      <c r="AQ799" s="405"/>
      <c r="AR799" s="405"/>
      <c r="AS799" s="405"/>
      <c r="AT799" s="406"/>
      <c r="AU799" s="401">
        <v>1</v>
      </c>
      <c r="AV799" s="402"/>
      <c r="AW799" s="402"/>
      <c r="AX799" s="403"/>
    </row>
    <row r="800" spans="1:50" ht="24.75" customHeight="1" x14ac:dyDescent="0.15">
      <c r="A800" s="556"/>
      <c r="B800" s="763"/>
      <c r="C800" s="763"/>
      <c r="D800" s="763"/>
      <c r="E800" s="763"/>
      <c r="F800" s="76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t="s">
        <v>633</v>
      </c>
      <c r="AD800" s="352"/>
      <c r="AE800" s="352"/>
      <c r="AF800" s="352"/>
      <c r="AG800" s="353"/>
      <c r="AH800" s="404" t="s">
        <v>666</v>
      </c>
      <c r="AI800" s="405"/>
      <c r="AJ800" s="405"/>
      <c r="AK800" s="405"/>
      <c r="AL800" s="405"/>
      <c r="AM800" s="405"/>
      <c r="AN800" s="405"/>
      <c r="AO800" s="405"/>
      <c r="AP800" s="405"/>
      <c r="AQ800" s="405"/>
      <c r="AR800" s="405"/>
      <c r="AS800" s="405"/>
      <c r="AT800" s="406"/>
      <c r="AU800" s="401">
        <v>4</v>
      </c>
      <c r="AV800" s="402"/>
      <c r="AW800" s="402"/>
      <c r="AX800" s="403"/>
    </row>
    <row r="801" spans="1:50" ht="24.75" customHeight="1" x14ac:dyDescent="0.15">
      <c r="A801" s="556"/>
      <c r="B801" s="763"/>
      <c r="C801" s="763"/>
      <c r="D801" s="763"/>
      <c r="E801" s="763"/>
      <c r="F801" s="76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56"/>
      <c r="B802" s="763"/>
      <c r="C802" s="763"/>
      <c r="D802" s="763"/>
      <c r="E802" s="763"/>
      <c r="F802" s="76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56"/>
      <c r="B803" s="763"/>
      <c r="C803" s="763"/>
      <c r="D803" s="763"/>
      <c r="E803" s="763"/>
      <c r="F803" s="76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56"/>
      <c r="B804" s="763"/>
      <c r="C804" s="763"/>
      <c r="D804" s="763"/>
      <c r="E804" s="763"/>
      <c r="F804" s="764"/>
      <c r="G804" s="412" t="s">
        <v>20</v>
      </c>
      <c r="H804" s="413"/>
      <c r="I804" s="413"/>
      <c r="J804" s="413"/>
      <c r="K804" s="413"/>
      <c r="L804" s="414"/>
      <c r="M804" s="415"/>
      <c r="N804" s="415"/>
      <c r="O804" s="415"/>
      <c r="P804" s="415"/>
      <c r="Q804" s="415"/>
      <c r="R804" s="415"/>
      <c r="S804" s="415"/>
      <c r="T804" s="415"/>
      <c r="U804" s="415"/>
      <c r="V804" s="415"/>
      <c r="W804" s="415"/>
      <c r="X804" s="416"/>
      <c r="Y804" s="417">
        <f>SUM(Y794:AB803)</f>
        <v>2</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216</v>
      </c>
      <c r="AV804" s="418"/>
      <c r="AW804" s="418"/>
      <c r="AX804" s="420"/>
    </row>
    <row r="805" spans="1:50" ht="24.75" customHeight="1" x14ac:dyDescent="0.15">
      <c r="A805" s="556"/>
      <c r="B805" s="763"/>
      <c r="C805" s="763"/>
      <c r="D805" s="763"/>
      <c r="E805" s="763"/>
      <c r="F805" s="764"/>
      <c r="G805" s="439" t="s">
        <v>667</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670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39" customHeight="1" x14ac:dyDescent="0.15">
      <c r="A807" s="556"/>
      <c r="B807" s="763"/>
      <c r="C807" s="763"/>
      <c r="D807" s="763"/>
      <c r="E807" s="763"/>
      <c r="F807" s="764"/>
      <c r="G807" s="449" t="s">
        <v>668</v>
      </c>
      <c r="H807" s="450"/>
      <c r="I807" s="450"/>
      <c r="J807" s="450"/>
      <c r="K807" s="451"/>
      <c r="L807" s="452" t="s">
        <v>669</v>
      </c>
      <c r="M807" s="453"/>
      <c r="N807" s="453"/>
      <c r="O807" s="453"/>
      <c r="P807" s="453"/>
      <c r="Q807" s="453"/>
      <c r="R807" s="453"/>
      <c r="S807" s="453"/>
      <c r="T807" s="453"/>
      <c r="U807" s="453"/>
      <c r="V807" s="453"/>
      <c r="W807" s="453"/>
      <c r="X807" s="454"/>
      <c r="Y807" s="455">
        <v>32</v>
      </c>
      <c r="Z807" s="456"/>
      <c r="AA807" s="456"/>
      <c r="AB807" s="557"/>
      <c r="AC807" s="449" t="s">
        <v>621</v>
      </c>
      <c r="AD807" s="450"/>
      <c r="AE807" s="450"/>
      <c r="AF807" s="450"/>
      <c r="AG807" s="451"/>
      <c r="AH807" s="452" t="s">
        <v>671</v>
      </c>
      <c r="AI807" s="453"/>
      <c r="AJ807" s="453"/>
      <c r="AK807" s="453"/>
      <c r="AL807" s="453"/>
      <c r="AM807" s="453"/>
      <c r="AN807" s="453"/>
      <c r="AO807" s="453"/>
      <c r="AP807" s="453"/>
      <c r="AQ807" s="453"/>
      <c r="AR807" s="453"/>
      <c r="AS807" s="453"/>
      <c r="AT807" s="454"/>
      <c r="AU807" s="455">
        <v>17</v>
      </c>
      <c r="AV807" s="456"/>
      <c r="AW807" s="456"/>
      <c r="AX807" s="457"/>
    </row>
    <row r="808" spans="1:50" ht="24.75" customHeight="1" x14ac:dyDescent="0.15">
      <c r="A808" s="556"/>
      <c r="B808" s="763"/>
      <c r="C808" s="763"/>
      <c r="D808" s="763"/>
      <c r="E808" s="763"/>
      <c r="F808" s="76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t="s">
        <v>651</v>
      </c>
      <c r="AD808" s="352"/>
      <c r="AE808" s="352"/>
      <c r="AF808" s="352"/>
      <c r="AG808" s="353"/>
      <c r="AH808" s="404" t="s">
        <v>675</v>
      </c>
      <c r="AI808" s="405"/>
      <c r="AJ808" s="405"/>
      <c r="AK808" s="405"/>
      <c r="AL808" s="405"/>
      <c r="AM808" s="405"/>
      <c r="AN808" s="405"/>
      <c r="AO808" s="405"/>
      <c r="AP808" s="405"/>
      <c r="AQ808" s="405"/>
      <c r="AR808" s="405"/>
      <c r="AS808" s="405"/>
      <c r="AT808" s="406"/>
      <c r="AU808" s="401">
        <v>8</v>
      </c>
      <c r="AV808" s="402"/>
      <c r="AW808" s="402"/>
      <c r="AX808" s="403"/>
    </row>
    <row r="809" spans="1:50" ht="24.75" customHeight="1" x14ac:dyDescent="0.15">
      <c r="A809" s="556"/>
      <c r="B809" s="763"/>
      <c r="C809" s="763"/>
      <c r="D809" s="763"/>
      <c r="E809" s="763"/>
      <c r="F809" s="76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t="s">
        <v>633</v>
      </c>
      <c r="AD809" s="352"/>
      <c r="AE809" s="352"/>
      <c r="AF809" s="352"/>
      <c r="AG809" s="353"/>
      <c r="AH809" s="404" t="s">
        <v>673</v>
      </c>
      <c r="AI809" s="405"/>
      <c r="AJ809" s="405"/>
      <c r="AK809" s="405"/>
      <c r="AL809" s="405"/>
      <c r="AM809" s="405"/>
      <c r="AN809" s="405"/>
      <c r="AO809" s="405"/>
      <c r="AP809" s="405"/>
      <c r="AQ809" s="405"/>
      <c r="AR809" s="405"/>
      <c r="AS809" s="405"/>
      <c r="AT809" s="406"/>
      <c r="AU809" s="401">
        <v>4</v>
      </c>
      <c r="AV809" s="402"/>
      <c r="AW809" s="402"/>
      <c r="AX809" s="403"/>
    </row>
    <row r="810" spans="1:50" ht="24.75" customHeight="1" x14ac:dyDescent="0.15">
      <c r="A810" s="556"/>
      <c r="B810" s="763"/>
      <c r="C810" s="763"/>
      <c r="D810" s="763"/>
      <c r="E810" s="763"/>
      <c r="F810" s="76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customHeight="1" x14ac:dyDescent="0.15">
      <c r="A811" s="556"/>
      <c r="B811" s="763"/>
      <c r="C811" s="763"/>
      <c r="D811" s="763"/>
      <c r="E811" s="763"/>
      <c r="F811" s="76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customHeight="1" x14ac:dyDescent="0.15">
      <c r="A812" s="556"/>
      <c r="B812" s="763"/>
      <c r="C812" s="763"/>
      <c r="D812" s="763"/>
      <c r="E812" s="763"/>
      <c r="F812" s="76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customHeight="1" x14ac:dyDescent="0.15">
      <c r="A813" s="556"/>
      <c r="B813" s="763"/>
      <c r="C813" s="763"/>
      <c r="D813" s="763"/>
      <c r="E813" s="763"/>
      <c r="F813" s="76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customHeight="1" x14ac:dyDescent="0.15">
      <c r="A814" s="556"/>
      <c r="B814" s="763"/>
      <c r="C814" s="763"/>
      <c r="D814" s="763"/>
      <c r="E814" s="763"/>
      <c r="F814" s="76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customHeight="1" x14ac:dyDescent="0.15">
      <c r="A815" s="556"/>
      <c r="B815" s="763"/>
      <c r="C815" s="763"/>
      <c r="D815" s="763"/>
      <c r="E815" s="763"/>
      <c r="F815" s="76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customHeight="1" x14ac:dyDescent="0.15">
      <c r="A816" s="556"/>
      <c r="B816" s="763"/>
      <c r="C816" s="763"/>
      <c r="D816" s="763"/>
      <c r="E816" s="763"/>
      <c r="F816" s="76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56"/>
      <c r="B817" s="763"/>
      <c r="C817" s="763"/>
      <c r="D817" s="763"/>
      <c r="E817" s="763"/>
      <c r="F817" s="764"/>
      <c r="G817" s="412" t="s">
        <v>20</v>
      </c>
      <c r="H817" s="413"/>
      <c r="I817" s="413"/>
      <c r="J817" s="413"/>
      <c r="K817" s="413"/>
      <c r="L817" s="414"/>
      <c r="M817" s="415"/>
      <c r="N817" s="415"/>
      <c r="O817" s="415"/>
      <c r="P817" s="415"/>
      <c r="Q817" s="415"/>
      <c r="R817" s="415"/>
      <c r="S817" s="415"/>
      <c r="T817" s="415"/>
      <c r="U817" s="415"/>
      <c r="V817" s="415"/>
      <c r="W817" s="415"/>
      <c r="X817" s="416"/>
      <c r="Y817" s="417">
        <f>SUM(Y807:AB816)</f>
        <v>32</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29</v>
      </c>
      <c r="AV817" s="418"/>
      <c r="AW817" s="418"/>
      <c r="AX817" s="420"/>
    </row>
    <row r="818" spans="1:50" ht="24.75" customHeight="1" x14ac:dyDescent="0.15">
      <c r="A818" s="556"/>
      <c r="B818" s="763"/>
      <c r="C818" s="763"/>
      <c r="D818" s="763"/>
      <c r="E818" s="763"/>
      <c r="F818" s="764"/>
      <c r="G818" s="439" t="s">
        <v>674</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676</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39" customHeight="1" x14ac:dyDescent="0.15">
      <c r="A820" s="556"/>
      <c r="B820" s="763"/>
      <c r="C820" s="763"/>
      <c r="D820" s="763"/>
      <c r="E820" s="763"/>
      <c r="F820" s="764"/>
      <c r="G820" s="449" t="s">
        <v>668</v>
      </c>
      <c r="H820" s="450"/>
      <c r="I820" s="450"/>
      <c r="J820" s="450"/>
      <c r="K820" s="451"/>
      <c r="L820" s="452" t="s">
        <v>672</v>
      </c>
      <c r="M820" s="453"/>
      <c r="N820" s="453"/>
      <c r="O820" s="453"/>
      <c r="P820" s="453"/>
      <c r="Q820" s="453"/>
      <c r="R820" s="453"/>
      <c r="S820" s="453"/>
      <c r="T820" s="453"/>
      <c r="U820" s="453"/>
      <c r="V820" s="453"/>
      <c r="W820" s="453"/>
      <c r="X820" s="454"/>
      <c r="Y820" s="455">
        <v>8</v>
      </c>
      <c r="Z820" s="456"/>
      <c r="AA820" s="456"/>
      <c r="AB820" s="557"/>
      <c r="AC820" s="449" t="s">
        <v>621</v>
      </c>
      <c r="AD820" s="450"/>
      <c r="AE820" s="450"/>
      <c r="AF820" s="450"/>
      <c r="AG820" s="451"/>
      <c r="AH820" s="452" t="s">
        <v>680</v>
      </c>
      <c r="AI820" s="453"/>
      <c r="AJ820" s="453"/>
      <c r="AK820" s="453"/>
      <c r="AL820" s="453"/>
      <c r="AM820" s="453"/>
      <c r="AN820" s="453"/>
      <c r="AO820" s="453"/>
      <c r="AP820" s="453"/>
      <c r="AQ820" s="453"/>
      <c r="AR820" s="453"/>
      <c r="AS820" s="453"/>
      <c r="AT820" s="454"/>
      <c r="AU820" s="455">
        <v>19</v>
      </c>
      <c r="AV820" s="456"/>
      <c r="AW820" s="456"/>
      <c r="AX820" s="457"/>
    </row>
    <row r="821" spans="1:50" ht="24.75" customHeight="1" x14ac:dyDescent="0.15">
      <c r="A821" s="556"/>
      <c r="B821" s="763"/>
      <c r="C821" s="763"/>
      <c r="D821" s="763"/>
      <c r="E821" s="763"/>
      <c r="F821" s="76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t="s">
        <v>617</v>
      </c>
      <c r="AD821" s="352"/>
      <c r="AE821" s="352"/>
      <c r="AF821" s="352"/>
      <c r="AG821" s="353"/>
      <c r="AH821" s="404" t="s">
        <v>681</v>
      </c>
      <c r="AI821" s="405"/>
      <c r="AJ821" s="405"/>
      <c r="AK821" s="405"/>
      <c r="AL821" s="405"/>
      <c r="AM821" s="405"/>
      <c r="AN821" s="405"/>
      <c r="AO821" s="405"/>
      <c r="AP821" s="405"/>
      <c r="AQ821" s="405"/>
      <c r="AR821" s="405"/>
      <c r="AS821" s="405"/>
      <c r="AT821" s="406"/>
      <c r="AU821" s="401">
        <v>11</v>
      </c>
      <c r="AV821" s="402"/>
      <c r="AW821" s="402"/>
      <c r="AX821" s="403"/>
    </row>
    <row r="822" spans="1:50" ht="24.75" customHeight="1" x14ac:dyDescent="0.15">
      <c r="A822" s="556"/>
      <c r="B822" s="763"/>
      <c r="C822" s="763"/>
      <c r="D822" s="763"/>
      <c r="E822" s="763"/>
      <c r="F822" s="76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t="s">
        <v>619</v>
      </c>
      <c r="AD822" s="352"/>
      <c r="AE822" s="352"/>
      <c r="AF822" s="352"/>
      <c r="AG822" s="353"/>
      <c r="AH822" s="404" t="s">
        <v>682</v>
      </c>
      <c r="AI822" s="405"/>
      <c r="AJ822" s="405"/>
      <c r="AK822" s="405"/>
      <c r="AL822" s="405"/>
      <c r="AM822" s="405"/>
      <c r="AN822" s="405"/>
      <c r="AO822" s="405"/>
      <c r="AP822" s="405"/>
      <c r="AQ822" s="405"/>
      <c r="AR822" s="405"/>
      <c r="AS822" s="405"/>
      <c r="AT822" s="406"/>
      <c r="AU822" s="401">
        <v>9</v>
      </c>
      <c r="AV822" s="402"/>
      <c r="AW822" s="402"/>
      <c r="AX822" s="403"/>
    </row>
    <row r="823" spans="1:50" ht="24.75" customHeight="1" x14ac:dyDescent="0.15">
      <c r="A823" s="556"/>
      <c r="B823" s="763"/>
      <c r="C823" s="763"/>
      <c r="D823" s="763"/>
      <c r="E823" s="763"/>
      <c r="F823" s="76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t="s">
        <v>624</v>
      </c>
      <c r="AD823" s="352"/>
      <c r="AE823" s="352"/>
      <c r="AF823" s="352"/>
      <c r="AG823" s="353"/>
      <c r="AH823" s="404" t="s">
        <v>683</v>
      </c>
      <c r="AI823" s="405"/>
      <c r="AJ823" s="405"/>
      <c r="AK823" s="405"/>
      <c r="AL823" s="405"/>
      <c r="AM823" s="405"/>
      <c r="AN823" s="405"/>
      <c r="AO823" s="405"/>
      <c r="AP823" s="405"/>
      <c r="AQ823" s="405"/>
      <c r="AR823" s="405"/>
      <c r="AS823" s="405"/>
      <c r="AT823" s="406"/>
      <c r="AU823" s="401">
        <v>4</v>
      </c>
      <c r="AV823" s="402"/>
      <c r="AW823" s="402"/>
      <c r="AX823" s="403"/>
    </row>
    <row r="824" spans="1:50" ht="24.75" customHeight="1" x14ac:dyDescent="0.15">
      <c r="A824" s="556"/>
      <c r="B824" s="763"/>
      <c r="C824" s="763"/>
      <c r="D824" s="763"/>
      <c r="E824" s="763"/>
      <c r="F824" s="76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t="s">
        <v>651</v>
      </c>
      <c r="AD824" s="352"/>
      <c r="AE824" s="352"/>
      <c r="AF824" s="352"/>
      <c r="AG824" s="353"/>
      <c r="AH824" s="404" t="s">
        <v>821</v>
      </c>
      <c r="AI824" s="405"/>
      <c r="AJ824" s="405"/>
      <c r="AK824" s="405"/>
      <c r="AL824" s="405"/>
      <c r="AM824" s="405"/>
      <c r="AN824" s="405"/>
      <c r="AO824" s="405"/>
      <c r="AP824" s="405"/>
      <c r="AQ824" s="405"/>
      <c r="AR824" s="405"/>
      <c r="AS824" s="405"/>
      <c r="AT824" s="406"/>
      <c r="AU824" s="401">
        <v>4</v>
      </c>
      <c r="AV824" s="402"/>
      <c r="AW824" s="402"/>
      <c r="AX824" s="403"/>
    </row>
    <row r="825" spans="1:50" ht="24.75" customHeight="1" x14ac:dyDescent="0.15">
      <c r="A825" s="556"/>
      <c r="B825" s="763"/>
      <c r="C825" s="763"/>
      <c r="D825" s="763"/>
      <c r="E825" s="763"/>
      <c r="F825" s="76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t="s">
        <v>623</v>
      </c>
      <c r="AD825" s="352"/>
      <c r="AE825" s="352"/>
      <c r="AF825" s="352"/>
      <c r="AG825" s="353"/>
      <c r="AH825" s="404" t="s">
        <v>684</v>
      </c>
      <c r="AI825" s="405"/>
      <c r="AJ825" s="405"/>
      <c r="AK825" s="405"/>
      <c r="AL825" s="405"/>
      <c r="AM825" s="405"/>
      <c r="AN825" s="405"/>
      <c r="AO825" s="405"/>
      <c r="AP825" s="405"/>
      <c r="AQ825" s="405"/>
      <c r="AR825" s="405"/>
      <c r="AS825" s="405"/>
      <c r="AT825" s="406"/>
      <c r="AU825" s="401">
        <v>3</v>
      </c>
      <c r="AV825" s="402"/>
      <c r="AW825" s="402"/>
      <c r="AX825" s="403"/>
    </row>
    <row r="826" spans="1:50" ht="24.75" customHeight="1" x14ac:dyDescent="0.15">
      <c r="A826" s="556"/>
      <c r="B826" s="763"/>
      <c r="C826" s="763"/>
      <c r="D826" s="763"/>
      <c r="E826" s="763"/>
      <c r="F826" s="76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t="s">
        <v>664</v>
      </c>
      <c r="AD826" s="352"/>
      <c r="AE826" s="352"/>
      <c r="AF826" s="352"/>
      <c r="AG826" s="353"/>
      <c r="AH826" s="404" t="s">
        <v>686</v>
      </c>
      <c r="AI826" s="405"/>
      <c r="AJ826" s="405"/>
      <c r="AK826" s="405"/>
      <c r="AL826" s="405"/>
      <c r="AM826" s="405"/>
      <c r="AN826" s="405"/>
      <c r="AO826" s="405"/>
      <c r="AP826" s="405"/>
      <c r="AQ826" s="405"/>
      <c r="AR826" s="405"/>
      <c r="AS826" s="405"/>
      <c r="AT826" s="406"/>
      <c r="AU826" s="401">
        <v>2</v>
      </c>
      <c r="AV826" s="402"/>
      <c r="AW826" s="402"/>
      <c r="AX826" s="403"/>
    </row>
    <row r="827" spans="1:50" ht="24.75" customHeight="1" x14ac:dyDescent="0.15">
      <c r="A827" s="556"/>
      <c r="B827" s="763"/>
      <c r="C827" s="763"/>
      <c r="D827" s="763"/>
      <c r="E827" s="763"/>
      <c r="F827" s="76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t="s">
        <v>625</v>
      </c>
      <c r="AD827" s="352"/>
      <c r="AE827" s="352"/>
      <c r="AF827" s="352"/>
      <c r="AG827" s="353"/>
      <c r="AH827" s="404" t="s">
        <v>685</v>
      </c>
      <c r="AI827" s="405"/>
      <c r="AJ827" s="405"/>
      <c r="AK827" s="405"/>
      <c r="AL827" s="405"/>
      <c r="AM827" s="405"/>
      <c r="AN827" s="405"/>
      <c r="AO827" s="405"/>
      <c r="AP827" s="405"/>
      <c r="AQ827" s="405"/>
      <c r="AR827" s="405"/>
      <c r="AS827" s="405"/>
      <c r="AT827" s="406"/>
      <c r="AU827" s="401">
        <v>1</v>
      </c>
      <c r="AV827" s="402"/>
      <c r="AW827" s="402"/>
      <c r="AX827" s="403"/>
    </row>
    <row r="828" spans="1:50" ht="24.75" customHeight="1" x14ac:dyDescent="0.15">
      <c r="A828" s="556"/>
      <c r="B828" s="763"/>
      <c r="C828" s="763"/>
      <c r="D828" s="763"/>
      <c r="E828" s="763"/>
      <c r="F828" s="76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t="s">
        <v>633</v>
      </c>
      <c r="AD828" s="352"/>
      <c r="AE828" s="352"/>
      <c r="AF828" s="352"/>
      <c r="AG828" s="353"/>
      <c r="AH828" s="404" t="s">
        <v>687</v>
      </c>
      <c r="AI828" s="405"/>
      <c r="AJ828" s="405"/>
      <c r="AK828" s="405"/>
      <c r="AL828" s="405"/>
      <c r="AM828" s="405"/>
      <c r="AN828" s="405"/>
      <c r="AO828" s="405"/>
      <c r="AP828" s="405"/>
      <c r="AQ828" s="405"/>
      <c r="AR828" s="405"/>
      <c r="AS828" s="405"/>
      <c r="AT828" s="406"/>
      <c r="AU828" s="401">
        <v>7</v>
      </c>
      <c r="AV828" s="402"/>
      <c r="AW828" s="402"/>
      <c r="AX828" s="403"/>
    </row>
    <row r="829" spans="1:50" ht="24.75" customHeight="1" x14ac:dyDescent="0.15">
      <c r="A829" s="556"/>
      <c r="B829" s="763"/>
      <c r="C829" s="763"/>
      <c r="D829" s="763"/>
      <c r="E829" s="763"/>
      <c r="F829" s="76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x14ac:dyDescent="0.15">
      <c r="A830" s="556"/>
      <c r="B830" s="763"/>
      <c r="C830" s="763"/>
      <c r="D830" s="763"/>
      <c r="E830" s="763"/>
      <c r="F830" s="764"/>
      <c r="G830" s="412" t="s">
        <v>20</v>
      </c>
      <c r="H830" s="413"/>
      <c r="I830" s="413"/>
      <c r="J830" s="413"/>
      <c r="K830" s="413"/>
      <c r="L830" s="414"/>
      <c r="M830" s="415"/>
      <c r="N830" s="415"/>
      <c r="O830" s="415"/>
      <c r="P830" s="415"/>
      <c r="Q830" s="415"/>
      <c r="R830" s="415"/>
      <c r="S830" s="415"/>
      <c r="T830" s="415"/>
      <c r="U830" s="415"/>
      <c r="V830" s="415"/>
      <c r="W830" s="415"/>
      <c r="X830" s="416"/>
      <c r="Y830" s="417">
        <f>SUM(Y820:AB829)</f>
        <v>8</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60</v>
      </c>
      <c r="AV830" s="418"/>
      <c r="AW830" s="418"/>
      <c r="AX830" s="420"/>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455</v>
      </c>
      <c r="AM831" s="956"/>
      <c r="AN831" s="956"/>
      <c r="AO831" s="82" t="s">
        <v>615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 customHeight="1" x14ac:dyDescent="0.15">
      <c r="A836" s="349"/>
      <c r="B836" s="349"/>
      <c r="C836" s="349" t="s">
        <v>26</v>
      </c>
      <c r="D836" s="349"/>
      <c r="E836" s="349"/>
      <c r="F836" s="349"/>
      <c r="G836" s="349"/>
      <c r="H836" s="349"/>
      <c r="I836" s="349"/>
      <c r="J836" s="277" t="s">
        <v>412</v>
      </c>
      <c r="K836" s="101"/>
      <c r="L836" s="101"/>
      <c r="M836" s="101"/>
      <c r="N836" s="101"/>
      <c r="O836" s="101"/>
      <c r="P836" s="350" t="s">
        <v>364</v>
      </c>
      <c r="Q836" s="350"/>
      <c r="R836" s="350"/>
      <c r="S836" s="350"/>
      <c r="T836" s="350"/>
      <c r="U836" s="350"/>
      <c r="V836" s="350"/>
      <c r="W836" s="350"/>
      <c r="X836" s="350"/>
      <c r="Y836" s="347" t="s">
        <v>410</v>
      </c>
      <c r="Z836" s="348"/>
      <c r="AA836" s="348"/>
      <c r="AB836" s="348"/>
      <c r="AC836" s="277" t="s">
        <v>450</v>
      </c>
      <c r="AD836" s="277"/>
      <c r="AE836" s="277"/>
      <c r="AF836" s="277"/>
      <c r="AG836" s="277"/>
      <c r="AH836" s="347" t="s">
        <v>478</v>
      </c>
      <c r="AI836" s="349"/>
      <c r="AJ836" s="349"/>
      <c r="AK836" s="349"/>
      <c r="AL836" s="349" t="s">
        <v>21</v>
      </c>
      <c r="AM836" s="349"/>
      <c r="AN836" s="349"/>
      <c r="AO836" s="426"/>
      <c r="AP836" s="427" t="s">
        <v>413</v>
      </c>
      <c r="AQ836" s="427"/>
      <c r="AR836" s="427"/>
      <c r="AS836" s="427"/>
      <c r="AT836" s="427"/>
      <c r="AU836" s="427"/>
      <c r="AV836" s="427"/>
      <c r="AW836" s="427"/>
      <c r="AX836" s="427"/>
    </row>
    <row r="837" spans="1:50" ht="30" customHeight="1" x14ac:dyDescent="0.15">
      <c r="A837" s="407">
        <v>1</v>
      </c>
      <c r="B837" s="407">
        <v>1</v>
      </c>
      <c r="C837" s="424" t="s">
        <v>637</v>
      </c>
      <c r="D837" s="421"/>
      <c r="E837" s="421"/>
      <c r="F837" s="421"/>
      <c r="G837" s="421"/>
      <c r="H837" s="421"/>
      <c r="I837" s="421"/>
      <c r="J837" s="422">
        <v>3130005005532</v>
      </c>
      <c r="K837" s="423"/>
      <c r="L837" s="423"/>
      <c r="M837" s="423"/>
      <c r="N837" s="423"/>
      <c r="O837" s="423"/>
      <c r="P837" s="317" t="s">
        <v>636</v>
      </c>
      <c r="Q837" s="318"/>
      <c r="R837" s="318"/>
      <c r="S837" s="318"/>
      <c r="T837" s="318"/>
      <c r="U837" s="318"/>
      <c r="V837" s="318"/>
      <c r="W837" s="318"/>
      <c r="X837" s="318"/>
      <c r="Y837" s="319">
        <v>1136</v>
      </c>
      <c r="Z837" s="320"/>
      <c r="AA837" s="320"/>
      <c r="AB837" s="321"/>
      <c r="AC837" s="331" t="s">
        <v>487</v>
      </c>
      <c r="AD837" s="425"/>
      <c r="AE837" s="425"/>
      <c r="AF837" s="425"/>
      <c r="AG837" s="425"/>
      <c r="AH837" s="329" t="s">
        <v>638</v>
      </c>
      <c r="AI837" s="330"/>
      <c r="AJ837" s="330"/>
      <c r="AK837" s="330"/>
      <c r="AL837" s="326" t="s">
        <v>639</v>
      </c>
      <c r="AM837" s="327"/>
      <c r="AN837" s="327"/>
      <c r="AO837" s="328"/>
      <c r="AP837" s="322" t="s">
        <v>575</v>
      </c>
      <c r="AQ837" s="322"/>
      <c r="AR837" s="322"/>
      <c r="AS837" s="322"/>
      <c r="AT837" s="322"/>
      <c r="AU837" s="322"/>
      <c r="AV837" s="322"/>
      <c r="AW837" s="322"/>
      <c r="AX837" s="322"/>
    </row>
    <row r="838" spans="1:50" ht="39" customHeight="1" x14ac:dyDescent="0.15">
      <c r="A838" s="407">
        <v>2</v>
      </c>
      <c r="B838" s="407">
        <v>1</v>
      </c>
      <c r="C838" s="424" t="s">
        <v>640</v>
      </c>
      <c r="D838" s="421"/>
      <c r="E838" s="421"/>
      <c r="F838" s="421"/>
      <c r="G838" s="421"/>
      <c r="H838" s="421"/>
      <c r="I838" s="421"/>
      <c r="J838" s="422">
        <v>6010401019839</v>
      </c>
      <c r="K838" s="423"/>
      <c r="L838" s="423"/>
      <c r="M838" s="423"/>
      <c r="N838" s="423"/>
      <c r="O838" s="423"/>
      <c r="P838" s="317" t="s">
        <v>641</v>
      </c>
      <c r="Q838" s="318"/>
      <c r="R838" s="318"/>
      <c r="S838" s="318"/>
      <c r="T838" s="318"/>
      <c r="U838" s="318"/>
      <c r="V838" s="318"/>
      <c r="W838" s="318"/>
      <c r="X838" s="318"/>
      <c r="Y838" s="319">
        <v>338</v>
      </c>
      <c r="Z838" s="320"/>
      <c r="AA838" s="320"/>
      <c r="AB838" s="321"/>
      <c r="AC838" s="331" t="s">
        <v>633</v>
      </c>
      <c r="AD838" s="331"/>
      <c r="AE838" s="331"/>
      <c r="AF838" s="331"/>
      <c r="AG838" s="331"/>
      <c r="AH838" s="329" t="s">
        <v>638</v>
      </c>
      <c r="AI838" s="330"/>
      <c r="AJ838" s="330"/>
      <c r="AK838" s="330"/>
      <c r="AL838" s="326" t="s">
        <v>639</v>
      </c>
      <c r="AM838" s="327"/>
      <c r="AN838" s="327"/>
      <c r="AO838" s="328"/>
      <c r="AP838" s="322" t="s">
        <v>575</v>
      </c>
      <c r="AQ838" s="322"/>
      <c r="AR838" s="322"/>
      <c r="AS838" s="322"/>
      <c r="AT838" s="322"/>
      <c r="AU838" s="322"/>
      <c r="AV838" s="322"/>
      <c r="AW838" s="322"/>
      <c r="AX838" s="322"/>
    </row>
    <row r="839" spans="1:50" ht="30" customHeight="1" x14ac:dyDescent="0.15">
      <c r="A839" s="407">
        <v>3</v>
      </c>
      <c r="B839" s="407">
        <v>1</v>
      </c>
      <c r="C839" s="424" t="s">
        <v>642</v>
      </c>
      <c r="D839" s="421"/>
      <c r="E839" s="421"/>
      <c r="F839" s="421"/>
      <c r="G839" s="421"/>
      <c r="H839" s="421"/>
      <c r="I839" s="421"/>
      <c r="J839" s="422">
        <v>7010005008147</v>
      </c>
      <c r="K839" s="423"/>
      <c r="L839" s="423"/>
      <c r="M839" s="423"/>
      <c r="N839" s="423"/>
      <c r="O839" s="423"/>
      <c r="P839" s="317" t="s">
        <v>641</v>
      </c>
      <c r="Q839" s="318"/>
      <c r="R839" s="318"/>
      <c r="S839" s="318"/>
      <c r="T839" s="318"/>
      <c r="U839" s="318"/>
      <c r="V839" s="318"/>
      <c r="W839" s="318"/>
      <c r="X839" s="318"/>
      <c r="Y839" s="319">
        <v>100</v>
      </c>
      <c r="Z839" s="320"/>
      <c r="AA839" s="320"/>
      <c r="AB839" s="321"/>
      <c r="AC839" s="331" t="s">
        <v>196</v>
      </c>
      <c r="AD839" s="331"/>
      <c r="AE839" s="331"/>
      <c r="AF839" s="331"/>
      <c r="AG839" s="331"/>
      <c r="AH839" s="329" t="s">
        <v>638</v>
      </c>
      <c r="AI839" s="330"/>
      <c r="AJ839" s="330"/>
      <c r="AK839" s="330"/>
      <c r="AL839" s="326" t="s">
        <v>639</v>
      </c>
      <c r="AM839" s="327"/>
      <c r="AN839" s="327"/>
      <c r="AO839" s="328"/>
      <c r="AP839" s="322" t="s">
        <v>575</v>
      </c>
      <c r="AQ839" s="322"/>
      <c r="AR839" s="322"/>
      <c r="AS839" s="322"/>
      <c r="AT839" s="322"/>
      <c r="AU839" s="322"/>
      <c r="AV839" s="322"/>
      <c r="AW839" s="322"/>
      <c r="AX839" s="322"/>
    </row>
    <row r="840" spans="1:50" ht="30" customHeight="1" x14ac:dyDescent="0.15">
      <c r="A840" s="407">
        <v>4</v>
      </c>
      <c r="B840" s="407">
        <v>1</v>
      </c>
      <c r="C840" s="424" t="s">
        <v>643</v>
      </c>
      <c r="D840" s="421"/>
      <c r="E840" s="421"/>
      <c r="F840" s="421"/>
      <c r="G840" s="421"/>
      <c r="H840" s="421"/>
      <c r="I840" s="421"/>
      <c r="J840" s="422">
        <v>6021001040127</v>
      </c>
      <c r="K840" s="423"/>
      <c r="L840" s="423"/>
      <c r="M840" s="423"/>
      <c r="N840" s="423"/>
      <c r="O840" s="423"/>
      <c r="P840" s="317" t="s">
        <v>641</v>
      </c>
      <c r="Q840" s="318"/>
      <c r="R840" s="318"/>
      <c r="S840" s="318"/>
      <c r="T840" s="318"/>
      <c r="U840" s="318"/>
      <c r="V840" s="318"/>
      <c r="W840" s="318"/>
      <c r="X840" s="318"/>
      <c r="Y840" s="319">
        <v>90</v>
      </c>
      <c r="Z840" s="320"/>
      <c r="AA840" s="320"/>
      <c r="AB840" s="321"/>
      <c r="AC840" s="331" t="s">
        <v>196</v>
      </c>
      <c r="AD840" s="331"/>
      <c r="AE840" s="331"/>
      <c r="AF840" s="331"/>
      <c r="AG840" s="331"/>
      <c r="AH840" s="329" t="s">
        <v>638</v>
      </c>
      <c r="AI840" s="330"/>
      <c r="AJ840" s="330"/>
      <c r="AK840" s="330"/>
      <c r="AL840" s="326" t="s">
        <v>639</v>
      </c>
      <c r="AM840" s="327"/>
      <c r="AN840" s="327"/>
      <c r="AO840" s="328"/>
      <c r="AP840" s="322" t="s">
        <v>575</v>
      </c>
      <c r="AQ840" s="322"/>
      <c r="AR840" s="322"/>
      <c r="AS840" s="322"/>
      <c r="AT840" s="322"/>
      <c r="AU840" s="322"/>
      <c r="AV840" s="322"/>
      <c r="AW840" s="322"/>
      <c r="AX840" s="322"/>
    </row>
    <row r="841" spans="1:50" ht="30" customHeight="1" x14ac:dyDescent="0.15">
      <c r="A841" s="407">
        <v>5</v>
      </c>
      <c r="B841" s="407">
        <v>1</v>
      </c>
      <c r="C841" s="424" t="s">
        <v>645</v>
      </c>
      <c r="D841" s="421"/>
      <c r="E841" s="421"/>
      <c r="F841" s="421"/>
      <c r="G841" s="421"/>
      <c r="H841" s="421"/>
      <c r="I841" s="421"/>
      <c r="J841" s="422">
        <v>2180301014324</v>
      </c>
      <c r="K841" s="423"/>
      <c r="L841" s="423"/>
      <c r="M841" s="423"/>
      <c r="N841" s="423"/>
      <c r="O841" s="423"/>
      <c r="P841" s="317" t="s">
        <v>641</v>
      </c>
      <c r="Q841" s="318"/>
      <c r="R841" s="318"/>
      <c r="S841" s="318"/>
      <c r="T841" s="318"/>
      <c r="U841" s="318"/>
      <c r="V841" s="318"/>
      <c r="W841" s="318"/>
      <c r="X841" s="318"/>
      <c r="Y841" s="319">
        <v>77</v>
      </c>
      <c r="Z841" s="320"/>
      <c r="AA841" s="320"/>
      <c r="AB841" s="321"/>
      <c r="AC841" s="323" t="s">
        <v>196</v>
      </c>
      <c r="AD841" s="323"/>
      <c r="AE841" s="323"/>
      <c r="AF841" s="323"/>
      <c r="AG841" s="323"/>
      <c r="AH841" s="329" t="s">
        <v>638</v>
      </c>
      <c r="AI841" s="330"/>
      <c r="AJ841" s="330"/>
      <c r="AK841" s="330"/>
      <c r="AL841" s="326" t="s">
        <v>639</v>
      </c>
      <c r="AM841" s="327"/>
      <c r="AN841" s="327"/>
      <c r="AO841" s="328"/>
      <c r="AP841" s="322" t="s">
        <v>575</v>
      </c>
      <c r="AQ841" s="322"/>
      <c r="AR841" s="322"/>
      <c r="AS841" s="322"/>
      <c r="AT841" s="322"/>
      <c r="AU841" s="322"/>
      <c r="AV841" s="322"/>
      <c r="AW841" s="322"/>
      <c r="AX841" s="322"/>
    </row>
    <row r="842" spans="1:50" ht="30" customHeight="1" x14ac:dyDescent="0.15">
      <c r="A842" s="407">
        <v>6</v>
      </c>
      <c r="B842" s="407">
        <v>1</v>
      </c>
      <c r="C842" s="424" t="s">
        <v>644</v>
      </c>
      <c r="D842" s="421"/>
      <c r="E842" s="421"/>
      <c r="F842" s="421"/>
      <c r="G842" s="421"/>
      <c r="H842" s="421"/>
      <c r="I842" s="421"/>
      <c r="J842" s="422">
        <v>6180301013611</v>
      </c>
      <c r="K842" s="423"/>
      <c r="L842" s="423"/>
      <c r="M842" s="423"/>
      <c r="N842" s="423"/>
      <c r="O842" s="423"/>
      <c r="P842" s="317" t="s">
        <v>641</v>
      </c>
      <c r="Q842" s="318"/>
      <c r="R842" s="318"/>
      <c r="S842" s="318"/>
      <c r="T842" s="318"/>
      <c r="U842" s="318"/>
      <c r="V842" s="318"/>
      <c r="W842" s="318"/>
      <c r="X842" s="318"/>
      <c r="Y842" s="319">
        <v>62</v>
      </c>
      <c r="Z842" s="320"/>
      <c r="AA842" s="320"/>
      <c r="AB842" s="321"/>
      <c r="AC842" s="323" t="s">
        <v>196</v>
      </c>
      <c r="AD842" s="323"/>
      <c r="AE842" s="323"/>
      <c r="AF842" s="323"/>
      <c r="AG842" s="323"/>
      <c r="AH842" s="329" t="s">
        <v>638</v>
      </c>
      <c r="AI842" s="330"/>
      <c r="AJ842" s="330"/>
      <c r="AK842" s="330"/>
      <c r="AL842" s="326" t="s">
        <v>639</v>
      </c>
      <c r="AM842" s="327"/>
      <c r="AN842" s="327"/>
      <c r="AO842" s="328"/>
      <c r="AP842" s="322" t="s">
        <v>575</v>
      </c>
      <c r="AQ842" s="322"/>
      <c r="AR842" s="322"/>
      <c r="AS842" s="322"/>
      <c r="AT842" s="322"/>
      <c r="AU842" s="322"/>
      <c r="AV842" s="322"/>
      <c r="AW842" s="322"/>
      <c r="AX842" s="322"/>
    </row>
    <row r="843" spans="1:50" ht="30" customHeight="1" x14ac:dyDescent="0.15">
      <c r="A843" s="407">
        <v>7</v>
      </c>
      <c r="B843" s="407">
        <v>1</v>
      </c>
      <c r="C843" s="424" t="s">
        <v>646</v>
      </c>
      <c r="D843" s="421"/>
      <c r="E843" s="421"/>
      <c r="F843" s="421"/>
      <c r="G843" s="421"/>
      <c r="H843" s="421"/>
      <c r="I843" s="421"/>
      <c r="J843" s="422">
        <v>2180005006072</v>
      </c>
      <c r="K843" s="423"/>
      <c r="L843" s="423"/>
      <c r="M843" s="423"/>
      <c r="N843" s="423"/>
      <c r="O843" s="423"/>
      <c r="P843" s="317" t="s">
        <v>641</v>
      </c>
      <c r="Q843" s="318"/>
      <c r="R843" s="318"/>
      <c r="S843" s="318"/>
      <c r="T843" s="318"/>
      <c r="U843" s="318"/>
      <c r="V843" s="318"/>
      <c r="W843" s="318"/>
      <c r="X843" s="318"/>
      <c r="Y843" s="319">
        <v>43</v>
      </c>
      <c r="Z843" s="320"/>
      <c r="AA843" s="320"/>
      <c r="AB843" s="321"/>
      <c r="AC843" s="323" t="s">
        <v>196</v>
      </c>
      <c r="AD843" s="323"/>
      <c r="AE843" s="323"/>
      <c r="AF843" s="323"/>
      <c r="AG843" s="323"/>
      <c r="AH843" s="329" t="s">
        <v>638</v>
      </c>
      <c r="AI843" s="330"/>
      <c r="AJ843" s="330"/>
      <c r="AK843" s="330"/>
      <c r="AL843" s="326" t="s">
        <v>639</v>
      </c>
      <c r="AM843" s="327"/>
      <c r="AN843" s="327"/>
      <c r="AO843" s="328"/>
      <c r="AP843" s="322" t="s">
        <v>575</v>
      </c>
      <c r="AQ843" s="322"/>
      <c r="AR843" s="322"/>
      <c r="AS843" s="322"/>
      <c r="AT843" s="322"/>
      <c r="AU843" s="322"/>
      <c r="AV843" s="322"/>
      <c r="AW843" s="322"/>
      <c r="AX843" s="322"/>
    </row>
    <row r="844" spans="1:50" ht="30" customHeight="1" x14ac:dyDescent="0.15">
      <c r="A844" s="407">
        <v>8</v>
      </c>
      <c r="B844" s="407">
        <v>1</v>
      </c>
      <c r="C844" s="424" t="s">
        <v>647</v>
      </c>
      <c r="D844" s="421"/>
      <c r="E844" s="421"/>
      <c r="F844" s="421"/>
      <c r="G844" s="421"/>
      <c r="H844" s="421"/>
      <c r="I844" s="421"/>
      <c r="J844" s="422">
        <v>2120001059699</v>
      </c>
      <c r="K844" s="423"/>
      <c r="L844" s="423"/>
      <c r="M844" s="423"/>
      <c r="N844" s="423"/>
      <c r="O844" s="423"/>
      <c r="P844" s="317" t="s">
        <v>641</v>
      </c>
      <c r="Q844" s="318"/>
      <c r="R844" s="318"/>
      <c r="S844" s="318"/>
      <c r="T844" s="318"/>
      <c r="U844" s="318"/>
      <c r="V844" s="318"/>
      <c r="W844" s="318"/>
      <c r="X844" s="318"/>
      <c r="Y844" s="319">
        <v>39</v>
      </c>
      <c r="Z844" s="320"/>
      <c r="AA844" s="320"/>
      <c r="AB844" s="321"/>
      <c r="AC844" s="323" t="s">
        <v>196</v>
      </c>
      <c r="AD844" s="323"/>
      <c r="AE844" s="323"/>
      <c r="AF844" s="323"/>
      <c r="AG844" s="323"/>
      <c r="AH844" s="329" t="s">
        <v>638</v>
      </c>
      <c r="AI844" s="330"/>
      <c r="AJ844" s="330"/>
      <c r="AK844" s="330"/>
      <c r="AL844" s="326" t="s">
        <v>639</v>
      </c>
      <c r="AM844" s="327"/>
      <c r="AN844" s="327"/>
      <c r="AO844" s="328"/>
      <c r="AP844" s="322" t="s">
        <v>575</v>
      </c>
      <c r="AQ844" s="322"/>
      <c r="AR844" s="322"/>
      <c r="AS844" s="322"/>
      <c r="AT844" s="322"/>
      <c r="AU844" s="322"/>
      <c r="AV844" s="322"/>
      <c r="AW844" s="322"/>
      <c r="AX844" s="322"/>
    </row>
    <row r="845" spans="1:50" ht="30" customHeight="1" x14ac:dyDescent="0.15">
      <c r="A845" s="407">
        <v>9</v>
      </c>
      <c r="B845" s="407">
        <v>1</v>
      </c>
      <c r="C845" s="424" t="s">
        <v>648</v>
      </c>
      <c r="D845" s="421"/>
      <c r="E845" s="421"/>
      <c r="F845" s="421"/>
      <c r="G845" s="421"/>
      <c r="H845" s="421"/>
      <c r="I845" s="421"/>
      <c r="J845" s="422">
        <v>2220005001911</v>
      </c>
      <c r="K845" s="423"/>
      <c r="L845" s="423"/>
      <c r="M845" s="423"/>
      <c r="N845" s="423"/>
      <c r="O845" s="423"/>
      <c r="P845" s="317" t="s">
        <v>641</v>
      </c>
      <c r="Q845" s="318"/>
      <c r="R845" s="318"/>
      <c r="S845" s="318"/>
      <c r="T845" s="318"/>
      <c r="U845" s="318"/>
      <c r="V845" s="318"/>
      <c r="W845" s="318"/>
      <c r="X845" s="318"/>
      <c r="Y845" s="319">
        <v>39</v>
      </c>
      <c r="Z845" s="320"/>
      <c r="AA845" s="320"/>
      <c r="AB845" s="321"/>
      <c r="AC845" s="323" t="s">
        <v>196</v>
      </c>
      <c r="AD845" s="323"/>
      <c r="AE845" s="323"/>
      <c r="AF845" s="323"/>
      <c r="AG845" s="323"/>
      <c r="AH845" s="329" t="s">
        <v>638</v>
      </c>
      <c r="AI845" s="330"/>
      <c r="AJ845" s="330"/>
      <c r="AK845" s="330"/>
      <c r="AL845" s="326" t="s">
        <v>639</v>
      </c>
      <c r="AM845" s="327"/>
      <c r="AN845" s="327"/>
      <c r="AO845" s="328"/>
      <c r="AP845" s="322" t="s">
        <v>575</v>
      </c>
      <c r="AQ845" s="322"/>
      <c r="AR845" s="322"/>
      <c r="AS845" s="322"/>
      <c r="AT845" s="322"/>
      <c r="AU845" s="322"/>
      <c r="AV845" s="322"/>
      <c r="AW845" s="322"/>
      <c r="AX845" s="322"/>
    </row>
    <row r="846" spans="1:50" ht="30" customHeight="1" x14ac:dyDescent="0.15">
      <c r="A846" s="407">
        <v>10</v>
      </c>
      <c r="B846" s="407">
        <v>1</v>
      </c>
      <c r="C846" s="424" t="s">
        <v>649</v>
      </c>
      <c r="D846" s="421"/>
      <c r="E846" s="421"/>
      <c r="F846" s="421"/>
      <c r="G846" s="421"/>
      <c r="H846" s="421"/>
      <c r="I846" s="421"/>
      <c r="J846" s="422">
        <v>3130001059706</v>
      </c>
      <c r="K846" s="423"/>
      <c r="L846" s="423"/>
      <c r="M846" s="423"/>
      <c r="N846" s="423"/>
      <c r="O846" s="423"/>
      <c r="P846" s="317" t="s">
        <v>641</v>
      </c>
      <c r="Q846" s="318"/>
      <c r="R846" s="318"/>
      <c r="S846" s="318"/>
      <c r="T846" s="318"/>
      <c r="U846" s="318"/>
      <c r="V846" s="318"/>
      <c r="W846" s="318"/>
      <c r="X846" s="318"/>
      <c r="Y846" s="319">
        <v>33</v>
      </c>
      <c r="Z846" s="320"/>
      <c r="AA846" s="320"/>
      <c r="AB846" s="321"/>
      <c r="AC846" s="323" t="s">
        <v>196</v>
      </c>
      <c r="AD846" s="323"/>
      <c r="AE846" s="323"/>
      <c r="AF846" s="323"/>
      <c r="AG846" s="323"/>
      <c r="AH846" s="329" t="s">
        <v>638</v>
      </c>
      <c r="AI846" s="330"/>
      <c r="AJ846" s="330"/>
      <c r="AK846" s="330"/>
      <c r="AL846" s="326" t="s">
        <v>639</v>
      </c>
      <c r="AM846" s="327"/>
      <c r="AN846" s="327"/>
      <c r="AO846" s="328"/>
      <c r="AP846" s="322" t="s">
        <v>575</v>
      </c>
      <c r="AQ846" s="322"/>
      <c r="AR846" s="322"/>
      <c r="AS846" s="322"/>
      <c r="AT846" s="322"/>
      <c r="AU846" s="322"/>
      <c r="AV846" s="322"/>
      <c r="AW846" s="322"/>
      <c r="AX846" s="322"/>
    </row>
    <row r="847" spans="1:50" ht="30" customHeight="1" x14ac:dyDescent="0.15">
      <c r="A847" s="407">
        <v>11</v>
      </c>
      <c r="B847" s="407">
        <v>1</v>
      </c>
      <c r="C847" s="424" t="s">
        <v>750</v>
      </c>
      <c r="D847" s="421"/>
      <c r="E847" s="421"/>
      <c r="F847" s="421"/>
      <c r="G847" s="421"/>
      <c r="H847" s="421"/>
      <c r="I847" s="421"/>
      <c r="J847" s="422">
        <v>9180001029475</v>
      </c>
      <c r="K847" s="423"/>
      <c r="L847" s="423"/>
      <c r="M847" s="423"/>
      <c r="N847" s="423"/>
      <c r="O847" s="423"/>
      <c r="P847" s="317" t="s">
        <v>641</v>
      </c>
      <c r="Q847" s="318"/>
      <c r="R847" s="318"/>
      <c r="S847" s="318"/>
      <c r="T847" s="318"/>
      <c r="U847" s="318"/>
      <c r="V847" s="318"/>
      <c r="W847" s="318"/>
      <c r="X847" s="318"/>
      <c r="Y847" s="319">
        <v>31</v>
      </c>
      <c r="Z847" s="320"/>
      <c r="AA847" s="320"/>
      <c r="AB847" s="321"/>
      <c r="AC847" s="323" t="s">
        <v>196</v>
      </c>
      <c r="AD847" s="323"/>
      <c r="AE847" s="323"/>
      <c r="AF847" s="323"/>
      <c r="AG847" s="323"/>
      <c r="AH847" s="329" t="s">
        <v>638</v>
      </c>
      <c r="AI847" s="330"/>
      <c r="AJ847" s="330"/>
      <c r="AK847" s="330"/>
      <c r="AL847" s="326" t="s">
        <v>639</v>
      </c>
      <c r="AM847" s="327"/>
      <c r="AN847" s="327"/>
      <c r="AO847" s="328"/>
      <c r="AP847" s="322" t="s">
        <v>575</v>
      </c>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9" customHeight="1" x14ac:dyDescent="0.15">
      <c r="A869" s="349"/>
      <c r="B869" s="349"/>
      <c r="C869" s="349" t="s">
        <v>26</v>
      </c>
      <c r="D869" s="349"/>
      <c r="E869" s="349"/>
      <c r="F869" s="349"/>
      <c r="G869" s="349"/>
      <c r="H869" s="349"/>
      <c r="I869" s="349"/>
      <c r="J869" s="277" t="s">
        <v>412</v>
      </c>
      <c r="K869" s="101"/>
      <c r="L869" s="101"/>
      <c r="M869" s="101"/>
      <c r="N869" s="101"/>
      <c r="O869" s="101"/>
      <c r="P869" s="350" t="s">
        <v>364</v>
      </c>
      <c r="Q869" s="350"/>
      <c r="R869" s="350"/>
      <c r="S869" s="350"/>
      <c r="T869" s="350"/>
      <c r="U869" s="350"/>
      <c r="V869" s="350"/>
      <c r="W869" s="350"/>
      <c r="X869" s="350"/>
      <c r="Y869" s="347" t="s">
        <v>410</v>
      </c>
      <c r="Z869" s="348"/>
      <c r="AA869" s="348"/>
      <c r="AB869" s="348"/>
      <c r="AC869" s="277" t="s">
        <v>450</v>
      </c>
      <c r="AD869" s="277"/>
      <c r="AE869" s="277"/>
      <c r="AF869" s="277"/>
      <c r="AG869" s="277"/>
      <c r="AH869" s="347" t="s">
        <v>478</v>
      </c>
      <c r="AI869" s="349"/>
      <c r="AJ869" s="349"/>
      <c r="AK869" s="349"/>
      <c r="AL869" s="349" t="s">
        <v>21</v>
      </c>
      <c r="AM869" s="349"/>
      <c r="AN869" s="349"/>
      <c r="AO869" s="426"/>
      <c r="AP869" s="427" t="s">
        <v>413</v>
      </c>
      <c r="AQ869" s="427"/>
      <c r="AR869" s="427"/>
      <c r="AS869" s="427"/>
      <c r="AT869" s="427"/>
      <c r="AU869" s="427"/>
      <c r="AV869" s="427"/>
      <c r="AW869" s="427"/>
      <c r="AX869" s="427"/>
    </row>
    <row r="870" spans="1:50" ht="30" customHeight="1" x14ac:dyDescent="0.15">
      <c r="A870" s="407">
        <v>1</v>
      </c>
      <c r="B870" s="407">
        <v>1</v>
      </c>
      <c r="C870" s="424" t="s">
        <v>696</v>
      </c>
      <c r="D870" s="421"/>
      <c r="E870" s="421"/>
      <c r="F870" s="421"/>
      <c r="G870" s="421"/>
      <c r="H870" s="421"/>
      <c r="I870" s="421"/>
      <c r="J870" s="422">
        <v>7080005003835</v>
      </c>
      <c r="K870" s="423"/>
      <c r="L870" s="423"/>
      <c r="M870" s="423"/>
      <c r="N870" s="423"/>
      <c r="O870" s="423"/>
      <c r="P870" s="317" t="s">
        <v>636</v>
      </c>
      <c r="Q870" s="318"/>
      <c r="R870" s="318"/>
      <c r="S870" s="318"/>
      <c r="T870" s="318"/>
      <c r="U870" s="318"/>
      <c r="V870" s="318"/>
      <c r="W870" s="318"/>
      <c r="X870" s="318"/>
      <c r="Y870" s="319">
        <v>98</v>
      </c>
      <c r="Z870" s="320"/>
      <c r="AA870" s="320"/>
      <c r="AB870" s="321"/>
      <c r="AC870" s="331" t="s">
        <v>487</v>
      </c>
      <c r="AD870" s="425"/>
      <c r="AE870" s="425"/>
      <c r="AF870" s="425"/>
      <c r="AG870" s="425"/>
      <c r="AH870" s="329" t="s">
        <v>697</v>
      </c>
      <c r="AI870" s="330"/>
      <c r="AJ870" s="330"/>
      <c r="AK870" s="330"/>
      <c r="AL870" s="326" t="s">
        <v>698</v>
      </c>
      <c r="AM870" s="327"/>
      <c r="AN870" s="327"/>
      <c r="AO870" s="328"/>
      <c r="AP870" s="322" t="s">
        <v>575</v>
      </c>
      <c r="AQ870" s="322"/>
      <c r="AR870" s="322"/>
      <c r="AS870" s="322"/>
      <c r="AT870" s="322"/>
      <c r="AU870" s="322"/>
      <c r="AV870" s="322"/>
      <c r="AW870" s="322"/>
      <c r="AX870" s="322"/>
    </row>
    <row r="871" spans="1:50" ht="30" customHeight="1" x14ac:dyDescent="0.15">
      <c r="A871" s="407">
        <v>2</v>
      </c>
      <c r="B871" s="407">
        <v>1</v>
      </c>
      <c r="C871" s="424" t="s">
        <v>723</v>
      </c>
      <c r="D871" s="421"/>
      <c r="E871" s="421"/>
      <c r="F871" s="421"/>
      <c r="G871" s="421"/>
      <c r="H871" s="421"/>
      <c r="I871" s="421"/>
      <c r="J871" s="422">
        <v>2011001095571</v>
      </c>
      <c r="K871" s="423"/>
      <c r="L871" s="423"/>
      <c r="M871" s="423"/>
      <c r="N871" s="423"/>
      <c r="O871" s="423"/>
      <c r="P871" s="317" t="s">
        <v>711</v>
      </c>
      <c r="Q871" s="318"/>
      <c r="R871" s="318"/>
      <c r="S871" s="318"/>
      <c r="T871" s="318"/>
      <c r="U871" s="318"/>
      <c r="V871" s="318"/>
      <c r="W871" s="318"/>
      <c r="X871" s="318"/>
      <c r="Y871" s="319">
        <v>29</v>
      </c>
      <c r="Z871" s="320"/>
      <c r="AA871" s="320"/>
      <c r="AB871" s="321"/>
      <c r="AC871" s="331" t="s">
        <v>196</v>
      </c>
      <c r="AD871" s="331"/>
      <c r="AE871" s="331"/>
      <c r="AF871" s="331"/>
      <c r="AG871" s="331"/>
      <c r="AH871" s="329" t="s">
        <v>575</v>
      </c>
      <c r="AI871" s="330"/>
      <c r="AJ871" s="330"/>
      <c r="AK871" s="330"/>
      <c r="AL871" s="326" t="s">
        <v>579</v>
      </c>
      <c r="AM871" s="327"/>
      <c r="AN871" s="327"/>
      <c r="AO871" s="328"/>
      <c r="AP871" s="322" t="s">
        <v>699</v>
      </c>
      <c r="AQ871" s="322"/>
      <c r="AR871" s="322"/>
      <c r="AS871" s="322"/>
      <c r="AT871" s="322"/>
      <c r="AU871" s="322"/>
      <c r="AV871" s="322"/>
      <c r="AW871" s="322"/>
      <c r="AX871" s="322"/>
    </row>
    <row r="872" spans="1:50" ht="30" customHeight="1" x14ac:dyDescent="0.15">
      <c r="A872" s="407">
        <v>3</v>
      </c>
      <c r="B872" s="407">
        <v>1</v>
      </c>
      <c r="C872" s="424" t="s">
        <v>646</v>
      </c>
      <c r="D872" s="421"/>
      <c r="E872" s="421"/>
      <c r="F872" s="421"/>
      <c r="G872" s="421"/>
      <c r="H872" s="421"/>
      <c r="I872" s="421"/>
      <c r="J872" s="422">
        <v>2180005006072</v>
      </c>
      <c r="K872" s="423"/>
      <c r="L872" s="423"/>
      <c r="M872" s="423"/>
      <c r="N872" s="423"/>
      <c r="O872" s="423"/>
      <c r="P872" s="317" t="s">
        <v>724</v>
      </c>
      <c r="Q872" s="318"/>
      <c r="R872" s="318"/>
      <c r="S872" s="318"/>
      <c r="T872" s="318"/>
      <c r="U872" s="318"/>
      <c r="V872" s="318"/>
      <c r="W872" s="318"/>
      <c r="X872" s="318"/>
      <c r="Y872" s="319">
        <v>19</v>
      </c>
      <c r="Z872" s="320"/>
      <c r="AA872" s="320"/>
      <c r="AB872" s="321"/>
      <c r="AC872" s="331" t="s">
        <v>196</v>
      </c>
      <c r="AD872" s="331"/>
      <c r="AE872" s="331"/>
      <c r="AF872" s="331"/>
      <c r="AG872" s="331"/>
      <c r="AH872" s="324" t="s">
        <v>575</v>
      </c>
      <c r="AI872" s="325"/>
      <c r="AJ872" s="325"/>
      <c r="AK872" s="325"/>
      <c r="AL872" s="326" t="s">
        <v>579</v>
      </c>
      <c r="AM872" s="327"/>
      <c r="AN872" s="327"/>
      <c r="AO872" s="328"/>
      <c r="AP872" s="322" t="s">
        <v>699</v>
      </c>
      <c r="AQ872" s="322"/>
      <c r="AR872" s="322"/>
      <c r="AS872" s="322"/>
      <c r="AT872" s="322"/>
      <c r="AU872" s="322"/>
      <c r="AV872" s="322"/>
      <c r="AW872" s="322"/>
      <c r="AX872" s="322"/>
    </row>
    <row r="873" spans="1:50" ht="30" customHeight="1" x14ac:dyDescent="0.15">
      <c r="A873" s="407">
        <v>4</v>
      </c>
      <c r="B873" s="407">
        <v>1</v>
      </c>
      <c r="C873" s="424" t="s">
        <v>726</v>
      </c>
      <c r="D873" s="421"/>
      <c r="E873" s="421"/>
      <c r="F873" s="421"/>
      <c r="G873" s="421"/>
      <c r="H873" s="421"/>
      <c r="I873" s="421"/>
      <c r="J873" s="422">
        <v>9250005001134</v>
      </c>
      <c r="K873" s="423"/>
      <c r="L873" s="423"/>
      <c r="M873" s="423"/>
      <c r="N873" s="423"/>
      <c r="O873" s="423"/>
      <c r="P873" s="317" t="s">
        <v>711</v>
      </c>
      <c r="Q873" s="318"/>
      <c r="R873" s="318"/>
      <c r="S873" s="318"/>
      <c r="T873" s="318"/>
      <c r="U873" s="318"/>
      <c r="V873" s="318"/>
      <c r="W873" s="318"/>
      <c r="X873" s="318"/>
      <c r="Y873" s="319">
        <v>10</v>
      </c>
      <c r="Z873" s="320"/>
      <c r="AA873" s="320"/>
      <c r="AB873" s="321"/>
      <c r="AC873" s="331" t="s">
        <v>196</v>
      </c>
      <c r="AD873" s="331"/>
      <c r="AE873" s="331"/>
      <c r="AF873" s="331"/>
      <c r="AG873" s="331"/>
      <c r="AH873" s="324" t="s">
        <v>575</v>
      </c>
      <c r="AI873" s="325"/>
      <c r="AJ873" s="325"/>
      <c r="AK873" s="325"/>
      <c r="AL873" s="326" t="s">
        <v>579</v>
      </c>
      <c r="AM873" s="327"/>
      <c r="AN873" s="327"/>
      <c r="AO873" s="328"/>
      <c r="AP873" s="322" t="s">
        <v>579</v>
      </c>
      <c r="AQ873" s="322"/>
      <c r="AR873" s="322"/>
      <c r="AS873" s="322"/>
      <c r="AT873" s="322"/>
      <c r="AU873" s="322"/>
      <c r="AV873" s="322"/>
      <c r="AW873" s="322"/>
      <c r="AX873" s="322"/>
    </row>
    <row r="874" spans="1:50" ht="30" customHeight="1" x14ac:dyDescent="0.15">
      <c r="A874" s="407">
        <v>5</v>
      </c>
      <c r="B874" s="407">
        <v>1</v>
      </c>
      <c r="C874" s="424" t="s">
        <v>727</v>
      </c>
      <c r="D874" s="421"/>
      <c r="E874" s="421"/>
      <c r="F874" s="421"/>
      <c r="G874" s="421"/>
      <c r="H874" s="421"/>
      <c r="I874" s="421"/>
      <c r="J874" s="422">
        <v>8130005005635</v>
      </c>
      <c r="K874" s="423"/>
      <c r="L874" s="423"/>
      <c r="M874" s="423"/>
      <c r="N874" s="423"/>
      <c r="O874" s="423"/>
      <c r="P874" s="317" t="s">
        <v>711</v>
      </c>
      <c r="Q874" s="318"/>
      <c r="R874" s="318"/>
      <c r="S874" s="318"/>
      <c r="T874" s="318"/>
      <c r="U874" s="318"/>
      <c r="V874" s="318"/>
      <c r="W874" s="318"/>
      <c r="X874" s="318"/>
      <c r="Y874" s="319">
        <v>10</v>
      </c>
      <c r="Z874" s="320"/>
      <c r="AA874" s="320"/>
      <c r="AB874" s="321"/>
      <c r="AC874" s="323" t="s">
        <v>196</v>
      </c>
      <c r="AD874" s="323"/>
      <c r="AE874" s="323"/>
      <c r="AF874" s="323"/>
      <c r="AG874" s="323"/>
      <c r="AH874" s="324" t="s">
        <v>575</v>
      </c>
      <c r="AI874" s="325"/>
      <c r="AJ874" s="325"/>
      <c r="AK874" s="325"/>
      <c r="AL874" s="326" t="s">
        <v>575</v>
      </c>
      <c r="AM874" s="327"/>
      <c r="AN874" s="327"/>
      <c r="AO874" s="328"/>
      <c r="AP874" s="322" t="s">
        <v>575</v>
      </c>
      <c r="AQ874" s="322"/>
      <c r="AR874" s="322"/>
      <c r="AS874" s="322"/>
      <c r="AT874" s="322"/>
      <c r="AU874" s="322"/>
      <c r="AV874" s="322"/>
      <c r="AW874" s="322"/>
      <c r="AX874" s="322"/>
    </row>
    <row r="875" spans="1:50" ht="30" customHeight="1" x14ac:dyDescent="0.15">
      <c r="A875" s="407">
        <v>6</v>
      </c>
      <c r="B875" s="407">
        <v>1</v>
      </c>
      <c r="C875" s="424" t="s">
        <v>729</v>
      </c>
      <c r="D875" s="421"/>
      <c r="E875" s="421"/>
      <c r="F875" s="421"/>
      <c r="G875" s="421"/>
      <c r="H875" s="421"/>
      <c r="I875" s="421"/>
      <c r="J875" s="422">
        <v>4260001013120</v>
      </c>
      <c r="K875" s="423"/>
      <c r="L875" s="423"/>
      <c r="M875" s="423"/>
      <c r="N875" s="423"/>
      <c r="O875" s="423"/>
      <c r="P875" s="317" t="s">
        <v>711</v>
      </c>
      <c r="Q875" s="318"/>
      <c r="R875" s="318"/>
      <c r="S875" s="318"/>
      <c r="T875" s="318"/>
      <c r="U875" s="318"/>
      <c r="V875" s="318"/>
      <c r="W875" s="318"/>
      <c r="X875" s="318"/>
      <c r="Y875" s="319">
        <v>6</v>
      </c>
      <c r="Z875" s="320"/>
      <c r="AA875" s="320"/>
      <c r="AB875" s="321"/>
      <c r="AC875" s="323" t="s">
        <v>196</v>
      </c>
      <c r="AD875" s="323"/>
      <c r="AE875" s="323"/>
      <c r="AF875" s="323"/>
      <c r="AG875" s="323"/>
      <c r="AH875" s="324" t="s">
        <v>575</v>
      </c>
      <c r="AI875" s="325"/>
      <c r="AJ875" s="325"/>
      <c r="AK875" s="325"/>
      <c r="AL875" s="326" t="s">
        <v>575</v>
      </c>
      <c r="AM875" s="327"/>
      <c r="AN875" s="327"/>
      <c r="AO875" s="328"/>
      <c r="AP875" s="322" t="s">
        <v>579</v>
      </c>
      <c r="AQ875" s="322"/>
      <c r="AR875" s="322"/>
      <c r="AS875" s="322"/>
      <c r="AT875" s="322"/>
      <c r="AU875" s="322"/>
      <c r="AV875" s="322"/>
      <c r="AW875" s="322"/>
      <c r="AX875" s="322"/>
    </row>
    <row r="876" spans="1:50" ht="30" customHeight="1" x14ac:dyDescent="0.15">
      <c r="A876" s="407">
        <v>7</v>
      </c>
      <c r="B876" s="407">
        <v>1</v>
      </c>
      <c r="C876" s="424" t="s">
        <v>728</v>
      </c>
      <c r="D876" s="421"/>
      <c r="E876" s="421"/>
      <c r="F876" s="421"/>
      <c r="G876" s="421"/>
      <c r="H876" s="421"/>
      <c r="I876" s="421"/>
      <c r="J876" s="422">
        <v>8120005004778</v>
      </c>
      <c r="K876" s="423"/>
      <c r="L876" s="423"/>
      <c r="M876" s="423"/>
      <c r="N876" s="423"/>
      <c r="O876" s="423"/>
      <c r="P876" s="317" t="s">
        <v>725</v>
      </c>
      <c r="Q876" s="318"/>
      <c r="R876" s="318"/>
      <c r="S876" s="318"/>
      <c r="T876" s="318"/>
      <c r="U876" s="318"/>
      <c r="V876" s="318"/>
      <c r="W876" s="318"/>
      <c r="X876" s="318"/>
      <c r="Y876" s="319">
        <v>5</v>
      </c>
      <c r="Z876" s="320"/>
      <c r="AA876" s="320"/>
      <c r="AB876" s="321"/>
      <c r="AC876" s="323" t="s">
        <v>196</v>
      </c>
      <c r="AD876" s="323"/>
      <c r="AE876" s="323"/>
      <c r="AF876" s="323"/>
      <c r="AG876" s="323"/>
      <c r="AH876" s="324" t="s">
        <v>701</v>
      </c>
      <c r="AI876" s="325"/>
      <c r="AJ876" s="325"/>
      <c r="AK876" s="325"/>
      <c r="AL876" s="326" t="s">
        <v>579</v>
      </c>
      <c r="AM876" s="327"/>
      <c r="AN876" s="327"/>
      <c r="AO876" s="328"/>
      <c r="AP876" s="322" t="s">
        <v>575</v>
      </c>
      <c r="AQ876" s="322"/>
      <c r="AR876" s="322"/>
      <c r="AS876" s="322"/>
      <c r="AT876" s="322"/>
      <c r="AU876" s="322"/>
      <c r="AV876" s="322"/>
      <c r="AW876" s="322"/>
      <c r="AX876" s="322"/>
    </row>
    <row r="877" spans="1:50" ht="30" customHeight="1" x14ac:dyDescent="0.15">
      <c r="A877" s="407">
        <v>8</v>
      </c>
      <c r="B877" s="407">
        <v>1</v>
      </c>
      <c r="C877" s="424" t="s">
        <v>733</v>
      </c>
      <c r="D877" s="421"/>
      <c r="E877" s="421"/>
      <c r="F877" s="421"/>
      <c r="G877" s="421"/>
      <c r="H877" s="421"/>
      <c r="I877" s="421"/>
      <c r="J877" s="422">
        <v>4000020330001</v>
      </c>
      <c r="K877" s="423"/>
      <c r="L877" s="423"/>
      <c r="M877" s="423"/>
      <c r="N877" s="423"/>
      <c r="O877" s="423"/>
      <c r="P877" s="317" t="s">
        <v>711</v>
      </c>
      <c r="Q877" s="318"/>
      <c r="R877" s="318"/>
      <c r="S877" s="318"/>
      <c r="T877" s="318"/>
      <c r="U877" s="318"/>
      <c r="V877" s="318"/>
      <c r="W877" s="318"/>
      <c r="X877" s="318"/>
      <c r="Y877" s="319">
        <v>3</v>
      </c>
      <c r="Z877" s="320"/>
      <c r="AA877" s="320"/>
      <c r="AB877" s="321"/>
      <c r="AC877" s="323" t="s">
        <v>196</v>
      </c>
      <c r="AD877" s="323"/>
      <c r="AE877" s="323"/>
      <c r="AF877" s="323"/>
      <c r="AG877" s="323"/>
      <c r="AH877" s="324" t="s">
        <v>700</v>
      </c>
      <c r="AI877" s="325"/>
      <c r="AJ877" s="325"/>
      <c r="AK877" s="325"/>
      <c r="AL877" s="326" t="s">
        <v>700</v>
      </c>
      <c r="AM877" s="327"/>
      <c r="AN877" s="327"/>
      <c r="AO877" s="328"/>
      <c r="AP877" s="322" t="s">
        <v>575</v>
      </c>
      <c r="AQ877" s="322"/>
      <c r="AR877" s="322"/>
      <c r="AS877" s="322"/>
      <c r="AT877" s="322"/>
      <c r="AU877" s="322"/>
      <c r="AV877" s="322"/>
      <c r="AW877" s="322"/>
      <c r="AX877" s="322"/>
    </row>
    <row r="878" spans="1:50" ht="30" customHeight="1" x14ac:dyDescent="0.15">
      <c r="A878" s="407">
        <v>9</v>
      </c>
      <c r="B878" s="407">
        <v>1</v>
      </c>
      <c r="C878" s="424" t="s">
        <v>732</v>
      </c>
      <c r="D878" s="421"/>
      <c r="E878" s="421"/>
      <c r="F878" s="421"/>
      <c r="G878" s="421"/>
      <c r="H878" s="421"/>
      <c r="I878" s="421"/>
      <c r="J878" s="422">
        <v>9010001032685</v>
      </c>
      <c r="K878" s="423"/>
      <c r="L878" s="423"/>
      <c r="M878" s="423"/>
      <c r="N878" s="423"/>
      <c r="O878" s="423"/>
      <c r="P878" s="317" t="s">
        <v>711</v>
      </c>
      <c r="Q878" s="318"/>
      <c r="R878" s="318"/>
      <c r="S878" s="318"/>
      <c r="T878" s="318"/>
      <c r="U878" s="318"/>
      <c r="V878" s="318"/>
      <c r="W878" s="318"/>
      <c r="X878" s="318"/>
      <c r="Y878" s="319">
        <v>1</v>
      </c>
      <c r="Z878" s="320"/>
      <c r="AA878" s="320"/>
      <c r="AB878" s="321"/>
      <c r="AC878" s="323" t="s">
        <v>196</v>
      </c>
      <c r="AD878" s="323"/>
      <c r="AE878" s="323"/>
      <c r="AF878" s="323"/>
      <c r="AG878" s="323"/>
      <c r="AH878" s="324" t="s">
        <v>702</v>
      </c>
      <c r="AI878" s="325"/>
      <c r="AJ878" s="325"/>
      <c r="AK878" s="325"/>
      <c r="AL878" s="326" t="s">
        <v>575</v>
      </c>
      <c r="AM878" s="327"/>
      <c r="AN878" s="327"/>
      <c r="AO878" s="328"/>
      <c r="AP878" s="322" t="s">
        <v>575</v>
      </c>
      <c r="AQ878" s="322"/>
      <c r="AR878" s="322"/>
      <c r="AS878" s="322"/>
      <c r="AT878" s="322"/>
      <c r="AU878" s="322"/>
      <c r="AV878" s="322"/>
      <c r="AW878" s="322"/>
      <c r="AX878" s="322"/>
    </row>
    <row r="879" spans="1:50" ht="30" customHeight="1" x14ac:dyDescent="0.15">
      <c r="A879" s="407">
        <v>10</v>
      </c>
      <c r="B879" s="407">
        <v>1</v>
      </c>
      <c r="C879" s="424" t="s">
        <v>731</v>
      </c>
      <c r="D879" s="421"/>
      <c r="E879" s="421"/>
      <c r="F879" s="421"/>
      <c r="G879" s="421"/>
      <c r="H879" s="421"/>
      <c r="I879" s="421"/>
      <c r="J879" s="422">
        <v>3260001022840</v>
      </c>
      <c r="K879" s="423"/>
      <c r="L879" s="423"/>
      <c r="M879" s="423"/>
      <c r="N879" s="423"/>
      <c r="O879" s="423"/>
      <c r="P879" s="317" t="s">
        <v>711</v>
      </c>
      <c r="Q879" s="318"/>
      <c r="R879" s="318"/>
      <c r="S879" s="318"/>
      <c r="T879" s="318"/>
      <c r="U879" s="318"/>
      <c r="V879" s="318"/>
      <c r="W879" s="318"/>
      <c r="X879" s="318"/>
      <c r="Y879" s="319">
        <v>0.7</v>
      </c>
      <c r="Z879" s="320"/>
      <c r="AA879" s="320"/>
      <c r="AB879" s="321"/>
      <c r="AC879" s="323" t="s">
        <v>196</v>
      </c>
      <c r="AD879" s="323"/>
      <c r="AE879" s="323"/>
      <c r="AF879" s="323"/>
      <c r="AG879" s="323"/>
      <c r="AH879" s="324" t="s">
        <v>579</v>
      </c>
      <c r="AI879" s="325"/>
      <c r="AJ879" s="325"/>
      <c r="AK879" s="325"/>
      <c r="AL879" s="326" t="s">
        <v>575</v>
      </c>
      <c r="AM879" s="327"/>
      <c r="AN879" s="327"/>
      <c r="AO879" s="328"/>
      <c r="AP879" s="322" t="s">
        <v>575</v>
      </c>
      <c r="AQ879" s="322"/>
      <c r="AR879" s="322"/>
      <c r="AS879" s="322"/>
      <c r="AT879" s="322"/>
      <c r="AU879" s="322"/>
      <c r="AV879" s="322"/>
      <c r="AW879" s="322"/>
      <c r="AX879" s="322"/>
    </row>
    <row r="880" spans="1:50" ht="30" customHeight="1" x14ac:dyDescent="0.15">
      <c r="A880" s="407">
        <v>11</v>
      </c>
      <c r="B880" s="407">
        <v>1</v>
      </c>
      <c r="C880" s="424" t="s">
        <v>730</v>
      </c>
      <c r="D880" s="421"/>
      <c r="E880" s="421"/>
      <c r="F880" s="421"/>
      <c r="G880" s="421"/>
      <c r="H880" s="421"/>
      <c r="I880" s="421"/>
      <c r="J880" s="422">
        <v>7000020220001</v>
      </c>
      <c r="K880" s="423"/>
      <c r="L880" s="423"/>
      <c r="M880" s="423"/>
      <c r="N880" s="423"/>
      <c r="O880" s="423"/>
      <c r="P880" s="317" t="s">
        <v>738</v>
      </c>
      <c r="Q880" s="318"/>
      <c r="R880" s="318"/>
      <c r="S880" s="318"/>
      <c r="T880" s="318"/>
      <c r="U880" s="318"/>
      <c r="V880" s="318"/>
      <c r="W880" s="318"/>
      <c r="X880" s="318"/>
      <c r="Y880" s="319">
        <v>0.5</v>
      </c>
      <c r="Z880" s="320"/>
      <c r="AA880" s="320"/>
      <c r="AB880" s="321"/>
      <c r="AC880" s="323" t="s">
        <v>196</v>
      </c>
      <c r="AD880" s="323"/>
      <c r="AE880" s="323"/>
      <c r="AF880" s="323"/>
      <c r="AG880" s="323"/>
      <c r="AH880" s="324" t="s">
        <v>575</v>
      </c>
      <c r="AI880" s="325"/>
      <c r="AJ880" s="325"/>
      <c r="AK880" s="325"/>
      <c r="AL880" s="326" t="s">
        <v>576</v>
      </c>
      <c r="AM880" s="327"/>
      <c r="AN880" s="327"/>
      <c r="AO880" s="328"/>
      <c r="AP880" s="322" t="s">
        <v>699</v>
      </c>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9" customHeight="1" x14ac:dyDescent="0.15">
      <c r="A902" s="349"/>
      <c r="B902" s="349"/>
      <c r="C902" s="349" t="s">
        <v>26</v>
      </c>
      <c r="D902" s="349"/>
      <c r="E902" s="349"/>
      <c r="F902" s="349"/>
      <c r="G902" s="349"/>
      <c r="H902" s="349"/>
      <c r="I902" s="349"/>
      <c r="J902" s="277" t="s">
        <v>412</v>
      </c>
      <c r="K902" s="101"/>
      <c r="L902" s="101"/>
      <c r="M902" s="101"/>
      <c r="N902" s="101"/>
      <c r="O902" s="101"/>
      <c r="P902" s="350" t="s">
        <v>364</v>
      </c>
      <c r="Q902" s="350"/>
      <c r="R902" s="350"/>
      <c r="S902" s="350"/>
      <c r="T902" s="350"/>
      <c r="U902" s="350"/>
      <c r="V902" s="350"/>
      <c r="W902" s="350"/>
      <c r="X902" s="350"/>
      <c r="Y902" s="347" t="s">
        <v>410</v>
      </c>
      <c r="Z902" s="348"/>
      <c r="AA902" s="348"/>
      <c r="AB902" s="348"/>
      <c r="AC902" s="277" t="s">
        <v>450</v>
      </c>
      <c r="AD902" s="277"/>
      <c r="AE902" s="277"/>
      <c r="AF902" s="277"/>
      <c r="AG902" s="277"/>
      <c r="AH902" s="347" t="s">
        <v>478</v>
      </c>
      <c r="AI902" s="349"/>
      <c r="AJ902" s="349"/>
      <c r="AK902" s="349"/>
      <c r="AL902" s="349" t="s">
        <v>21</v>
      </c>
      <c r="AM902" s="349"/>
      <c r="AN902" s="349"/>
      <c r="AO902" s="426"/>
      <c r="AP902" s="427" t="s">
        <v>413</v>
      </c>
      <c r="AQ902" s="427"/>
      <c r="AR902" s="427"/>
      <c r="AS902" s="427"/>
      <c r="AT902" s="427"/>
      <c r="AU902" s="427"/>
      <c r="AV902" s="427"/>
      <c r="AW902" s="427"/>
      <c r="AX902" s="427"/>
    </row>
    <row r="903" spans="1:50" ht="30" customHeight="1" x14ac:dyDescent="0.15">
      <c r="A903" s="407">
        <v>1</v>
      </c>
      <c r="B903" s="407">
        <v>1</v>
      </c>
      <c r="C903" s="424" t="s">
        <v>703</v>
      </c>
      <c r="D903" s="421"/>
      <c r="E903" s="421"/>
      <c r="F903" s="421"/>
      <c r="G903" s="421"/>
      <c r="H903" s="421"/>
      <c r="I903" s="421"/>
      <c r="J903" s="422">
        <v>1290003005818</v>
      </c>
      <c r="K903" s="423"/>
      <c r="L903" s="423"/>
      <c r="M903" s="423"/>
      <c r="N903" s="423"/>
      <c r="O903" s="423"/>
      <c r="P903" s="317" t="s">
        <v>704</v>
      </c>
      <c r="Q903" s="318"/>
      <c r="R903" s="318"/>
      <c r="S903" s="318"/>
      <c r="T903" s="318"/>
      <c r="U903" s="318"/>
      <c r="V903" s="318"/>
      <c r="W903" s="318"/>
      <c r="X903" s="318"/>
      <c r="Y903" s="319">
        <v>2</v>
      </c>
      <c r="Z903" s="320"/>
      <c r="AA903" s="320"/>
      <c r="AB903" s="321"/>
      <c r="AC903" s="331" t="s">
        <v>489</v>
      </c>
      <c r="AD903" s="425"/>
      <c r="AE903" s="425"/>
      <c r="AF903" s="425"/>
      <c r="AG903" s="425"/>
      <c r="AH903" s="329" t="s">
        <v>575</v>
      </c>
      <c r="AI903" s="330"/>
      <c r="AJ903" s="330"/>
      <c r="AK903" s="330"/>
      <c r="AL903" s="326" t="s">
        <v>698</v>
      </c>
      <c r="AM903" s="327"/>
      <c r="AN903" s="327"/>
      <c r="AO903" s="328"/>
      <c r="AP903" s="322" t="s">
        <v>575</v>
      </c>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4"/>
      <c r="D905" s="421"/>
      <c r="E905" s="421"/>
      <c r="F905" s="421"/>
      <c r="G905" s="421"/>
      <c r="H905" s="421"/>
      <c r="I905" s="421"/>
      <c r="J905" s="422"/>
      <c r="K905" s="423"/>
      <c r="L905" s="423"/>
      <c r="M905" s="423"/>
      <c r="N905" s="423"/>
      <c r="O905" s="423"/>
      <c r="P905" s="317"/>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4"/>
      <c r="D906" s="421"/>
      <c r="E906" s="421"/>
      <c r="F906" s="421"/>
      <c r="G906" s="421"/>
      <c r="H906" s="421"/>
      <c r="I906" s="421"/>
      <c r="J906" s="422"/>
      <c r="K906" s="423"/>
      <c r="L906" s="423"/>
      <c r="M906" s="423"/>
      <c r="N906" s="423"/>
      <c r="O906" s="423"/>
      <c r="P906" s="317"/>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9" customHeight="1" x14ac:dyDescent="0.15">
      <c r="A935" s="349"/>
      <c r="B935" s="349"/>
      <c r="C935" s="349" t="s">
        <v>26</v>
      </c>
      <c r="D935" s="349"/>
      <c r="E935" s="349"/>
      <c r="F935" s="349"/>
      <c r="G935" s="349"/>
      <c r="H935" s="349"/>
      <c r="I935" s="349"/>
      <c r="J935" s="277" t="s">
        <v>412</v>
      </c>
      <c r="K935" s="101"/>
      <c r="L935" s="101"/>
      <c r="M935" s="101"/>
      <c r="N935" s="101"/>
      <c r="O935" s="101"/>
      <c r="P935" s="350" t="s">
        <v>364</v>
      </c>
      <c r="Q935" s="350"/>
      <c r="R935" s="350"/>
      <c r="S935" s="350"/>
      <c r="T935" s="350"/>
      <c r="U935" s="350"/>
      <c r="V935" s="350"/>
      <c r="W935" s="350"/>
      <c r="X935" s="350"/>
      <c r="Y935" s="347" t="s">
        <v>410</v>
      </c>
      <c r="Z935" s="348"/>
      <c r="AA935" s="348"/>
      <c r="AB935" s="348"/>
      <c r="AC935" s="277" t="s">
        <v>450</v>
      </c>
      <c r="AD935" s="277"/>
      <c r="AE935" s="277"/>
      <c r="AF935" s="277"/>
      <c r="AG935" s="277"/>
      <c r="AH935" s="347" t="s">
        <v>478</v>
      </c>
      <c r="AI935" s="349"/>
      <c r="AJ935" s="349"/>
      <c r="AK935" s="349"/>
      <c r="AL935" s="349" t="s">
        <v>21</v>
      </c>
      <c r="AM935" s="349"/>
      <c r="AN935" s="349"/>
      <c r="AO935" s="426"/>
      <c r="AP935" s="427" t="s">
        <v>413</v>
      </c>
      <c r="AQ935" s="427"/>
      <c r="AR935" s="427"/>
      <c r="AS935" s="427"/>
      <c r="AT935" s="427"/>
      <c r="AU935" s="427"/>
      <c r="AV935" s="427"/>
      <c r="AW935" s="427"/>
      <c r="AX935" s="427"/>
    </row>
    <row r="936" spans="1:50" ht="30" customHeight="1" x14ac:dyDescent="0.15">
      <c r="A936" s="407">
        <v>1</v>
      </c>
      <c r="B936" s="407">
        <v>1</v>
      </c>
      <c r="C936" s="424" t="s">
        <v>734</v>
      </c>
      <c r="D936" s="421"/>
      <c r="E936" s="421"/>
      <c r="F936" s="421"/>
      <c r="G936" s="421"/>
      <c r="H936" s="421"/>
      <c r="I936" s="421"/>
      <c r="J936" s="422">
        <v>9010001137583</v>
      </c>
      <c r="K936" s="423"/>
      <c r="L936" s="423"/>
      <c r="M936" s="423"/>
      <c r="N936" s="423"/>
      <c r="O936" s="423"/>
      <c r="P936" s="317" t="s">
        <v>708</v>
      </c>
      <c r="Q936" s="318"/>
      <c r="R936" s="318"/>
      <c r="S936" s="318"/>
      <c r="T936" s="318"/>
      <c r="U936" s="318"/>
      <c r="V936" s="318"/>
      <c r="W936" s="318"/>
      <c r="X936" s="318"/>
      <c r="Y936" s="319">
        <v>215</v>
      </c>
      <c r="Z936" s="320"/>
      <c r="AA936" s="320"/>
      <c r="AB936" s="321"/>
      <c r="AC936" s="331" t="s">
        <v>487</v>
      </c>
      <c r="AD936" s="425"/>
      <c r="AE936" s="425"/>
      <c r="AF936" s="425"/>
      <c r="AG936" s="425"/>
      <c r="AH936" s="329" t="s">
        <v>579</v>
      </c>
      <c r="AI936" s="330"/>
      <c r="AJ936" s="330"/>
      <c r="AK936" s="330"/>
      <c r="AL936" s="326" t="s">
        <v>579</v>
      </c>
      <c r="AM936" s="327"/>
      <c r="AN936" s="327"/>
      <c r="AO936" s="328"/>
      <c r="AP936" s="322" t="s">
        <v>742</v>
      </c>
      <c r="AQ936" s="322"/>
      <c r="AR936" s="322"/>
      <c r="AS936" s="322"/>
      <c r="AT936" s="322"/>
      <c r="AU936" s="322"/>
      <c r="AV936" s="322"/>
      <c r="AW936" s="322"/>
      <c r="AX936" s="322"/>
    </row>
    <row r="937" spans="1:50" ht="30" customHeight="1" x14ac:dyDescent="0.15">
      <c r="A937" s="407">
        <v>2</v>
      </c>
      <c r="B937" s="407">
        <v>1</v>
      </c>
      <c r="C937" s="424" t="s">
        <v>735</v>
      </c>
      <c r="D937" s="421"/>
      <c r="E937" s="421"/>
      <c r="F937" s="421"/>
      <c r="G937" s="421"/>
      <c r="H937" s="421"/>
      <c r="I937" s="421"/>
      <c r="J937" s="422">
        <v>1340002017362</v>
      </c>
      <c r="K937" s="423"/>
      <c r="L937" s="423"/>
      <c r="M937" s="423"/>
      <c r="N937" s="423"/>
      <c r="O937" s="423"/>
      <c r="P937" s="317" t="s">
        <v>739</v>
      </c>
      <c r="Q937" s="318"/>
      <c r="R937" s="318"/>
      <c r="S937" s="318"/>
      <c r="T937" s="318"/>
      <c r="U937" s="318"/>
      <c r="V937" s="318"/>
      <c r="W937" s="318"/>
      <c r="X937" s="318"/>
      <c r="Y937" s="319">
        <v>42</v>
      </c>
      <c r="Z937" s="320"/>
      <c r="AA937" s="320"/>
      <c r="AB937" s="321"/>
      <c r="AC937" s="331" t="s">
        <v>196</v>
      </c>
      <c r="AD937" s="331"/>
      <c r="AE937" s="331"/>
      <c r="AF937" s="331"/>
      <c r="AG937" s="331"/>
      <c r="AH937" s="329" t="s">
        <v>701</v>
      </c>
      <c r="AI937" s="330"/>
      <c r="AJ937" s="330"/>
      <c r="AK937" s="330"/>
      <c r="AL937" s="326" t="s">
        <v>579</v>
      </c>
      <c r="AM937" s="327"/>
      <c r="AN937" s="327"/>
      <c r="AO937" s="328"/>
      <c r="AP937" s="322" t="s">
        <v>575</v>
      </c>
      <c r="AQ937" s="322"/>
      <c r="AR937" s="322"/>
      <c r="AS937" s="322"/>
      <c r="AT937" s="322"/>
      <c r="AU937" s="322"/>
      <c r="AV937" s="322"/>
      <c r="AW937" s="322"/>
      <c r="AX937" s="322"/>
    </row>
    <row r="938" spans="1:50" ht="30" customHeight="1" x14ac:dyDescent="0.15">
      <c r="A938" s="407">
        <v>3</v>
      </c>
      <c r="B938" s="407">
        <v>1</v>
      </c>
      <c r="C938" s="424" t="s">
        <v>736</v>
      </c>
      <c r="D938" s="421"/>
      <c r="E938" s="421"/>
      <c r="F938" s="421"/>
      <c r="G938" s="421"/>
      <c r="H938" s="421"/>
      <c r="I938" s="421"/>
      <c r="J938" s="422">
        <v>8010601028126</v>
      </c>
      <c r="K938" s="423"/>
      <c r="L938" s="423"/>
      <c r="M938" s="423"/>
      <c r="N938" s="423"/>
      <c r="O938" s="423"/>
      <c r="P938" s="317" t="s">
        <v>740</v>
      </c>
      <c r="Q938" s="318"/>
      <c r="R938" s="318"/>
      <c r="S938" s="318"/>
      <c r="T938" s="318"/>
      <c r="U938" s="318"/>
      <c r="V938" s="318"/>
      <c r="W938" s="318"/>
      <c r="X938" s="318"/>
      <c r="Y938" s="319">
        <v>31</v>
      </c>
      <c r="Z938" s="320"/>
      <c r="AA938" s="320"/>
      <c r="AB938" s="321"/>
      <c r="AC938" s="331" t="s">
        <v>196</v>
      </c>
      <c r="AD938" s="331"/>
      <c r="AE938" s="331"/>
      <c r="AF938" s="331"/>
      <c r="AG938" s="331"/>
      <c r="AH938" s="324" t="s">
        <v>701</v>
      </c>
      <c r="AI938" s="325"/>
      <c r="AJ938" s="325"/>
      <c r="AK938" s="325"/>
      <c r="AL938" s="326" t="s">
        <v>575</v>
      </c>
      <c r="AM938" s="327"/>
      <c r="AN938" s="327"/>
      <c r="AO938" s="328"/>
      <c r="AP938" s="322" t="s">
        <v>742</v>
      </c>
      <c r="AQ938" s="322"/>
      <c r="AR938" s="322"/>
      <c r="AS938" s="322"/>
      <c r="AT938" s="322"/>
      <c r="AU938" s="322"/>
      <c r="AV938" s="322"/>
      <c r="AW938" s="322"/>
      <c r="AX938" s="322"/>
    </row>
    <row r="939" spans="1:50" ht="30" customHeight="1" x14ac:dyDescent="0.15">
      <c r="A939" s="407">
        <v>4</v>
      </c>
      <c r="B939" s="407">
        <v>1</v>
      </c>
      <c r="C939" s="424" t="s">
        <v>737</v>
      </c>
      <c r="D939" s="421"/>
      <c r="E939" s="421"/>
      <c r="F939" s="421"/>
      <c r="G939" s="421"/>
      <c r="H939" s="421"/>
      <c r="I939" s="421"/>
      <c r="J939" s="422">
        <v>3010001107006</v>
      </c>
      <c r="K939" s="423"/>
      <c r="L939" s="423"/>
      <c r="M939" s="423"/>
      <c r="N939" s="423"/>
      <c r="O939" s="423"/>
      <c r="P939" s="317" t="s">
        <v>711</v>
      </c>
      <c r="Q939" s="318"/>
      <c r="R939" s="318"/>
      <c r="S939" s="318"/>
      <c r="T939" s="318"/>
      <c r="U939" s="318"/>
      <c r="V939" s="318"/>
      <c r="W939" s="318"/>
      <c r="X939" s="318"/>
      <c r="Y939" s="319">
        <v>29</v>
      </c>
      <c r="Z939" s="320"/>
      <c r="AA939" s="320"/>
      <c r="AB939" s="321"/>
      <c r="AC939" s="331" t="s">
        <v>196</v>
      </c>
      <c r="AD939" s="331"/>
      <c r="AE939" s="331"/>
      <c r="AF939" s="331"/>
      <c r="AG939" s="331"/>
      <c r="AH939" s="324" t="s">
        <v>741</v>
      </c>
      <c r="AI939" s="325"/>
      <c r="AJ939" s="325"/>
      <c r="AK939" s="325"/>
      <c r="AL939" s="326" t="s">
        <v>575</v>
      </c>
      <c r="AM939" s="327"/>
      <c r="AN939" s="327"/>
      <c r="AO939" s="328"/>
      <c r="AP939" s="322" t="s">
        <v>575</v>
      </c>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9" customHeight="1" x14ac:dyDescent="0.15">
      <c r="A968" s="349"/>
      <c r="B968" s="349"/>
      <c r="C968" s="349" t="s">
        <v>26</v>
      </c>
      <c r="D968" s="349"/>
      <c r="E968" s="349"/>
      <c r="F968" s="349"/>
      <c r="G968" s="349"/>
      <c r="H968" s="349"/>
      <c r="I968" s="349"/>
      <c r="J968" s="277" t="s">
        <v>412</v>
      </c>
      <c r="K968" s="101"/>
      <c r="L968" s="101"/>
      <c r="M968" s="101"/>
      <c r="N968" s="101"/>
      <c r="O968" s="101"/>
      <c r="P968" s="350" t="s">
        <v>364</v>
      </c>
      <c r="Q968" s="350"/>
      <c r="R968" s="350"/>
      <c r="S968" s="350"/>
      <c r="T968" s="350"/>
      <c r="U968" s="350"/>
      <c r="V968" s="350"/>
      <c r="W968" s="350"/>
      <c r="X968" s="350"/>
      <c r="Y968" s="347" t="s">
        <v>410</v>
      </c>
      <c r="Z968" s="348"/>
      <c r="AA968" s="348"/>
      <c r="AB968" s="348"/>
      <c r="AC968" s="277" t="s">
        <v>450</v>
      </c>
      <c r="AD968" s="277"/>
      <c r="AE968" s="277"/>
      <c r="AF968" s="277"/>
      <c r="AG968" s="277"/>
      <c r="AH968" s="347" t="s">
        <v>478</v>
      </c>
      <c r="AI968" s="349"/>
      <c r="AJ968" s="349"/>
      <c r="AK968" s="349"/>
      <c r="AL968" s="349" t="s">
        <v>21</v>
      </c>
      <c r="AM968" s="349"/>
      <c r="AN968" s="349"/>
      <c r="AO968" s="426"/>
      <c r="AP968" s="427" t="s">
        <v>413</v>
      </c>
      <c r="AQ968" s="427"/>
      <c r="AR968" s="427"/>
      <c r="AS968" s="427"/>
      <c r="AT968" s="427"/>
      <c r="AU968" s="427"/>
      <c r="AV968" s="427"/>
      <c r="AW968" s="427"/>
      <c r="AX968" s="427"/>
    </row>
    <row r="969" spans="1:50" ht="30" customHeight="1" x14ac:dyDescent="0.15">
      <c r="A969" s="407">
        <v>1</v>
      </c>
      <c r="B969" s="407">
        <v>1</v>
      </c>
      <c r="C969" s="424" t="s">
        <v>744</v>
      </c>
      <c r="D969" s="421"/>
      <c r="E969" s="421"/>
      <c r="F969" s="421"/>
      <c r="G969" s="421"/>
      <c r="H969" s="421"/>
      <c r="I969" s="421"/>
      <c r="J969" s="422">
        <v>2330005002106</v>
      </c>
      <c r="K969" s="423"/>
      <c r="L969" s="423"/>
      <c r="M969" s="423"/>
      <c r="N969" s="423"/>
      <c r="O969" s="423"/>
      <c r="P969" s="317" t="s">
        <v>743</v>
      </c>
      <c r="Q969" s="318"/>
      <c r="R969" s="318"/>
      <c r="S969" s="318"/>
      <c r="T969" s="318"/>
      <c r="U969" s="318"/>
      <c r="V969" s="318"/>
      <c r="W969" s="318"/>
      <c r="X969" s="318"/>
      <c r="Y969" s="319">
        <v>32</v>
      </c>
      <c r="Z969" s="320"/>
      <c r="AA969" s="320"/>
      <c r="AB969" s="321"/>
      <c r="AC969" s="331" t="s">
        <v>489</v>
      </c>
      <c r="AD969" s="425"/>
      <c r="AE969" s="425"/>
      <c r="AF969" s="425"/>
      <c r="AG969" s="425"/>
      <c r="AH969" s="329" t="s">
        <v>575</v>
      </c>
      <c r="AI969" s="330"/>
      <c r="AJ969" s="330"/>
      <c r="AK969" s="330"/>
      <c r="AL969" s="326" t="s">
        <v>575</v>
      </c>
      <c r="AM969" s="327"/>
      <c r="AN969" s="327"/>
      <c r="AO969" s="328"/>
      <c r="AP969" s="322" t="s">
        <v>575</v>
      </c>
      <c r="AQ969" s="322"/>
      <c r="AR969" s="322"/>
      <c r="AS969" s="322"/>
      <c r="AT969" s="322"/>
      <c r="AU969" s="322"/>
      <c r="AV969" s="322"/>
      <c r="AW969" s="322"/>
      <c r="AX969" s="322"/>
    </row>
    <row r="970" spans="1:50" ht="30" customHeight="1" x14ac:dyDescent="0.15">
      <c r="A970" s="407">
        <v>2</v>
      </c>
      <c r="B970" s="407">
        <v>1</v>
      </c>
      <c r="C970" s="424" t="s">
        <v>745</v>
      </c>
      <c r="D970" s="421"/>
      <c r="E970" s="421"/>
      <c r="F970" s="421"/>
      <c r="G970" s="421"/>
      <c r="H970" s="421"/>
      <c r="I970" s="421"/>
      <c r="J970" s="422">
        <v>7000020430005</v>
      </c>
      <c r="K970" s="423"/>
      <c r="L970" s="423"/>
      <c r="M970" s="423"/>
      <c r="N970" s="423"/>
      <c r="O970" s="423"/>
      <c r="P970" s="317" t="s">
        <v>743</v>
      </c>
      <c r="Q970" s="318"/>
      <c r="R970" s="318"/>
      <c r="S970" s="318"/>
      <c r="T970" s="318"/>
      <c r="U970" s="318"/>
      <c r="V970" s="318"/>
      <c r="W970" s="318"/>
      <c r="X970" s="318"/>
      <c r="Y970" s="319">
        <v>27</v>
      </c>
      <c r="Z970" s="320"/>
      <c r="AA970" s="320"/>
      <c r="AB970" s="321"/>
      <c r="AC970" s="331" t="s">
        <v>489</v>
      </c>
      <c r="AD970" s="331"/>
      <c r="AE970" s="331"/>
      <c r="AF970" s="331"/>
      <c r="AG970" s="331"/>
      <c r="AH970" s="329" t="s">
        <v>579</v>
      </c>
      <c r="AI970" s="330"/>
      <c r="AJ970" s="330"/>
      <c r="AK970" s="330"/>
      <c r="AL970" s="326" t="s">
        <v>575</v>
      </c>
      <c r="AM970" s="327"/>
      <c r="AN970" s="327"/>
      <c r="AO970" s="328"/>
      <c r="AP970" s="322" t="s">
        <v>575</v>
      </c>
      <c r="AQ970" s="322"/>
      <c r="AR970" s="322"/>
      <c r="AS970" s="322"/>
      <c r="AT970" s="322"/>
      <c r="AU970" s="322"/>
      <c r="AV970" s="322"/>
      <c r="AW970" s="322"/>
      <c r="AX970" s="322"/>
    </row>
    <row r="971" spans="1:50" ht="30" customHeight="1" x14ac:dyDescent="0.15">
      <c r="A971" s="407">
        <v>3</v>
      </c>
      <c r="B971" s="407">
        <v>1</v>
      </c>
      <c r="C971" s="424" t="s">
        <v>746</v>
      </c>
      <c r="D971" s="421"/>
      <c r="E971" s="421"/>
      <c r="F971" s="421"/>
      <c r="G971" s="421"/>
      <c r="H971" s="421"/>
      <c r="I971" s="421"/>
      <c r="J971" s="422">
        <v>7010001007490</v>
      </c>
      <c r="K971" s="423"/>
      <c r="L971" s="423"/>
      <c r="M971" s="423"/>
      <c r="N971" s="423"/>
      <c r="O971" s="423"/>
      <c r="P971" s="317" t="s">
        <v>743</v>
      </c>
      <c r="Q971" s="318"/>
      <c r="R971" s="318"/>
      <c r="S971" s="318"/>
      <c r="T971" s="318"/>
      <c r="U971" s="318"/>
      <c r="V971" s="318"/>
      <c r="W971" s="318"/>
      <c r="X971" s="318"/>
      <c r="Y971" s="319">
        <v>16</v>
      </c>
      <c r="Z971" s="320"/>
      <c r="AA971" s="320"/>
      <c r="AB971" s="321"/>
      <c r="AC971" s="331" t="s">
        <v>489</v>
      </c>
      <c r="AD971" s="331"/>
      <c r="AE971" s="331"/>
      <c r="AF971" s="331"/>
      <c r="AG971" s="331"/>
      <c r="AH971" s="324" t="s">
        <v>575</v>
      </c>
      <c r="AI971" s="325"/>
      <c r="AJ971" s="325"/>
      <c r="AK971" s="325"/>
      <c r="AL971" s="326" t="s">
        <v>575</v>
      </c>
      <c r="AM971" s="327"/>
      <c r="AN971" s="327"/>
      <c r="AO971" s="328"/>
      <c r="AP971" s="322" t="s">
        <v>575</v>
      </c>
      <c r="AQ971" s="322"/>
      <c r="AR971" s="322"/>
      <c r="AS971" s="322"/>
      <c r="AT971" s="322"/>
      <c r="AU971" s="322"/>
      <c r="AV971" s="322"/>
      <c r="AW971" s="322"/>
      <c r="AX971" s="322"/>
    </row>
    <row r="972" spans="1:50" ht="30" customHeight="1" x14ac:dyDescent="0.15">
      <c r="A972" s="407">
        <v>4</v>
      </c>
      <c r="B972" s="407">
        <v>1</v>
      </c>
      <c r="C972" s="424" t="s">
        <v>747</v>
      </c>
      <c r="D972" s="421"/>
      <c r="E972" s="421"/>
      <c r="F972" s="421"/>
      <c r="G972" s="421"/>
      <c r="H972" s="421"/>
      <c r="I972" s="421"/>
      <c r="J972" s="422">
        <v>6340005001879</v>
      </c>
      <c r="K972" s="423"/>
      <c r="L972" s="423"/>
      <c r="M972" s="423"/>
      <c r="N972" s="423"/>
      <c r="O972" s="423"/>
      <c r="P972" s="317" t="s">
        <v>743</v>
      </c>
      <c r="Q972" s="318"/>
      <c r="R972" s="318"/>
      <c r="S972" s="318"/>
      <c r="T972" s="318"/>
      <c r="U972" s="318"/>
      <c r="V972" s="318"/>
      <c r="W972" s="318"/>
      <c r="X972" s="318"/>
      <c r="Y972" s="319">
        <v>3</v>
      </c>
      <c r="Z972" s="320"/>
      <c r="AA972" s="320"/>
      <c r="AB972" s="321"/>
      <c r="AC972" s="331" t="s">
        <v>489</v>
      </c>
      <c r="AD972" s="331"/>
      <c r="AE972" s="331"/>
      <c r="AF972" s="331"/>
      <c r="AG972" s="331"/>
      <c r="AH972" s="324" t="s">
        <v>575</v>
      </c>
      <c r="AI972" s="325"/>
      <c r="AJ972" s="325"/>
      <c r="AK972" s="325"/>
      <c r="AL972" s="326" t="s">
        <v>575</v>
      </c>
      <c r="AM972" s="327"/>
      <c r="AN972" s="327"/>
      <c r="AO972" s="328"/>
      <c r="AP972" s="322" t="s">
        <v>700</v>
      </c>
      <c r="AQ972" s="322"/>
      <c r="AR972" s="322"/>
      <c r="AS972" s="322"/>
      <c r="AT972" s="322"/>
      <c r="AU972" s="322"/>
      <c r="AV972" s="322"/>
      <c r="AW972" s="322"/>
      <c r="AX972" s="322"/>
    </row>
    <row r="973" spans="1:50" ht="30" customHeight="1" x14ac:dyDescent="0.15">
      <c r="A973" s="407">
        <v>5</v>
      </c>
      <c r="B973" s="407">
        <v>1</v>
      </c>
      <c r="C973" s="424" t="s">
        <v>748</v>
      </c>
      <c r="D973" s="421"/>
      <c r="E973" s="421"/>
      <c r="F973" s="421"/>
      <c r="G973" s="421"/>
      <c r="H973" s="421"/>
      <c r="I973" s="421"/>
      <c r="J973" s="422">
        <v>5010605001676</v>
      </c>
      <c r="K973" s="423"/>
      <c r="L973" s="423"/>
      <c r="M973" s="423"/>
      <c r="N973" s="423"/>
      <c r="O973" s="423"/>
      <c r="P973" s="317" t="s">
        <v>753</v>
      </c>
      <c r="Q973" s="318"/>
      <c r="R973" s="318"/>
      <c r="S973" s="318"/>
      <c r="T973" s="318"/>
      <c r="U973" s="318"/>
      <c r="V973" s="318"/>
      <c r="W973" s="318"/>
      <c r="X973" s="318"/>
      <c r="Y973" s="319">
        <v>1</v>
      </c>
      <c r="Z973" s="320"/>
      <c r="AA973" s="320"/>
      <c r="AB973" s="321"/>
      <c r="AC973" s="323" t="s">
        <v>489</v>
      </c>
      <c r="AD973" s="323"/>
      <c r="AE973" s="323"/>
      <c r="AF973" s="323"/>
      <c r="AG973" s="323"/>
      <c r="AH973" s="324" t="s">
        <v>741</v>
      </c>
      <c r="AI973" s="325"/>
      <c r="AJ973" s="325"/>
      <c r="AK973" s="325"/>
      <c r="AL973" s="326" t="s">
        <v>575</v>
      </c>
      <c r="AM973" s="327"/>
      <c r="AN973" s="327"/>
      <c r="AO973" s="328"/>
      <c r="AP973" s="322" t="s">
        <v>579</v>
      </c>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9" customHeight="1" x14ac:dyDescent="0.15">
      <c r="A1001" s="349"/>
      <c r="B1001" s="349"/>
      <c r="C1001" s="349" t="s">
        <v>26</v>
      </c>
      <c r="D1001" s="349"/>
      <c r="E1001" s="349"/>
      <c r="F1001" s="349"/>
      <c r="G1001" s="349"/>
      <c r="H1001" s="349"/>
      <c r="I1001" s="349"/>
      <c r="J1001" s="277" t="s">
        <v>412</v>
      </c>
      <c r="K1001" s="101"/>
      <c r="L1001" s="101"/>
      <c r="M1001" s="101"/>
      <c r="N1001" s="101"/>
      <c r="O1001" s="101"/>
      <c r="P1001" s="350" t="s">
        <v>364</v>
      </c>
      <c r="Q1001" s="350"/>
      <c r="R1001" s="350"/>
      <c r="S1001" s="350"/>
      <c r="T1001" s="350"/>
      <c r="U1001" s="350"/>
      <c r="V1001" s="350"/>
      <c r="W1001" s="350"/>
      <c r="X1001" s="350"/>
      <c r="Y1001" s="347" t="s">
        <v>410</v>
      </c>
      <c r="Z1001" s="348"/>
      <c r="AA1001" s="348"/>
      <c r="AB1001" s="348"/>
      <c r="AC1001" s="277" t="s">
        <v>450</v>
      </c>
      <c r="AD1001" s="277"/>
      <c r="AE1001" s="277"/>
      <c r="AF1001" s="277"/>
      <c r="AG1001" s="277"/>
      <c r="AH1001" s="347" t="s">
        <v>478</v>
      </c>
      <c r="AI1001" s="349"/>
      <c r="AJ1001" s="349"/>
      <c r="AK1001" s="349"/>
      <c r="AL1001" s="349" t="s">
        <v>21</v>
      </c>
      <c r="AM1001" s="349"/>
      <c r="AN1001" s="349"/>
      <c r="AO1001" s="426"/>
      <c r="AP1001" s="427" t="s">
        <v>413</v>
      </c>
      <c r="AQ1001" s="427"/>
      <c r="AR1001" s="427"/>
      <c r="AS1001" s="427"/>
      <c r="AT1001" s="427"/>
      <c r="AU1001" s="427"/>
      <c r="AV1001" s="427"/>
      <c r="AW1001" s="427"/>
      <c r="AX1001" s="427"/>
    </row>
    <row r="1002" spans="1:50" ht="30" customHeight="1" x14ac:dyDescent="0.15">
      <c r="A1002" s="407">
        <v>1</v>
      </c>
      <c r="B1002" s="407">
        <v>1</v>
      </c>
      <c r="C1002" s="424" t="s">
        <v>749</v>
      </c>
      <c r="D1002" s="421"/>
      <c r="E1002" s="421"/>
      <c r="F1002" s="421"/>
      <c r="G1002" s="421"/>
      <c r="H1002" s="421"/>
      <c r="I1002" s="421"/>
      <c r="J1002" s="422">
        <v>7010005008147</v>
      </c>
      <c r="K1002" s="423"/>
      <c r="L1002" s="423"/>
      <c r="M1002" s="423"/>
      <c r="N1002" s="423"/>
      <c r="O1002" s="423"/>
      <c r="P1002" s="317" t="s">
        <v>751</v>
      </c>
      <c r="Q1002" s="318"/>
      <c r="R1002" s="318"/>
      <c r="S1002" s="318"/>
      <c r="T1002" s="318"/>
      <c r="U1002" s="318"/>
      <c r="V1002" s="318"/>
      <c r="W1002" s="318"/>
      <c r="X1002" s="318"/>
      <c r="Y1002" s="319">
        <v>29</v>
      </c>
      <c r="Z1002" s="320"/>
      <c r="AA1002" s="320"/>
      <c r="AB1002" s="321"/>
      <c r="AC1002" s="331" t="s">
        <v>487</v>
      </c>
      <c r="AD1002" s="425"/>
      <c r="AE1002" s="425"/>
      <c r="AF1002" s="425"/>
      <c r="AG1002" s="425"/>
      <c r="AH1002" s="329">
        <v>1</v>
      </c>
      <c r="AI1002" s="330"/>
      <c r="AJ1002" s="330"/>
      <c r="AK1002" s="330"/>
      <c r="AL1002" s="326">
        <v>97</v>
      </c>
      <c r="AM1002" s="327"/>
      <c r="AN1002" s="327"/>
      <c r="AO1002" s="328"/>
      <c r="AP1002" s="322" t="s">
        <v>575</v>
      </c>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9" customHeight="1" x14ac:dyDescent="0.15">
      <c r="A1034" s="349"/>
      <c r="B1034" s="349"/>
      <c r="C1034" s="349" t="s">
        <v>26</v>
      </c>
      <c r="D1034" s="349"/>
      <c r="E1034" s="349"/>
      <c r="F1034" s="349"/>
      <c r="G1034" s="349"/>
      <c r="H1034" s="349"/>
      <c r="I1034" s="349"/>
      <c r="J1034" s="277" t="s">
        <v>412</v>
      </c>
      <c r="K1034" s="101"/>
      <c r="L1034" s="101"/>
      <c r="M1034" s="101"/>
      <c r="N1034" s="101"/>
      <c r="O1034" s="101"/>
      <c r="P1034" s="350" t="s">
        <v>364</v>
      </c>
      <c r="Q1034" s="350"/>
      <c r="R1034" s="350"/>
      <c r="S1034" s="350"/>
      <c r="T1034" s="350"/>
      <c r="U1034" s="350"/>
      <c r="V1034" s="350"/>
      <c r="W1034" s="350"/>
      <c r="X1034" s="350"/>
      <c r="Y1034" s="347" t="s">
        <v>410</v>
      </c>
      <c r="Z1034" s="348"/>
      <c r="AA1034" s="348"/>
      <c r="AB1034" s="348"/>
      <c r="AC1034" s="277" t="s">
        <v>450</v>
      </c>
      <c r="AD1034" s="277"/>
      <c r="AE1034" s="277"/>
      <c r="AF1034" s="277"/>
      <c r="AG1034" s="277"/>
      <c r="AH1034" s="347" t="s">
        <v>478</v>
      </c>
      <c r="AI1034" s="349"/>
      <c r="AJ1034" s="349"/>
      <c r="AK1034" s="349"/>
      <c r="AL1034" s="349" t="s">
        <v>21</v>
      </c>
      <c r="AM1034" s="349"/>
      <c r="AN1034" s="349"/>
      <c r="AO1034" s="426"/>
      <c r="AP1034" s="427" t="s">
        <v>413</v>
      </c>
      <c r="AQ1034" s="427"/>
      <c r="AR1034" s="427"/>
      <c r="AS1034" s="427"/>
      <c r="AT1034" s="427"/>
      <c r="AU1034" s="427"/>
      <c r="AV1034" s="427"/>
      <c r="AW1034" s="427"/>
      <c r="AX1034" s="427"/>
    </row>
    <row r="1035" spans="1:50" ht="30" customHeight="1" x14ac:dyDescent="0.15">
      <c r="A1035" s="407">
        <v>1</v>
      </c>
      <c r="B1035" s="407">
        <v>1</v>
      </c>
      <c r="C1035" s="424" t="s">
        <v>752</v>
      </c>
      <c r="D1035" s="421"/>
      <c r="E1035" s="421"/>
      <c r="F1035" s="421"/>
      <c r="G1035" s="421"/>
      <c r="H1035" s="421"/>
      <c r="I1035" s="421"/>
      <c r="J1035" s="422">
        <v>5010005007398</v>
      </c>
      <c r="K1035" s="423"/>
      <c r="L1035" s="423"/>
      <c r="M1035" s="423"/>
      <c r="N1035" s="423"/>
      <c r="O1035" s="423"/>
      <c r="P1035" s="317" t="s">
        <v>704</v>
      </c>
      <c r="Q1035" s="318"/>
      <c r="R1035" s="318"/>
      <c r="S1035" s="318"/>
      <c r="T1035" s="318"/>
      <c r="U1035" s="318"/>
      <c r="V1035" s="318"/>
      <c r="W1035" s="318"/>
      <c r="X1035" s="318"/>
      <c r="Y1035" s="319">
        <v>8</v>
      </c>
      <c r="Z1035" s="320"/>
      <c r="AA1035" s="320"/>
      <c r="AB1035" s="321"/>
      <c r="AC1035" s="331" t="s">
        <v>489</v>
      </c>
      <c r="AD1035" s="425"/>
      <c r="AE1035" s="425"/>
      <c r="AF1035" s="425"/>
      <c r="AG1035" s="425"/>
      <c r="AH1035" s="329" t="s">
        <v>575</v>
      </c>
      <c r="AI1035" s="330"/>
      <c r="AJ1035" s="330"/>
      <c r="AK1035" s="330"/>
      <c r="AL1035" s="326" t="s">
        <v>701</v>
      </c>
      <c r="AM1035" s="327"/>
      <c r="AN1035" s="327"/>
      <c r="AO1035" s="328"/>
      <c r="AP1035" s="322" t="s">
        <v>575</v>
      </c>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9" customHeight="1" x14ac:dyDescent="0.15">
      <c r="A1067" s="349"/>
      <c r="B1067" s="349"/>
      <c r="C1067" s="349" t="s">
        <v>26</v>
      </c>
      <c r="D1067" s="349"/>
      <c r="E1067" s="349"/>
      <c r="F1067" s="349"/>
      <c r="G1067" s="349"/>
      <c r="H1067" s="349"/>
      <c r="I1067" s="349"/>
      <c r="J1067" s="277" t="s">
        <v>412</v>
      </c>
      <c r="K1067" s="101"/>
      <c r="L1067" s="101"/>
      <c r="M1067" s="101"/>
      <c r="N1067" s="101"/>
      <c r="O1067" s="101"/>
      <c r="P1067" s="350" t="s">
        <v>364</v>
      </c>
      <c r="Q1067" s="350"/>
      <c r="R1067" s="350"/>
      <c r="S1067" s="350"/>
      <c r="T1067" s="350"/>
      <c r="U1067" s="350"/>
      <c r="V1067" s="350"/>
      <c r="W1067" s="350"/>
      <c r="X1067" s="350"/>
      <c r="Y1067" s="347" t="s">
        <v>410</v>
      </c>
      <c r="Z1067" s="348"/>
      <c r="AA1067" s="348"/>
      <c r="AB1067" s="348"/>
      <c r="AC1067" s="277" t="s">
        <v>450</v>
      </c>
      <c r="AD1067" s="277"/>
      <c r="AE1067" s="277"/>
      <c r="AF1067" s="277"/>
      <c r="AG1067" s="277"/>
      <c r="AH1067" s="347" t="s">
        <v>478</v>
      </c>
      <c r="AI1067" s="349"/>
      <c r="AJ1067" s="349"/>
      <c r="AK1067" s="349"/>
      <c r="AL1067" s="349" t="s">
        <v>21</v>
      </c>
      <c r="AM1067" s="349"/>
      <c r="AN1067" s="349"/>
      <c r="AO1067" s="426"/>
      <c r="AP1067" s="427" t="s">
        <v>413</v>
      </c>
      <c r="AQ1067" s="427"/>
      <c r="AR1067" s="427"/>
      <c r="AS1067" s="427"/>
      <c r="AT1067" s="427"/>
      <c r="AU1067" s="427"/>
      <c r="AV1067" s="427"/>
      <c r="AW1067" s="427"/>
      <c r="AX1067" s="427"/>
    </row>
    <row r="1068" spans="1:50" ht="30" customHeight="1" x14ac:dyDescent="0.15">
      <c r="A1068" s="407">
        <v>1</v>
      </c>
      <c r="B1068" s="407">
        <v>1</v>
      </c>
      <c r="C1068" s="424" t="s">
        <v>716</v>
      </c>
      <c r="D1068" s="421"/>
      <c r="E1068" s="421"/>
      <c r="F1068" s="421"/>
      <c r="G1068" s="421"/>
      <c r="H1068" s="421"/>
      <c r="I1068" s="421"/>
      <c r="J1068" s="422">
        <v>7280001000618</v>
      </c>
      <c r="K1068" s="423"/>
      <c r="L1068" s="423"/>
      <c r="M1068" s="423"/>
      <c r="N1068" s="423"/>
      <c r="O1068" s="423"/>
      <c r="P1068" s="317" t="s">
        <v>719</v>
      </c>
      <c r="Q1068" s="318"/>
      <c r="R1068" s="318"/>
      <c r="S1068" s="318"/>
      <c r="T1068" s="318"/>
      <c r="U1068" s="318"/>
      <c r="V1068" s="318"/>
      <c r="W1068" s="318"/>
      <c r="X1068" s="318"/>
      <c r="Y1068" s="319">
        <v>50</v>
      </c>
      <c r="Z1068" s="320"/>
      <c r="AA1068" s="320"/>
      <c r="AB1068" s="321"/>
      <c r="AC1068" s="331" t="s">
        <v>487</v>
      </c>
      <c r="AD1068" s="425"/>
      <c r="AE1068" s="425"/>
      <c r="AF1068" s="425"/>
      <c r="AG1068" s="425"/>
      <c r="AH1068" s="329" t="s">
        <v>575</v>
      </c>
      <c r="AI1068" s="330"/>
      <c r="AJ1068" s="330"/>
      <c r="AK1068" s="330"/>
      <c r="AL1068" s="326" t="s">
        <v>575</v>
      </c>
      <c r="AM1068" s="327"/>
      <c r="AN1068" s="327"/>
      <c r="AO1068" s="328"/>
      <c r="AP1068" s="322" t="s">
        <v>721</v>
      </c>
      <c r="AQ1068" s="322"/>
      <c r="AR1068" s="322"/>
      <c r="AS1068" s="322"/>
      <c r="AT1068" s="322"/>
      <c r="AU1068" s="322"/>
      <c r="AV1068" s="322"/>
      <c r="AW1068" s="322"/>
      <c r="AX1068" s="322"/>
    </row>
    <row r="1069" spans="1:50" ht="30" customHeight="1" x14ac:dyDescent="0.15">
      <c r="A1069" s="407">
        <v>2</v>
      </c>
      <c r="B1069" s="407">
        <v>1</v>
      </c>
      <c r="C1069" s="424" t="s">
        <v>717</v>
      </c>
      <c r="D1069" s="421"/>
      <c r="E1069" s="421"/>
      <c r="F1069" s="421"/>
      <c r="G1069" s="421"/>
      <c r="H1069" s="421"/>
      <c r="I1069" s="421"/>
      <c r="J1069" s="422">
        <v>2350001006199</v>
      </c>
      <c r="K1069" s="423"/>
      <c r="L1069" s="423"/>
      <c r="M1069" s="423"/>
      <c r="N1069" s="423"/>
      <c r="O1069" s="423"/>
      <c r="P1069" s="317" t="s">
        <v>720</v>
      </c>
      <c r="Q1069" s="318"/>
      <c r="R1069" s="318"/>
      <c r="S1069" s="318"/>
      <c r="T1069" s="318"/>
      <c r="U1069" s="318"/>
      <c r="V1069" s="318"/>
      <c r="W1069" s="318"/>
      <c r="X1069" s="318"/>
      <c r="Y1069" s="319">
        <v>7</v>
      </c>
      <c r="Z1069" s="320"/>
      <c r="AA1069" s="320"/>
      <c r="AB1069" s="321"/>
      <c r="AC1069" s="331" t="s">
        <v>196</v>
      </c>
      <c r="AD1069" s="331"/>
      <c r="AE1069" s="331"/>
      <c r="AF1069" s="331"/>
      <c r="AG1069" s="331"/>
      <c r="AH1069" s="329" t="s">
        <v>575</v>
      </c>
      <c r="AI1069" s="330"/>
      <c r="AJ1069" s="330"/>
      <c r="AK1069" s="330"/>
      <c r="AL1069" s="326" t="s">
        <v>575</v>
      </c>
      <c r="AM1069" s="327"/>
      <c r="AN1069" s="327"/>
      <c r="AO1069" s="328"/>
      <c r="AP1069" s="322" t="s">
        <v>721</v>
      </c>
      <c r="AQ1069" s="322"/>
      <c r="AR1069" s="322"/>
      <c r="AS1069" s="322"/>
      <c r="AT1069" s="322"/>
      <c r="AU1069" s="322"/>
      <c r="AV1069" s="322"/>
      <c r="AW1069" s="322"/>
      <c r="AX1069" s="322"/>
    </row>
    <row r="1070" spans="1:50" ht="30" customHeight="1" x14ac:dyDescent="0.15">
      <c r="A1070" s="407">
        <v>3</v>
      </c>
      <c r="B1070" s="407">
        <v>1</v>
      </c>
      <c r="C1070" s="424" t="s">
        <v>718</v>
      </c>
      <c r="D1070" s="421"/>
      <c r="E1070" s="421"/>
      <c r="F1070" s="421"/>
      <c r="G1070" s="421"/>
      <c r="H1070" s="421"/>
      <c r="I1070" s="421"/>
      <c r="J1070" s="422">
        <v>2180001095417</v>
      </c>
      <c r="K1070" s="423"/>
      <c r="L1070" s="423"/>
      <c r="M1070" s="423"/>
      <c r="N1070" s="423"/>
      <c r="O1070" s="423"/>
      <c r="P1070" s="317" t="s">
        <v>711</v>
      </c>
      <c r="Q1070" s="318"/>
      <c r="R1070" s="318"/>
      <c r="S1070" s="318"/>
      <c r="T1070" s="318"/>
      <c r="U1070" s="318"/>
      <c r="V1070" s="318"/>
      <c r="W1070" s="318"/>
      <c r="X1070" s="318"/>
      <c r="Y1070" s="319">
        <v>5</v>
      </c>
      <c r="Z1070" s="320"/>
      <c r="AA1070" s="320"/>
      <c r="AB1070" s="321"/>
      <c r="AC1070" s="331" t="s">
        <v>196</v>
      </c>
      <c r="AD1070" s="331"/>
      <c r="AE1070" s="331"/>
      <c r="AF1070" s="331"/>
      <c r="AG1070" s="331"/>
      <c r="AH1070" s="324" t="s">
        <v>575</v>
      </c>
      <c r="AI1070" s="325"/>
      <c r="AJ1070" s="325"/>
      <c r="AK1070" s="325"/>
      <c r="AL1070" s="326" t="s">
        <v>579</v>
      </c>
      <c r="AM1070" s="327"/>
      <c r="AN1070" s="327"/>
      <c r="AO1070" s="328"/>
      <c r="AP1070" s="322" t="s">
        <v>575</v>
      </c>
      <c r="AQ1070" s="322"/>
      <c r="AR1070" s="322"/>
      <c r="AS1070" s="322"/>
      <c r="AT1070" s="322"/>
      <c r="AU1070" s="322"/>
      <c r="AV1070" s="322"/>
      <c r="AW1070" s="322"/>
      <c r="AX1070" s="322"/>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440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455</v>
      </c>
      <c r="AM1098" s="958"/>
      <c r="AN1098" s="958"/>
      <c r="AO1098" s="80" t="s">
        <v>615</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7" t="s">
        <v>383</v>
      </c>
      <c r="D1101" s="891"/>
      <c r="E1101" s="277" t="s">
        <v>382</v>
      </c>
      <c r="F1101" s="891"/>
      <c r="G1101" s="891"/>
      <c r="H1101" s="891"/>
      <c r="I1101" s="891"/>
      <c r="J1101" s="277" t="s">
        <v>412</v>
      </c>
      <c r="K1101" s="277"/>
      <c r="L1101" s="277"/>
      <c r="M1101" s="277"/>
      <c r="N1101" s="277"/>
      <c r="O1101" s="277"/>
      <c r="P1101" s="347" t="s">
        <v>27</v>
      </c>
      <c r="Q1101" s="347"/>
      <c r="R1101" s="347"/>
      <c r="S1101" s="347"/>
      <c r="T1101" s="347"/>
      <c r="U1101" s="347"/>
      <c r="V1101" s="347"/>
      <c r="W1101" s="347"/>
      <c r="X1101" s="347"/>
      <c r="Y1101" s="277" t="s">
        <v>414</v>
      </c>
      <c r="Z1101" s="891"/>
      <c r="AA1101" s="891"/>
      <c r="AB1101" s="891"/>
      <c r="AC1101" s="277" t="s">
        <v>365</v>
      </c>
      <c r="AD1101" s="277"/>
      <c r="AE1101" s="277"/>
      <c r="AF1101" s="277"/>
      <c r="AG1101" s="277"/>
      <c r="AH1101" s="347" t="s">
        <v>378</v>
      </c>
      <c r="AI1101" s="348"/>
      <c r="AJ1101" s="348"/>
      <c r="AK1101" s="348"/>
      <c r="AL1101" s="348" t="s">
        <v>21</v>
      </c>
      <c r="AM1101" s="348"/>
      <c r="AN1101" s="348"/>
      <c r="AO1101" s="894"/>
      <c r="AP1101" s="427" t="s">
        <v>441</v>
      </c>
      <c r="AQ1101" s="427"/>
      <c r="AR1101" s="427"/>
      <c r="AS1101" s="427"/>
      <c r="AT1101" s="427"/>
      <c r="AU1101" s="427"/>
      <c r="AV1101" s="427"/>
      <c r="AW1101" s="427"/>
      <c r="AX1101" s="427"/>
    </row>
    <row r="1102" spans="1:50" ht="30" hidden="1" customHeight="1" x14ac:dyDescent="0.15">
      <c r="A1102" s="407">
        <v>1</v>
      </c>
      <c r="B1102" s="407">
        <v>1</v>
      </c>
      <c r="C1102" s="893"/>
      <c r="D1102" s="893"/>
      <c r="E1102" s="892"/>
      <c r="F1102" s="892"/>
      <c r="G1102" s="892"/>
      <c r="H1102" s="892"/>
      <c r="I1102" s="892"/>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7">
        <v>2</v>
      </c>
      <c r="B1103" s="407">
        <v>1</v>
      </c>
      <c r="C1103" s="893"/>
      <c r="D1103" s="893"/>
      <c r="E1103" s="892"/>
      <c r="F1103" s="892"/>
      <c r="G1103" s="892"/>
      <c r="H1103" s="892"/>
      <c r="I1103" s="892"/>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893"/>
      <c r="D1104" s="893"/>
      <c r="E1104" s="892"/>
      <c r="F1104" s="892"/>
      <c r="G1104" s="892"/>
      <c r="H1104" s="892"/>
      <c r="I1104" s="892"/>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893"/>
      <c r="D1105" s="893"/>
      <c r="E1105" s="892"/>
      <c r="F1105" s="892"/>
      <c r="G1105" s="892"/>
      <c r="H1105" s="892"/>
      <c r="I1105" s="892"/>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893"/>
      <c r="D1106" s="893"/>
      <c r="E1106" s="892"/>
      <c r="F1106" s="892"/>
      <c r="G1106" s="892"/>
      <c r="H1106" s="892"/>
      <c r="I1106" s="892"/>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893"/>
      <c r="D1107" s="893"/>
      <c r="E1107" s="892"/>
      <c r="F1107" s="892"/>
      <c r="G1107" s="892"/>
      <c r="H1107" s="892"/>
      <c r="I1107" s="892"/>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893"/>
      <c r="D1108" s="893"/>
      <c r="E1108" s="892"/>
      <c r="F1108" s="892"/>
      <c r="G1108" s="892"/>
      <c r="H1108" s="892"/>
      <c r="I1108" s="892"/>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893"/>
      <c r="D1109" s="893"/>
      <c r="E1109" s="892"/>
      <c r="F1109" s="892"/>
      <c r="G1109" s="892"/>
      <c r="H1109" s="892"/>
      <c r="I1109" s="892"/>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893"/>
      <c r="D1110" s="893"/>
      <c r="E1110" s="892"/>
      <c r="F1110" s="892"/>
      <c r="G1110" s="892"/>
      <c r="H1110" s="892"/>
      <c r="I1110" s="892"/>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893"/>
      <c r="D1111" s="893"/>
      <c r="E1111" s="892"/>
      <c r="F1111" s="892"/>
      <c r="G1111" s="892"/>
      <c r="H1111" s="892"/>
      <c r="I1111" s="892"/>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893"/>
      <c r="D1112" s="893"/>
      <c r="E1112" s="892"/>
      <c r="F1112" s="892"/>
      <c r="G1112" s="892"/>
      <c r="H1112" s="892"/>
      <c r="I1112" s="892"/>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893"/>
      <c r="D1113" s="893"/>
      <c r="E1113" s="892"/>
      <c r="F1113" s="892"/>
      <c r="G1113" s="892"/>
      <c r="H1113" s="892"/>
      <c r="I1113" s="892"/>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893"/>
      <c r="D1114" s="893"/>
      <c r="E1114" s="892"/>
      <c r="F1114" s="892"/>
      <c r="G1114" s="892"/>
      <c r="H1114" s="892"/>
      <c r="I1114" s="892"/>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893"/>
      <c r="D1115" s="893"/>
      <c r="E1115" s="892"/>
      <c r="F1115" s="892"/>
      <c r="G1115" s="892"/>
      <c r="H1115" s="892"/>
      <c r="I1115" s="892"/>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893"/>
      <c r="D1116" s="893"/>
      <c r="E1116" s="892"/>
      <c r="F1116" s="892"/>
      <c r="G1116" s="892"/>
      <c r="H1116" s="892"/>
      <c r="I1116" s="892"/>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893"/>
      <c r="D1117" s="893"/>
      <c r="E1117" s="892"/>
      <c r="F1117" s="892"/>
      <c r="G1117" s="892"/>
      <c r="H1117" s="892"/>
      <c r="I1117" s="892"/>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893"/>
      <c r="D1118" s="893"/>
      <c r="E1118" s="892"/>
      <c r="F1118" s="892"/>
      <c r="G1118" s="892"/>
      <c r="H1118" s="892"/>
      <c r="I1118" s="892"/>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893"/>
      <c r="D1119" s="893"/>
      <c r="E1119" s="261"/>
      <c r="F1119" s="892"/>
      <c r="G1119" s="892"/>
      <c r="H1119" s="892"/>
      <c r="I1119" s="892"/>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893"/>
      <c r="D1120" s="893"/>
      <c r="E1120" s="892"/>
      <c r="F1120" s="892"/>
      <c r="G1120" s="892"/>
      <c r="H1120" s="892"/>
      <c r="I1120" s="892"/>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893"/>
      <c r="D1121" s="893"/>
      <c r="E1121" s="892"/>
      <c r="F1121" s="892"/>
      <c r="G1121" s="892"/>
      <c r="H1121" s="892"/>
      <c r="I1121" s="892"/>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893"/>
      <c r="D1122" s="893"/>
      <c r="E1122" s="892"/>
      <c r="F1122" s="892"/>
      <c r="G1122" s="892"/>
      <c r="H1122" s="892"/>
      <c r="I1122" s="892"/>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893"/>
      <c r="D1123" s="893"/>
      <c r="E1123" s="892"/>
      <c r="F1123" s="892"/>
      <c r="G1123" s="892"/>
      <c r="H1123" s="892"/>
      <c r="I1123" s="892"/>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893"/>
      <c r="D1124" s="893"/>
      <c r="E1124" s="892"/>
      <c r="F1124" s="892"/>
      <c r="G1124" s="892"/>
      <c r="H1124" s="892"/>
      <c r="I1124" s="892"/>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893"/>
      <c r="D1125" s="893"/>
      <c r="E1125" s="892"/>
      <c r="F1125" s="892"/>
      <c r="G1125" s="892"/>
      <c r="H1125" s="892"/>
      <c r="I1125" s="892"/>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893"/>
      <c r="D1126" s="893"/>
      <c r="E1126" s="892"/>
      <c r="F1126" s="892"/>
      <c r="G1126" s="892"/>
      <c r="H1126" s="892"/>
      <c r="I1126" s="892"/>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893"/>
      <c r="D1127" s="893"/>
      <c r="E1127" s="892"/>
      <c r="F1127" s="892"/>
      <c r="G1127" s="892"/>
      <c r="H1127" s="892"/>
      <c r="I1127" s="892"/>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893"/>
      <c r="D1128" s="893"/>
      <c r="E1128" s="892"/>
      <c r="F1128" s="892"/>
      <c r="G1128" s="892"/>
      <c r="H1128" s="892"/>
      <c r="I1128" s="892"/>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893"/>
      <c r="D1129" s="893"/>
      <c r="E1129" s="892"/>
      <c r="F1129" s="892"/>
      <c r="G1129" s="892"/>
      <c r="H1129" s="892"/>
      <c r="I1129" s="892"/>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893"/>
      <c r="D1130" s="893"/>
      <c r="E1130" s="892"/>
      <c r="F1130" s="892"/>
      <c r="G1130" s="892"/>
      <c r="H1130" s="892"/>
      <c r="I1130" s="892"/>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893"/>
      <c r="D1131" s="893"/>
      <c r="E1131" s="892"/>
      <c r="F1131" s="892"/>
      <c r="G1131" s="892"/>
      <c r="H1131" s="892"/>
      <c r="I1131" s="892"/>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8:AO866">
    <cfRule type="expression" dxfId="2497" priority="6625">
      <formula>IF(AND(AL848&gt;=0, RIGHT(TEXT(AL848,"0.#"),1)&lt;&gt;"."),TRUE,FALSE)</formula>
    </cfRule>
    <cfRule type="expression" dxfId="2496" priority="6626">
      <formula>IF(AND(AL848&gt;=0, RIGHT(TEXT(AL848,"0.#"),1)="."),TRUE,FALSE)</formula>
    </cfRule>
    <cfRule type="expression" dxfId="2495" priority="6627">
      <formula>IF(AND(AL848&lt;0, RIGHT(TEXT(AL848,"0.#"),1)&lt;&gt;"."),TRUE,FALSE)</formula>
    </cfRule>
    <cfRule type="expression" dxfId="2494" priority="6628">
      <formula>IF(AND(AL848&lt;0, RIGHT(TEXT(AL848,"0.#"),1)="."),TRUE,FALSE)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7">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7" manualBreakCount="7">
    <brk id="36" max="49" man="1"/>
    <brk id="99" max="49" man="1"/>
    <brk id="699" max="49" man="1"/>
    <brk id="739" max="49" man="1"/>
    <brk id="778" max="49" man="1"/>
    <brk id="833"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482</v>
      </c>
      <c r="AI2" s="54" t="s">
        <v>551</v>
      </c>
      <c r="AK2" s="54" t="s">
        <v>380</v>
      </c>
      <c r="AM2" s="88"/>
      <c r="AN2" s="88"/>
      <c r="AP2" s="56"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委託・請負</v>
      </c>
      <c r="T3" s="13"/>
      <c r="U3" s="32" t="s">
        <v>499</v>
      </c>
      <c r="W3" s="32" t="s">
        <v>269</v>
      </c>
      <c r="Y3" s="32" t="s">
        <v>70</v>
      </c>
      <c r="Z3" s="30"/>
      <c r="AA3" s="32" t="s">
        <v>79</v>
      </c>
      <c r="AB3" s="31"/>
      <c r="AC3" s="33" t="s">
        <v>255</v>
      </c>
      <c r="AD3" s="28"/>
      <c r="AE3" s="45" t="s">
        <v>296</v>
      </c>
      <c r="AF3" s="30"/>
      <c r="AG3" s="56" t="s">
        <v>483</v>
      </c>
      <c r="AI3" s="54" t="s">
        <v>373</v>
      </c>
      <c r="AK3" s="54" t="str">
        <f>CHAR(CODE(AK2)+1)</f>
        <v>B</v>
      </c>
      <c r="AM3" s="88"/>
      <c r="AN3" s="88"/>
      <c r="AP3" s="56"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529</v>
      </c>
      <c r="W4" s="32" t="s">
        <v>270</v>
      </c>
      <c r="Y4" s="32" t="s">
        <v>72</v>
      </c>
      <c r="Z4" s="30"/>
      <c r="AA4" s="32" t="s">
        <v>81</v>
      </c>
      <c r="AB4" s="31"/>
      <c r="AC4" s="32" t="s">
        <v>256</v>
      </c>
      <c r="AD4" s="28"/>
      <c r="AE4" s="45" t="s">
        <v>297</v>
      </c>
      <c r="AF4" s="30"/>
      <c r="AG4" s="56" t="s">
        <v>484</v>
      </c>
      <c r="AI4" s="54" t="s">
        <v>375</v>
      </c>
      <c r="AK4" s="54" t="str">
        <f t="shared" ref="AK4:AK49" si="7">CHAR(CODE(AK3)+1)</f>
        <v>C</v>
      </c>
      <c r="AM4" s="88"/>
      <c r="AN4" s="88"/>
      <c r="AP4" s="56"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437</v>
      </c>
      <c r="Y5" s="32" t="s">
        <v>74</v>
      </c>
      <c r="Z5" s="30"/>
      <c r="AA5" s="32" t="s">
        <v>83</v>
      </c>
      <c r="AB5" s="31"/>
      <c r="AC5" s="32" t="s">
        <v>298</v>
      </c>
      <c r="AD5" s="31"/>
      <c r="AE5" s="45" t="s">
        <v>495</v>
      </c>
      <c r="AF5" s="30"/>
      <c r="AG5" s="56" t="s">
        <v>485</v>
      </c>
      <c r="AI5" s="54" t="s">
        <v>531</v>
      </c>
      <c r="AK5" s="54" t="str">
        <f t="shared" si="7"/>
        <v>D</v>
      </c>
      <c r="AP5" s="56" t="s">
        <v>485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498</v>
      </c>
      <c r="W6" s="32" t="s">
        <v>271</v>
      </c>
      <c r="Y6" s="32" t="s">
        <v>76</v>
      </c>
      <c r="Z6" s="30"/>
      <c r="AA6" s="32" t="s">
        <v>85</v>
      </c>
      <c r="AB6" s="31"/>
      <c r="AC6" s="32" t="s">
        <v>257</v>
      </c>
      <c r="AD6" s="31"/>
      <c r="AE6" s="45" t="s">
        <v>492</v>
      </c>
      <c r="AF6" s="30"/>
      <c r="AG6" s="56" t="s">
        <v>486</v>
      </c>
      <c r="AI6" s="56" t="s">
        <v>532</v>
      </c>
      <c r="AK6" s="54" t="str">
        <f t="shared" si="7"/>
        <v>E</v>
      </c>
      <c r="AP6" s="56" t="s">
        <v>486</v>
      </c>
    </row>
    <row r="7" spans="1:42" ht="13.5" customHeight="1" x14ac:dyDescent="0.15">
      <c r="A7" s="14" t="s">
        <v>207</v>
      </c>
      <c r="B7" s="15"/>
      <c r="C7" s="13" t="str">
        <f t="shared" si="0"/>
        <v/>
      </c>
      <c r="D7" s="13" t="str">
        <f t="shared" si="8"/>
        <v/>
      </c>
      <c r="F7" s="18" t="s">
        <v>415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487</v>
      </c>
      <c r="AH7" s="92"/>
      <c r="AI7" s="54" t="s">
        <v>533</v>
      </c>
      <c r="AK7" s="54" t="str">
        <f t="shared" si="7"/>
        <v>F</v>
      </c>
      <c r="AP7" s="56" t="s">
        <v>487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535</v>
      </c>
      <c r="W8" s="32" t="s">
        <v>273</v>
      </c>
      <c r="Y8" s="32" t="s">
        <v>80</v>
      </c>
      <c r="Z8" s="30"/>
      <c r="AA8" s="32" t="s">
        <v>89</v>
      </c>
      <c r="AB8" s="31"/>
      <c r="AC8" s="31"/>
      <c r="AD8" s="31"/>
      <c r="AE8" s="31"/>
      <c r="AF8" s="30"/>
      <c r="AG8" s="56" t="s">
        <v>488</v>
      </c>
      <c r="AI8" s="87"/>
      <c r="AK8" s="54" t="str">
        <f t="shared" si="7"/>
        <v>G</v>
      </c>
      <c r="AP8" s="56" t="s">
        <v>488</v>
      </c>
    </row>
    <row r="9" spans="1:42" ht="13.5" customHeight="1" x14ac:dyDescent="0.15">
      <c r="A9" s="14" t="s">
        <v>209</v>
      </c>
      <c r="B9" s="15"/>
      <c r="C9" s="13" t="str">
        <f t="shared" si="0"/>
        <v/>
      </c>
      <c r="D9" s="13" t="str">
        <f t="shared" si="8"/>
        <v/>
      </c>
      <c r="F9" s="18" t="s">
        <v>416</v>
      </c>
      <c r="G9" s="17"/>
      <c r="H9" s="13" t="str">
        <f t="shared" si="1"/>
        <v/>
      </c>
      <c r="I9" s="13" t="str">
        <f t="shared" si="5"/>
        <v/>
      </c>
      <c r="K9" s="14" t="s">
        <v>228</v>
      </c>
      <c r="L9" s="15" t="s">
        <v>559</v>
      </c>
      <c r="M9" s="13" t="str">
        <f t="shared" si="2"/>
        <v>エネルギー対策</v>
      </c>
      <c r="N9" s="13" t="str">
        <f t="shared" si="6"/>
        <v>エネルギー対策</v>
      </c>
      <c r="O9" s="13"/>
      <c r="P9" s="13"/>
      <c r="Q9" s="19"/>
      <c r="T9" s="13"/>
      <c r="U9" s="32" t="s">
        <v>499</v>
      </c>
      <c r="W9" s="32" t="s">
        <v>274</v>
      </c>
      <c r="Y9" s="32" t="s">
        <v>82</v>
      </c>
      <c r="Z9" s="30"/>
      <c r="AA9" s="32" t="s">
        <v>91</v>
      </c>
      <c r="AB9" s="31"/>
      <c r="AC9" s="31"/>
      <c r="AD9" s="31"/>
      <c r="AE9" s="31"/>
      <c r="AF9" s="30"/>
      <c r="AG9" s="56" t="s">
        <v>489</v>
      </c>
      <c r="AK9" s="54" t="str">
        <f t="shared" si="7"/>
        <v>H</v>
      </c>
      <c r="AP9" s="56" t="s">
        <v>489</v>
      </c>
    </row>
    <row r="10" spans="1:42" ht="13.5" customHeight="1" x14ac:dyDescent="0.15">
      <c r="A10" s="14" t="s">
        <v>438</v>
      </c>
      <c r="B10" s="15"/>
      <c r="C10" s="13" t="str">
        <f t="shared" si="0"/>
        <v/>
      </c>
      <c r="D10" s="13" t="str">
        <f t="shared" si="8"/>
        <v/>
      </c>
      <c r="F10" s="18" t="s">
        <v>235</v>
      </c>
      <c r="G10" s="17" t="s">
        <v>559</v>
      </c>
      <c r="H10" s="13" t="str">
        <f t="shared" si="1"/>
        <v>エネルギー対策特別会計エネルギー需給勘定</v>
      </c>
      <c r="I10" s="13" t="str">
        <f t="shared" si="5"/>
        <v>エネルギー対策特別会計エネルギー需給勘定</v>
      </c>
      <c r="K10" s="14" t="s">
        <v>442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474</v>
      </c>
      <c r="AK10" s="54" t="str">
        <f t="shared" si="7"/>
        <v>I</v>
      </c>
      <c r="AP10" s="54" t="s">
        <v>468</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559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425</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426</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427</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428</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429</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549</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417</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418</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419</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420</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421</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422</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423</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424</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443</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G10" zoomScaleNormal="75" zoomScaleSheetLayoutView="100" zoomScalePageLayoutView="70" workbookViewId="0">
      <selection activeCell="Z1" sqref="Z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5"/>
      <c r="AA2" s="416"/>
      <c r="AB2" s="1008" t="s">
        <v>11</v>
      </c>
      <c r="AC2" s="1009"/>
      <c r="AD2" s="1010"/>
      <c r="AE2" s="996" t="s">
        <v>541</v>
      </c>
      <c r="AF2" s="996"/>
      <c r="AG2" s="996"/>
      <c r="AH2" s="996"/>
      <c r="AI2" s="996" t="s">
        <v>538</v>
      </c>
      <c r="AJ2" s="996"/>
      <c r="AK2" s="996"/>
      <c r="AL2" s="996"/>
      <c r="AM2" s="996" t="s">
        <v>512</v>
      </c>
      <c r="AN2" s="996"/>
      <c r="AO2" s="996"/>
      <c r="AP2" s="458"/>
      <c r="AQ2" s="176" t="s">
        <v>352</v>
      </c>
      <c r="AR2" s="169"/>
      <c r="AS2" s="169"/>
      <c r="AT2" s="170"/>
      <c r="AU2" s="376" t="s">
        <v>253</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5"/>
      <c r="Z3" s="1006"/>
      <c r="AA3" s="1007"/>
      <c r="AB3" s="1011"/>
      <c r="AC3" s="1012"/>
      <c r="AD3" s="1013"/>
      <c r="AE3" s="379"/>
      <c r="AF3" s="379"/>
      <c r="AG3" s="379"/>
      <c r="AH3" s="379"/>
      <c r="AI3" s="379"/>
      <c r="AJ3" s="379"/>
      <c r="AK3" s="379"/>
      <c r="AL3" s="379"/>
      <c r="AM3" s="379"/>
      <c r="AN3" s="379"/>
      <c r="AO3" s="379"/>
      <c r="AP3" s="335"/>
      <c r="AQ3" s="270">
        <v>32</v>
      </c>
      <c r="AR3" s="271"/>
      <c r="AS3" s="137" t="s">
        <v>353</v>
      </c>
      <c r="AT3" s="172"/>
      <c r="AU3" s="271">
        <v>42</v>
      </c>
      <c r="AV3" s="271"/>
      <c r="AW3" s="382" t="s">
        <v>300</v>
      </c>
      <c r="AX3" s="383"/>
    </row>
    <row r="4" spans="1:50" ht="28.5" customHeight="1" x14ac:dyDescent="0.15">
      <c r="A4" s="515"/>
      <c r="B4" s="513"/>
      <c r="C4" s="513"/>
      <c r="D4" s="513"/>
      <c r="E4" s="513"/>
      <c r="F4" s="514"/>
      <c r="G4" s="540" t="s">
        <v>822</v>
      </c>
      <c r="H4" s="1014"/>
      <c r="I4" s="1014"/>
      <c r="J4" s="1014"/>
      <c r="K4" s="1014"/>
      <c r="L4" s="1014"/>
      <c r="M4" s="1014"/>
      <c r="N4" s="1014"/>
      <c r="O4" s="1015"/>
      <c r="P4" s="161" t="s">
        <v>801</v>
      </c>
      <c r="Q4" s="1022"/>
      <c r="R4" s="1022"/>
      <c r="S4" s="1022"/>
      <c r="T4" s="1022"/>
      <c r="U4" s="1022"/>
      <c r="V4" s="1022"/>
      <c r="W4" s="1022"/>
      <c r="X4" s="1023"/>
      <c r="Y4" s="1000" t="s">
        <v>12</v>
      </c>
      <c r="Z4" s="1001"/>
      <c r="AA4" s="1002"/>
      <c r="AB4" s="551" t="s">
        <v>798</v>
      </c>
      <c r="AC4" s="1003"/>
      <c r="AD4" s="1003"/>
      <c r="AE4" s="367" t="s">
        <v>805</v>
      </c>
      <c r="AF4" s="368"/>
      <c r="AG4" s="368"/>
      <c r="AH4" s="368"/>
      <c r="AI4" s="367" t="s">
        <v>817</v>
      </c>
      <c r="AJ4" s="368"/>
      <c r="AK4" s="368"/>
      <c r="AL4" s="368"/>
      <c r="AM4" s="367" t="s">
        <v>818</v>
      </c>
      <c r="AN4" s="368"/>
      <c r="AO4" s="368"/>
      <c r="AP4" s="368"/>
      <c r="AQ4" s="111" t="s">
        <v>804</v>
      </c>
      <c r="AR4" s="112"/>
      <c r="AS4" s="112"/>
      <c r="AT4" s="113"/>
      <c r="AU4" s="368" t="s">
        <v>804</v>
      </c>
      <c r="AV4" s="368"/>
      <c r="AW4" s="368"/>
      <c r="AX4" s="370"/>
    </row>
    <row r="5" spans="1:50" ht="28.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t="s">
        <v>798</v>
      </c>
      <c r="AC5" s="999"/>
      <c r="AD5" s="999"/>
      <c r="AE5" s="367" t="s">
        <v>806</v>
      </c>
      <c r="AF5" s="368"/>
      <c r="AG5" s="368"/>
      <c r="AH5" s="368"/>
      <c r="AI5" s="367" t="s">
        <v>818</v>
      </c>
      <c r="AJ5" s="368"/>
      <c r="AK5" s="368"/>
      <c r="AL5" s="368"/>
      <c r="AM5" s="367" t="s">
        <v>805</v>
      </c>
      <c r="AN5" s="368"/>
      <c r="AO5" s="368"/>
      <c r="AP5" s="368"/>
      <c r="AQ5" s="111" t="s">
        <v>804</v>
      </c>
      <c r="AR5" s="112"/>
      <c r="AS5" s="112"/>
      <c r="AT5" s="113"/>
      <c r="AU5" s="368">
        <f>ROUND((250000+310000+380000+450000+520000+600000)*0.00167,0)</f>
        <v>4192</v>
      </c>
      <c r="AV5" s="368"/>
      <c r="AW5" s="368"/>
      <c r="AX5" s="370"/>
    </row>
    <row r="6" spans="1:50" ht="28.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7" t="s">
        <v>806</v>
      </c>
      <c r="AF6" s="368"/>
      <c r="AG6" s="368"/>
      <c r="AH6" s="368"/>
      <c r="AI6" s="367" t="s">
        <v>805</v>
      </c>
      <c r="AJ6" s="368"/>
      <c r="AK6" s="368"/>
      <c r="AL6" s="368"/>
      <c r="AM6" s="367" t="s">
        <v>804</v>
      </c>
      <c r="AN6" s="368"/>
      <c r="AO6" s="368"/>
      <c r="AP6" s="368"/>
      <c r="AQ6" s="111" t="s">
        <v>804</v>
      </c>
      <c r="AR6" s="112"/>
      <c r="AS6" s="112"/>
      <c r="AT6" s="113"/>
      <c r="AU6" s="368" t="s">
        <v>804</v>
      </c>
      <c r="AV6" s="368"/>
      <c r="AW6" s="368"/>
      <c r="AX6" s="370"/>
    </row>
    <row r="7" spans="1:50" customFormat="1" ht="33" customHeight="1" x14ac:dyDescent="0.15">
      <c r="A7" s="897" t="s">
        <v>490</v>
      </c>
      <c r="B7" s="898"/>
      <c r="C7" s="898"/>
      <c r="D7" s="898"/>
      <c r="E7" s="898"/>
      <c r="F7" s="899"/>
      <c r="G7" s="903" t="s">
        <v>816</v>
      </c>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33"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460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5"/>
      <c r="AA9" s="416"/>
      <c r="AB9" s="1008" t="s">
        <v>11</v>
      </c>
      <c r="AC9" s="1009"/>
      <c r="AD9" s="1010"/>
      <c r="AE9" s="996" t="s">
        <v>542</v>
      </c>
      <c r="AF9" s="996"/>
      <c r="AG9" s="996"/>
      <c r="AH9" s="996"/>
      <c r="AI9" s="996" t="s">
        <v>538</v>
      </c>
      <c r="AJ9" s="996"/>
      <c r="AK9" s="996"/>
      <c r="AL9" s="996"/>
      <c r="AM9" s="996" t="s">
        <v>512</v>
      </c>
      <c r="AN9" s="996"/>
      <c r="AO9" s="996"/>
      <c r="AP9" s="458"/>
      <c r="AQ9" s="176" t="s">
        <v>352</v>
      </c>
      <c r="AR9" s="169"/>
      <c r="AS9" s="169"/>
      <c r="AT9" s="170"/>
      <c r="AU9" s="376" t="s">
        <v>253</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5"/>
      <c r="Z10" s="1006"/>
      <c r="AA10" s="1007"/>
      <c r="AB10" s="1011"/>
      <c r="AC10" s="1012"/>
      <c r="AD10" s="1013"/>
      <c r="AE10" s="379"/>
      <c r="AF10" s="379"/>
      <c r="AG10" s="379"/>
      <c r="AH10" s="379"/>
      <c r="AI10" s="379"/>
      <c r="AJ10" s="379"/>
      <c r="AK10" s="379"/>
      <c r="AL10" s="379"/>
      <c r="AM10" s="379"/>
      <c r="AN10" s="379"/>
      <c r="AO10" s="379"/>
      <c r="AP10" s="335"/>
      <c r="AQ10" s="270">
        <v>32</v>
      </c>
      <c r="AR10" s="271"/>
      <c r="AS10" s="137" t="s">
        <v>353</v>
      </c>
      <c r="AT10" s="172"/>
      <c r="AU10" s="271">
        <v>42</v>
      </c>
      <c r="AV10" s="271"/>
      <c r="AW10" s="382" t="s">
        <v>300</v>
      </c>
      <c r="AX10" s="383"/>
    </row>
    <row r="11" spans="1:50" ht="28.5" customHeight="1" x14ac:dyDescent="0.15">
      <c r="A11" s="515"/>
      <c r="B11" s="513"/>
      <c r="C11" s="513"/>
      <c r="D11" s="513"/>
      <c r="E11" s="513"/>
      <c r="F11" s="514"/>
      <c r="G11" s="540" t="s">
        <v>823</v>
      </c>
      <c r="H11" s="1014"/>
      <c r="I11" s="1014"/>
      <c r="J11" s="1014"/>
      <c r="K11" s="1014"/>
      <c r="L11" s="1014"/>
      <c r="M11" s="1014"/>
      <c r="N11" s="1014"/>
      <c r="O11" s="1015"/>
      <c r="P11" s="161" t="s">
        <v>815</v>
      </c>
      <c r="Q11" s="1022"/>
      <c r="R11" s="1022"/>
      <c r="S11" s="1022"/>
      <c r="T11" s="1022"/>
      <c r="U11" s="1022"/>
      <c r="V11" s="1022"/>
      <c r="W11" s="1022"/>
      <c r="X11" s="1023"/>
      <c r="Y11" s="1000" t="s">
        <v>12</v>
      </c>
      <c r="Z11" s="1001"/>
      <c r="AA11" s="1002"/>
      <c r="AB11" s="551" t="s">
        <v>798</v>
      </c>
      <c r="AC11" s="1003"/>
      <c r="AD11" s="1003"/>
      <c r="AE11" s="367" t="s">
        <v>804</v>
      </c>
      <c r="AF11" s="368"/>
      <c r="AG11" s="368"/>
      <c r="AH11" s="368"/>
      <c r="AI11" s="367" t="s">
        <v>804</v>
      </c>
      <c r="AJ11" s="368"/>
      <c r="AK11" s="368"/>
      <c r="AL11" s="368"/>
      <c r="AM11" s="367" t="s">
        <v>804</v>
      </c>
      <c r="AN11" s="368"/>
      <c r="AO11" s="368"/>
      <c r="AP11" s="368"/>
      <c r="AQ11" s="111" t="s">
        <v>805</v>
      </c>
      <c r="AR11" s="112"/>
      <c r="AS11" s="112"/>
      <c r="AT11" s="113"/>
      <c r="AU11" s="368" t="s">
        <v>819</v>
      </c>
      <c r="AV11" s="368"/>
      <c r="AW11" s="368"/>
      <c r="AX11" s="370"/>
    </row>
    <row r="12" spans="1:50" ht="28.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t="s">
        <v>798</v>
      </c>
      <c r="AC12" s="999"/>
      <c r="AD12" s="999"/>
      <c r="AE12" s="367" t="s">
        <v>806</v>
      </c>
      <c r="AF12" s="368"/>
      <c r="AG12" s="368"/>
      <c r="AH12" s="368"/>
      <c r="AI12" s="367" t="s">
        <v>804</v>
      </c>
      <c r="AJ12" s="368"/>
      <c r="AK12" s="368"/>
      <c r="AL12" s="368"/>
      <c r="AM12" s="367" t="s">
        <v>804</v>
      </c>
      <c r="AN12" s="368"/>
      <c r="AO12" s="368"/>
      <c r="AP12" s="368"/>
      <c r="AQ12" s="111" t="s">
        <v>820</v>
      </c>
      <c r="AR12" s="112"/>
      <c r="AS12" s="112"/>
      <c r="AT12" s="113"/>
      <c r="AU12" s="368">
        <f>ROUND((250000+310000+380000+450000+520000+600000)*0.00096,0)</f>
        <v>2410</v>
      </c>
      <c r="AV12" s="368"/>
      <c r="AW12" s="368"/>
      <c r="AX12" s="370"/>
    </row>
    <row r="13" spans="1:50" ht="28.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7" t="s">
        <v>804</v>
      </c>
      <c r="AF13" s="368"/>
      <c r="AG13" s="368"/>
      <c r="AH13" s="368"/>
      <c r="AI13" s="367" t="s">
        <v>804</v>
      </c>
      <c r="AJ13" s="368"/>
      <c r="AK13" s="368"/>
      <c r="AL13" s="368"/>
      <c r="AM13" s="367" t="s">
        <v>804</v>
      </c>
      <c r="AN13" s="368"/>
      <c r="AO13" s="368"/>
      <c r="AP13" s="368"/>
      <c r="AQ13" s="111" t="s">
        <v>820</v>
      </c>
      <c r="AR13" s="112"/>
      <c r="AS13" s="112"/>
      <c r="AT13" s="113"/>
      <c r="AU13" s="368" t="s">
        <v>804</v>
      </c>
      <c r="AV13" s="368"/>
      <c r="AW13" s="368"/>
      <c r="AX13" s="370"/>
    </row>
    <row r="14" spans="1:50" customFormat="1" ht="33" customHeight="1" x14ac:dyDescent="0.15">
      <c r="A14" s="897" t="s">
        <v>490</v>
      </c>
      <c r="B14" s="898"/>
      <c r="C14" s="898"/>
      <c r="D14" s="898"/>
      <c r="E14" s="898"/>
      <c r="F14" s="899"/>
      <c r="G14" s="903" t="s">
        <v>812</v>
      </c>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33"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hidden="1" customHeight="1" x14ac:dyDescent="0.15">
      <c r="A16" s="512" t="s">
        <v>460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5"/>
      <c r="AA16" s="416"/>
      <c r="AB16" s="1008" t="s">
        <v>11</v>
      </c>
      <c r="AC16" s="1009"/>
      <c r="AD16" s="1010"/>
      <c r="AE16" s="996" t="s">
        <v>541</v>
      </c>
      <c r="AF16" s="996"/>
      <c r="AG16" s="996"/>
      <c r="AH16" s="996"/>
      <c r="AI16" s="996" t="s">
        <v>539</v>
      </c>
      <c r="AJ16" s="996"/>
      <c r="AK16" s="996"/>
      <c r="AL16" s="996"/>
      <c r="AM16" s="996" t="s">
        <v>512</v>
      </c>
      <c r="AN16" s="996"/>
      <c r="AO16" s="996"/>
      <c r="AP16" s="458"/>
      <c r="AQ16" s="176" t="s">
        <v>352</v>
      </c>
      <c r="AR16" s="169"/>
      <c r="AS16" s="169"/>
      <c r="AT16" s="170"/>
      <c r="AU16" s="376" t="s">
        <v>253</v>
      </c>
      <c r="AV16" s="376"/>
      <c r="AW16" s="376"/>
      <c r="AX16" s="377"/>
    </row>
    <row r="17" spans="1:50" ht="18.75" hidden="1"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5"/>
      <c r="Z17" s="1006"/>
      <c r="AA17" s="1007"/>
      <c r="AB17" s="1011"/>
      <c r="AC17" s="1012"/>
      <c r="AD17" s="1013"/>
      <c r="AE17" s="379"/>
      <c r="AF17" s="379"/>
      <c r="AG17" s="379"/>
      <c r="AH17" s="379"/>
      <c r="AI17" s="379"/>
      <c r="AJ17" s="379"/>
      <c r="AK17" s="379"/>
      <c r="AL17" s="379"/>
      <c r="AM17" s="379"/>
      <c r="AN17" s="379"/>
      <c r="AO17" s="379"/>
      <c r="AP17" s="335"/>
      <c r="AQ17" s="270"/>
      <c r="AR17" s="271"/>
      <c r="AS17" s="137" t="s">
        <v>353</v>
      </c>
      <c r="AT17" s="172"/>
      <c r="AU17" s="271"/>
      <c r="AV17" s="271"/>
      <c r="AW17" s="382" t="s">
        <v>300</v>
      </c>
      <c r="AX17" s="383"/>
    </row>
    <row r="18" spans="1:50" ht="22.5" hidden="1"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hidden="1"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hidden="1"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hidden="1" customHeight="1" x14ac:dyDescent="0.15">
      <c r="A21" s="897" t="s">
        <v>490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hidden="1"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hidden="1" customHeight="1" x14ac:dyDescent="0.15">
      <c r="A23" s="512" t="s">
        <v>460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5"/>
      <c r="AA23" s="416"/>
      <c r="AB23" s="1008" t="s">
        <v>11</v>
      </c>
      <c r="AC23" s="1009"/>
      <c r="AD23" s="1010"/>
      <c r="AE23" s="996" t="s">
        <v>543</v>
      </c>
      <c r="AF23" s="996"/>
      <c r="AG23" s="996"/>
      <c r="AH23" s="996"/>
      <c r="AI23" s="996" t="s">
        <v>538</v>
      </c>
      <c r="AJ23" s="996"/>
      <c r="AK23" s="996"/>
      <c r="AL23" s="996"/>
      <c r="AM23" s="996" t="s">
        <v>512</v>
      </c>
      <c r="AN23" s="996"/>
      <c r="AO23" s="996"/>
      <c r="AP23" s="458"/>
      <c r="AQ23" s="176" t="s">
        <v>352</v>
      </c>
      <c r="AR23" s="169"/>
      <c r="AS23" s="169"/>
      <c r="AT23" s="170"/>
      <c r="AU23" s="376" t="s">
        <v>253</v>
      </c>
      <c r="AV23" s="376"/>
      <c r="AW23" s="376"/>
      <c r="AX23" s="377"/>
    </row>
    <row r="24" spans="1:50" ht="18.75" hidden="1"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5"/>
      <c r="Z24" s="1006"/>
      <c r="AA24" s="1007"/>
      <c r="AB24" s="1011"/>
      <c r="AC24" s="1012"/>
      <c r="AD24" s="1013"/>
      <c r="AE24" s="379"/>
      <c r="AF24" s="379"/>
      <c r="AG24" s="379"/>
      <c r="AH24" s="379"/>
      <c r="AI24" s="379"/>
      <c r="AJ24" s="379"/>
      <c r="AK24" s="379"/>
      <c r="AL24" s="379"/>
      <c r="AM24" s="379"/>
      <c r="AN24" s="379"/>
      <c r="AO24" s="379"/>
      <c r="AP24" s="335"/>
      <c r="AQ24" s="270"/>
      <c r="AR24" s="271"/>
      <c r="AS24" s="137" t="s">
        <v>353</v>
      </c>
      <c r="AT24" s="172"/>
      <c r="AU24" s="271"/>
      <c r="AV24" s="271"/>
      <c r="AW24" s="382" t="s">
        <v>300</v>
      </c>
      <c r="AX24" s="383"/>
    </row>
    <row r="25" spans="1:50" ht="22.5" hidden="1"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hidden="1"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hidden="1"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hidden="1" customHeight="1" x14ac:dyDescent="0.15">
      <c r="A28" s="897" t="s">
        <v>490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hidden="1"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hidden="1" customHeight="1" x14ac:dyDescent="0.15">
      <c r="A30" s="512" t="s">
        <v>460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5"/>
      <c r="AA30" s="416"/>
      <c r="AB30" s="1008" t="s">
        <v>11</v>
      </c>
      <c r="AC30" s="1009"/>
      <c r="AD30" s="1010"/>
      <c r="AE30" s="996" t="s">
        <v>541</v>
      </c>
      <c r="AF30" s="996"/>
      <c r="AG30" s="996"/>
      <c r="AH30" s="996"/>
      <c r="AI30" s="996" t="s">
        <v>538</v>
      </c>
      <c r="AJ30" s="996"/>
      <c r="AK30" s="996"/>
      <c r="AL30" s="996"/>
      <c r="AM30" s="996" t="s">
        <v>536</v>
      </c>
      <c r="AN30" s="996"/>
      <c r="AO30" s="996"/>
      <c r="AP30" s="458"/>
      <c r="AQ30" s="176" t="s">
        <v>352</v>
      </c>
      <c r="AR30" s="169"/>
      <c r="AS30" s="169"/>
      <c r="AT30" s="170"/>
      <c r="AU30" s="376" t="s">
        <v>253</v>
      </c>
      <c r="AV30" s="376"/>
      <c r="AW30" s="376"/>
      <c r="AX30" s="377"/>
    </row>
    <row r="31" spans="1:50" ht="18.75" hidden="1"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5"/>
      <c r="Z31" s="1006"/>
      <c r="AA31" s="1007"/>
      <c r="AB31" s="1011"/>
      <c r="AC31" s="1012"/>
      <c r="AD31" s="1013"/>
      <c r="AE31" s="379"/>
      <c r="AF31" s="379"/>
      <c r="AG31" s="379"/>
      <c r="AH31" s="379"/>
      <c r="AI31" s="379"/>
      <c r="AJ31" s="379"/>
      <c r="AK31" s="379"/>
      <c r="AL31" s="379"/>
      <c r="AM31" s="379"/>
      <c r="AN31" s="379"/>
      <c r="AO31" s="379"/>
      <c r="AP31" s="335"/>
      <c r="AQ31" s="270"/>
      <c r="AR31" s="271"/>
      <c r="AS31" s="137" t="s">
        <v>353</v>
      </c>
      <c r="AT31" s="172"/>
      <c r="AU31" s="271"/>
      <c r="AV31" s="271"/>
      <c r="AW31" s="382" t="s">
        <v>300</v>
      </c>
      <c r="AX31" s="383"/>
    </row>
    <row r="32" spans="1:50" ht="22.5" hidden="1"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hidden="1"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hidden="1"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hidden="1" customHeight="1" x14ac:dyDescent="0.15">
      <c r="A35" s="897" t="s">
        <v>490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hidden="1"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512" t="s">
        <v>460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5"/>
      <c r="AA37" s="416"/>
      <c r="AB37" s="1008" t="s">
        <v>11</v>
      </c>
      <c r="AC37" s="1009"/>
      <c r="AD37" s="1010"/>
      <c r="AE37" s="996" t="s">
        <v>543</v>
      </c>
      <c r="AF37" s="996"/>
      <c r="AG37" s="996"/>
      <c r="AH37" s="996"/>
      <c r="AI37" s="996" t="s">
        <v>540</v>
      </c>
      <c r="AJ37" s="996"/>
      <c r="AK37" s="996"/>
      <c r="AL37" s="996"/>
      <c r="AM37" s="996" t="s">
        <v>537</v>
      </c>
      <c r="AN37" s="996"/>
      <c r="AO37" s="996"/>
      <c r="AP37" s="458"/>
      <c r="AQ37" s="176" t="s">
        <v>352</v>
      </c>
      <c r="AR37" s="169"/>
      <c r="AS37" s="169"/>
      <c r="AT37" s="170"/>
      <c r="AU37" s="376" t="s">
        <v>253</v>
      </c>
      <c r="AV37" s="376"/>
      <c r="AW37" s="376"/>
      <c r="AX37" s="377"/>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5"/>
      <c r="Z38" s="1006"/>
      <c r="AA38" s="1007"/>
      <c r="AB38" s="1011"/>
      <c r="AC38" s="1012"/>
      <c r="AD38" s="1013"/>
      <c r="AE38" s="379"/>
      <c r="AF38" s="379"/>
      <c r="AG38" s="379"/>
      <c r="AH38" s="379"/>
      <c r="AI38" s="379"/>
      <c r="AJ38" s="379"/>
      <c r="AK38" s="379"/>
      <c r="AL38" s="379"/>
      <c r="AM38" s="379"/>
      <c r="AN38" s="379"/>
      <c r="AO38" s="379"/>
      <c r="AP38" s="335"/>
      <c r="AQ38" s="270"/>
      <c r="AR38" s="271"/>
      <c r="AS38" s="137" t="s">
        <v>353</v>
      </c>
      <c r="AT38" s="172"/>
      <c r="AU38" s="271"/>
      <c r="AV38" s="271"/>
      <c r="AW38" s="382" t="s">
        <v>300</v>
      </c>
      <c r="AX38" s="383"/>
    </row>
    <row r="39" spans="1:50" ht="22.5" hidden="1"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hidden="1"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hidden="1"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hidden="1" customHeight="1" x14ac:dyDescent="0.15">
      <c r="A42" s="897" t="s">
        <v>490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512" t="s">
        <v>460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5"/>
      <c r="AA44" s="416"/>
      <c r="AB44" s="1008" t="s">
        <v>11</v>
      </c>
      <c r="AC44" s="1009"/>
      <c r="AD44" s="1010"/>
      <c r="AE44" s="996" t="s">
        <v>541</v>
      </c>
      <c r="AF44" s="996"/>
      <c r="AG44" s="996"/>
      <c r="AH44" s="996"/>
      <c r="AI44" s="996" t="s">
        <v>538</v>
      </c>
      <c r="AJ44" s="996"/>
      <c r="AK44" s="996"/>
      <c r="AL44" s="996"/>
      <c r="AM44" s="996" t="s">
        <v>512</v>
      </c>
      <c r="AN44" s="996"/>
      <c r="AO44" s="996"/>
      <c r="AP44" s="458"/>
      <c r="AQ44" s="176" t="s">
        <v>352</v>
      </c>
      <c r="AR44" s="169"/>
      <c r="AS44" s="169"/>
      <c r="AT44" s="170"/>
      <c r="AU44" s="376" t="s">
        <v>253</v>
      </c>
      <c r="AV44" s="376"/>
      <c r="AW44" s="376"/>
      <c r="AX44" s="377"/>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5"/>
      <c r="Z45" s="1006"/>
      <c r="AA45" s="1007"/>
      <c r="AB45" s="1011"/>
      <c r="AC45" s="1012"/>
      <c r="AD45" s="1013"/>
      <c r="AE45" s="379"/>
      <c r="AF45" s="379"/>
      <c r="AG45" s="379"/>
      <c r="AH45" s="379"/>
      <c r="AI45" s="379"/>
      <c r="AJ45" s="379"/>
      <c r="AK45" s="379"/>
      <c r="AL45" s="379"/>
      <c r="AM45" s="379"/>
      <c r="AN45" s="379"/>
      <c r="AO45" s="379"/>
      <c r="AP45" s="335"/>
      <c r="AQ45" s="270"/>
      <c r="AR45" s="271"/>
      <c r="AS45" s="137" t="s">
        <v>353</v>
      </c>
      <c r="AT45" s="172"/>
      <c r="AU45" s="271"/>
      <c r="AV45" s="271"/>
      <c r="AW45" s="382" t="s">
        <v>300</v>
      </c>
      <c r="AX45" s="383"/>
    </row>
    <row r="46" spans="1:50" ht="22.5" hidden="1"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hidden="1"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hidden="1"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hidden="1" customHeight="1" x14ac:dyDescent="0.15">
      <c r="A49" s="897" t="s">
        <v>490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460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5"/>
      <c r="AA51" s="416"/>
      <c r="AB51" s="458" t="s">
        <v>11</v>
      </c>
      <c r="AC51" s="1009"/>
      <c r="AD51" s="1010"/>
      <c r="AE51" s="996" t="s">
        <v>541</v>
      </c>
      <c r="AF51" s="996"/>
      <c r="AG51" s="996"/>
      <c r="AH51" s="996"/>
      <c r="AI51" s="996" t="s">
        <v>538</v>
      </c>
      <c r="AJ51" s="996"/>
      <c r="AK51" s="996"/>
      <c r="AL51" s="996"/>
      <c r="AM51" s="996" t="s">
        <v>512</v>
      </c>
      <c r="AN51" s="996"/>
      <c r="AO51" s="996"/>
      <c r="AP51" s="458"/>
      <c r="AQ51" s="176" t="s">
        <v>352</v>
      </c>
      <c r="AR51" s="169"/>
      <c r="AS51" s="169"/>
      <c r="AT51" s="170"/>
      <c r="AU51" s="376" t="s">
        <v>253</v>
      </c>
      <c r="AV51" s="376"/>
      <c r="AW51" s="376"/>
      <c r="AX51" s="377"/>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5"/>
      <c r="Z52" s="1006"/>
      <c r="AA52" s="1007"/>
      <c r="AB52" s="1011"/>
      <c r="AC52" s="1012"/>
      <c r="AD52" s="1013"/>
      <c r="AE52" s="379"/>
      <c r="AF52" s="379"/>
      <c r="AG52" s="379"/>
      <c r="AH52" s="379"/>
      <c r="AI52" s="379"/>
      <c r="AJ52" s="379"/>
      <c r="AK52" s="379"/>
      <c r="AL52" s="379"/>
      <c r="AM52" s="379"/>
      <c r="AN52" s="379"/>
      <c r="AO52" s="379"/>
      <c r="AP52" s="335"/>
      <c r="AQ52" s="270"/>
      <c r="AR52" s="271"/>
      <c r="AS52" s="137" t="s">
        <v>353</v>
      </c>
      <c r="AT52" s="172"/>
      <c r="AU52" s="271"/>
      <c r="AV52" s="271"/>
      <c r="AW52" s="382" t="s">
        <v>300</v>
      </c>
      <c r="AX52" s="383"/>
    </row>
    <row r="53" spans="1:50" ht="22.5" hidden="1"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hidden="1"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hidden="1"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hidden="1" customHeight="1" x14ac:dyDescent="0.15">
      <c r="A56" s="897" t="s">
        <v>490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460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5"/>
      <c r="AA58" s="416"/>
      <c r="AB58" s="1008" t="s">
        <v>11</v>
      </c>
      <c r="AC58" s="1009"/>
      <c r="AD58" s="1010"/>
      <c r="AE58" s="996" t="s">
        <v>541</v>
      </c>
      <c r="AF58" s="996"/>
      <c r="AG58" s="996"/>
      <c r="AH58" s="996"/>
      <c r="AI58" s="996" t="s">
        <v>538</v>
      </c>
      <c r="AJ58" s="996"/>
      <c r="AK58" s="996"/>
      <c r="AL58" s="996"/>
      <c r="AM58" s="996" t="s">
        <v>512</v>
      </c>
      <c r="AN58" s="996"/>
      <c r="AO58" s="996"/>
      <c r="AP58" s="458"/>
      <c r="AQ58" s="176" t="s">
        <v>352</v>
      </c>
      <c r="AR58" s="169"/>
      <c r="AS58" s="169"/>
      <c r="AT58" s="170"/>
      <c r="AU58" s="376" t="s">
        <v>253</v>
      </c>
      <c r="AV58" s="376"/>
      <c r="AW58" s="376"/>
      <c r="AX58" s="377"/>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5"/>
      <c r="Z59" s="1006"/>
      <c r="AA59" s="1007"/>
      <c r="AB59" s="1011"/>
      <c r="AC59" s="1012"/>
      <c r="AD59" s="1013"/>
      <c r="AE59" s="379"/>
      <c r="AF59" s="379"/>
      <c r="AG59" s="379"/>
      <c r="AH59" s="379"/>
      <c r="AI59" s="379"/>
      <c r="AJ59" s="379"/>
      <c r="AK59" s="379"/>
      <c r="AL59" s="379"/>
      <c r="AM59" s="379"/>
      <c r="AN59" s="379"/>
      <c r="AO59" s="379"/>
      <c r="AP59" s="335"/>
      <c r="AQ59" s="270"/>
      <c r="AR59" s="271"/>
      <c r="AS59" s="137" t="s">
        <v>353</v>
      </c>
      <c r="AT59" s="172"/>
      <c r="AU59" s="271"/>
      <c r="AV59" s="271"/>
      <c r="AW59" s="382" t="s">
        <v>300</v>
      </c>
      <c r="AX59" s="383"/>
    </row>
    <row r="60" spans="1:50" ht="22.5" hidden="1"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hidden="1"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hidden="1"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hidden="1" customHeight="1" x14ac:dyDescent="0.15">
      <c r="A63" s="897" t="s">
        <v>490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512" t="s">
        <v>460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5"/>
      <c r="AA65" s="416"/>
      <c r="AB65" s="1008" t="s">
        <v>11</v>
      </c>
      <c r="AC65" s="1009"/>
      <c r="AD65" s="1010"/>
      <c r="AE65" s="996" t="s">
        <v>541</v>
      </c>
      <c r="AF65" s="996"/>
      <c r="AG65" s="996"/>
      <c r="AH65" s="996"/>
      <c r="AI65" s="996" t="s">
        <v>538</v>
      </c>
      <c r="AJ65" s="996"/>
      <c r="AK65" s="996"/>
      <c r="AL65" s="996"/>
      <c r="AM65" s="996" t="s">
        <v>512</v>
      </c>
      <c r="AN65" s="996"/>
      <c r="AO65" s="996"/>
      <c r="AP65" s="458"/>
      <c r="AQ65" s="176" t="s">
        <v>352</v>
      </c>
      <c r="AR65" s="169"/>
      <c r="AS65" s="169"/>
      <c r="AT65" s="170"/>
      <c r="AU65" s="376" t="s">
        <v>253</v>
      </c>
      <c r="AV65" s="376"/>
      <c r="AW65" s="376"/>
      <c r="AX65" s="377"/>
    </row>
    <row r="66" spans="1:50" ht="18.75" hidden="1"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5"/>
      <c r="Z66" s="1006"/>
      <c r="AA66" s="1007"/>
      <c r="AB66" s="1011"/>
      <c r="AC66" s="1012"/>
      <c r="AD66" s="1013"/>
      <c r="AE66" s="379"/>
      <c r="AF66" s="379"/>
      <c r="AG66" s="379"/>
      <c r="AH66" s="379"/>
      <c r="AI66" s="379"/>
      <c r="AJ66" s="379"/>
      <c r="AK66" s="379"/>
      <c r="AL66" s="379"/>
      <c r="AM66" s="379"/>
      <c r="AN66" s="379"/>
      <c r="AO66" s="379"/>
      <c r="AP66" s="335"/>
      <c r="AQ66" s="270"/>
      <c r="AR66" s="271"/>
      <c r="AS66" s="137" t="s">
        <v>353</v>
      </c>
      <c r="AT66" s="172"/>
      <c r="AU66" s="271"/>
      <c r="AV66" s="271"/>
      <c r="AW66" s="382" t="s">
        <v>300</v>
      </c>
      <c r="AX66" s="383"/>
    </row>
    <row r="67" spans="1:50" ht="22.5" hidden="1"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hidden="1"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hidden="1"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hidden="1" customHeight="1" x14ac:dyDescent="0.15">
      <c r="A70" s="897" t="s">
        <v>490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hidden="1"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Normal="75" zoomScaleSheetLayoutView="100" zoomScalePageLayoutView="70" workbookViewId="0">
      <selection activeCell="L47" sqref="L47:X4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757</v>
      </c>
      <c r="H2" s="440"/>
      <c r="I2" s="440"/>
      <c r="J2" s="440"/>
      <c r="K2" s="440"/>
      <c r="L2" s="440"/>
      <c r="M2" s="440"/>
      <c r="N2" s="440"/>
      <c r="O2" s="440"/>
      <c r="P2" s="440"/>
      <c r="Q2" s="440"/>
      <c r="R2" s="440"/>
      <c r="S2" s="440"/>
      <c r="T2" s="440"/>
      <c r="U2" s="440"/>
      <c r="V2" s="440"/>
      <c r="W2" s="440"/>
      <c r="X2" s="440"/>
      <c r="Y2" s="440"/>
      <c r="Z2" s="440"/>
      <c r="AA2" s="440"/>
      <c r="AB2" s="441"/>
      <c r="AC2" s="439" t="s">
        <v>705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39" customHeight="1" x14ac:dyDescent="0.15">
      <c r="A4" s="1036"/>
      <c r="B4" s="1037"/>
      <c r="C4" s="1037"/>
      <c r="D4" s="1037"/>
      <c r="E4" s="1037"/>
      <c r="F4" s="1038"/>
      <c r="G4" s="449" t="s">
        <v>679</v>
      </c>
      <c r="H4" s="450"/>
      <c r="I4" s="450"/>
      <c r="J4" s="450"/>
      <c r="K4" s="451"/>
      <c r="L4" s="452" t="s">
        <v>678</v>
      </c>
      <c r="M4" s="453"/>
      <c r="N4" s="453"/>
      <c r="O4" s="453"/>
      <c r="P4" s="453"/>
      <c r="Q4" s="453"/>
      <c r="R4" s="453"/>
      <c r="S4" s="453"/>
      <c r="T4" s="453"/>
      <c r="U4" s="453"/>
      <c r="V4" s="453"/>
      <c r="W4" s="453"/>
      <c r="X4" s="454"/>
      <c r="Y4" s="455">
        <v>2</v>
      </c>
      <c r="Z4" s="456"/>
      <c r="AA4" s="456"/>
      <c r="AB4" s="557"/>
      <c r="AC4" s="449" t="s">
        <v>651</v>
      </c>
      <c r="AD4" s="450"/>
      <c r="AE4" s="450"/>
      <c r="AF4" s="450"/>
      <c r="AG4" s="451"/>
      <c r="AH4" s="452" t="s">
        <v>688</v>
      </c>
      <c r="AI4" s="453"/>
      <c r="AJ4" s="453"/>
      <c r="AK4" s="453"/>
      <c r="AL4" s="453"/>
      <c r="AM4" s="453"/>
      <c r="AN4" s="453"/>
      <c r="AO4" s="453"/>
      <c r="AP4" s="453"/>
      <c r="AQ4" s="453"/>
      <c r="AR4" s="453"/>
      <c r="AS4" s="453"/>
      <c r="AT4" s="454"/>
      <c r="AU4" s="455">
        <v>48</v>
      </c>
      <c r="AV4" s="456"/>
      <c r="AW4" s="456"/>
      <c r="AX4" s="457"/>
    </row>
    <row r="5" spans="1:50" ht="24.75" customHeight="1" x14ac:dyDescent="0.15">
      <c r="A5" s="1036"/>
      <c r="B5" s="1037"/>
      <c r="C5" s="1037"/>
      <c r="D5" s="1037"/>
      <c r="E5" s="1037"/>
      <c r="F5" s="1038"/>
      <c r="G5" s="351"/>
      <c r="H5" s="352"/>
      <c r="I5" s="352"/>
      <c r="J5" s="352"/>
      <c r="K5" s="353"/>
      <c r="L5" s="404"/>
      <c r="M5" s="405"/>
      <c r="N5" s="405"/>
      <c r="O5" s="405"/>
      <c r="P5" s="405"/>
      <c r="Q5" s="405"/>
      <c r="R5" s="405"/>
      <c r="S5" s="405"/>
      <c r="T5" s="405"/>
      <c r="U5" s="405"/>
      <c r="V5" s="405"/>
      <c r="W5" s="405"/>
      <c r="X5" s="406"/>
      <c r="Y5" s="401"/>
      <c r="Z5" s="402"/>
      <c r="AA5" s="402"/>
      <c r="AB5" s="408"/>
      <c r="AC5" s="351" t="s">
        <v>689</v>
      </c>
      <c r="AD5" s="352"/>
      <c r="AE5" s="352"/>
      <c r="AF5" s="352"/>
      <c r="AG5" s="353"/>
      <c r="AH5" s="404" t="s">
        <v>690</v>
      </c>
      <c r="AI5" s="405"/>
      <c r="AJ5" s="405"/>
      <c r="AK5" s="405"/>
      <c r="AL5" s="405"/>
      <c r="AM5" s="405"/>
      <c r="AN5" s="405"/>
      <c r="AO5" s="405"/>
      <c r="AP5" s="405"/>
      <c r="AQ5" s="405"/>
      <c r="AR5" s="405"/>
      <c r="AS5" s="405"/>
      <c r="AT5" s="406"/>
      <c r="AU5" s="401">
        <v>17</v>
      </c>
      <c r="AV5" s="402"/>
      <c r="AW5" s="402"/>
      <c r="AX5" s="403"/>
    </row>
    <row r="6" spans="1:50" ht="24.75" customHeight="1" x14ac:dyDescent="0.15">
      <c r="A6" s="1036"/>
      <c r="B6" s="1037"/>
      <c r="C6" s="1037"/>
      <c r="D6" s="1037"/>
      <c r="E6" s="1037"/>
      <c r="F6" s="1038"/>
      <c r="G6" s="351"/>
      <c r="H6" s="352"/>
      <c r="I6" s="352"/>
      <c r="J6" s="352"/>
      <c r="K6" s="353"/>
      <c r="L6" s="404"/>
      <c r="M6" s="405"/>
      <c r="N6" s="405"/>
      <c r="O6" s="405"/>
      <c r="P6" s="405"/>
      <c r="Q6" s="405"/>
      <c r="R6" s="405"/>
      <c r="S6" s="405"/>
      <c r="T6" s="405"/>
      <c r="U6" s="405"/>
      <c r="V6" s="405"/>
      <c r="W6" s="405"/>
      <c r="X6" s="406"/>
      <c r="Y6" s="401"/>
      <c r="Z6" s="402"/>
      <c r="AA6" s="402"/>
      <c r="AB6" s="408"/>
      <c r="AC6" s="351" t="s">
        <v>623</v>
      </c>
      <c r="AD6" s="352"/>
      <c r="AE6" s="352"/>
      <c r="AF6" s="352"/>
      <c r="AG6" s="353"/>
      <c r="AH6" s="404" t="s">
        <v>691</v>
      </c>
      <c r="AI6" s="405"/>
      <c r="AJ6" s="405"/>
      <c r="AK6" s="405"/>
      <c r="AL6" s="405"/>
      <c r="AM6" s="405"/>
      <c r="AN6" s="405"/>
      <c r="AO6" s="405"/>
      <c r="AP6" s="405"/>
      <c r="AQ6" s="405"/>
      <c r="AR6" s="405"/>
      <c r="AS6" s="405"/>
      <c r="AT6" s="406"/>
      <c r="AU6" s="401">
        <v>14</v>
      </c>
      <c r="AV6" s="402"/>
      <c r="AW6" s="402"/>
      <c r="AX6" s="403"/>
    </row>
    <row r="7" spans="1:50" ht="24.75" customHeight="1" x14ac:dyDescent="0.15">
      <c r="A7" s="1036"/>
      <c r="B7" s="1037"/>
      <c r="C7" s="1037"/>
      <c r="D7" s="1037"/>
      <c r="E7" s="1037"/>
      <c r="F7" s="1038"/>
      <c r="G7" s="351"/>
      <c r="H7" s="352"/>
      <c r="I7" s="352"/>
      <c r="J7" s="352"/>
      <c r="K7" s="353"/>
      <c r="L7" s="404"/>
      <c r="M7" s="405"/>
      <c r="N7" s="405"/>
      <c r="O7" s="405"/>
      <c r="P7" s="405"/>
      <c r="Q7" s="405"/>
      <c r="R7" s="405"/>
      <c r="S7" s="405"/>
      <c r="T7" s="405"/>
      <c r="U7" s="405"/>
      <c r="V7" s="405"/>
      <c r="W7" s="405"/>
      <c r="X7" s="406"/>
      <c r="Y7" s="401"/>
      <c r="Z7" s="402"/>
      <c r="AA7" s="402"/>
      <c r="AB7" s="408"/>
      <c r="AC7" s="351" t="s">
        <v>619</v>
      </c>
      <c r="AD7" s="352"/>
      <c r="AE7" s="352"/>
      <c r="AF7" s="352"/>
      <c r="AG7" s="353"/>
      <c r="AH7" s="404" t="s">
        <v>692</v>
      </c>
      <c r="AI7" s="405"/>
      <c r="AJ7" s="405"/>
      <c r="AK7" s="405"/>
      <c r="AL7" s="405"/>
      <c r="AM7" s="405"/>
      <c r="AN7" s="405"/>
      <c r="AO7" s="405"/>
      <c r="AP7" s="405"/>
      <c r="AQ7" s="405"/>
      <c r="AR7" s="405"/>
      <c r="AS7" s="405"/>
      <c r="AT7" s="406"/>
      <c r="AU7" s="401">
        <v>8</v>
      </c>
      <c r="AV7" s="402"/>
      <c r="AW7" s="402"/>
      <c r="AX7" s="403"/>
    </row>
    <row r="8" spans="1:50" ht="39" customHeight="1" x14ac:dyDescent="0.15">
      <c r="A8" s="1036"/>
      <c r="B8" s="1037"/>
      <c r="C8" s="1037"/>
      <c r="D8" s="1037"/>
      <c r="E8" s="1037"/>
      <c r="F8" s="1038"/>
      <c r="G8" s="351"/>
      <c r="H8" s="352"/>
      <c r="I8" s="352"/>
      <c r="J8" s="352"/>
      <c r="K8" s="353"/>
      <c r="L8" s="404"/>
      <c r="M8" s="405"/>
      <c r="N8" s="405"/>
      <c r="O8" s="405"/>
      <c r="P8" s="405"/>
      <c r="Q8" s="405"/>
      <c r="R8" s="405"/>
      <c r="S8" s="405"/>
      <c r="T8" s="405"/>
      <c r="U8" s="405"/>
      <c r="V8" s="405"/>
      <c r="W8" s="405"/>
      <c r="X8" s="406"/>
      <c r="Y8" s="401"/>
      <c r="Z8" s="402"/>
      <c r="AA8" s="402"/>
      <c r="AB8" s="408"/>
      <c r="AC8" s="351" t="s">
        <v>621</v>
      </c>
      <c r="AD8" s="352"/>
      <c r="AE8" s="352"/>
      <c r="AF8" s="352"/>
      <c r="AG8" s="353"/>
      <c r="AH8" s="404" t="s">
        <v>693</v>
      </c>
      <c r="AI8" s="405"/>
      <c r="AJ8" s="405"/>
      <c r="AK8" s="405"/>
      <c r="AL8" s="405"/>
      <c r="AM8" s="405"/>
      <c r="AN8" s="405"/>
      <c r="AO8" s="405"/>
      <c r="AP8" s="405"/>
      <c r="AQ8" s="405"/>
      <c r="AR8" s="405"/>
      <c r="AS8" s="405"/>
      <c r="AT8" s="406"/>
      <c r="AU8" s="401">
        <v>5</v>
      </c>
      <c r="AV8" s="402"/>
      <c r="AW8" s="402"/>
      <c r="AX8" s="403"/>
    </row>
    <row r="9" spans="1:50" ht="24.75" customHeight="1" x14ac:dyDescent="0.15">
      <c r="A9" s="1036"/>
      <c r="B9" s="1037"/>
      <c r="C9" s="1037"/>
      <c r="D9" s="1037"/>
      <c r="E9" s="1037"/>
      <c r="F9" s="1038"/>
      <c r="G9" s="351"/>
      <c r="H9" s="352"/>
      <c r="I9" s="352"/>
      <c r="J9" s="352"/>
      <c r="K9" s="353"/>
      <c r="L9" s="404"/>
      <c r="M9" s="405"/>
      <c r="N9" s="405"/>
      <c r="O9" s="405"/>
      <c r="P9" s="405"/>
      <c r="Q9" s="405"/>
      <c r="R9" s="405"/>
      <c r="S9" s="405"/>
      <c r="T9" s="405"/>
      <c r="U9" s="405"/>
      <c r="V9" s="405"/>
      <c r="W9" s="405"/>
      <c r="X9" s="406"/>
      <c r="Y9" s="401"/>
      <c r="Z9" s="402"/>
      <c r="AA9" s="402"/>
      <c r="AB9" s="408"/>
      <c r="AC9" s="351" t="s">
        <v>633</v>
      </c>
      <c r="AD9" s="352"/>
      <c r="AE9" s="352"/>
      <c r="AF9" s="352"/>
      <c r="AG9" s="353"/>
      <c r="AH9" s="404" t="s">
        <v>694</v>
      </c>
      <c r="AI9" s="405"/>
      <c r="AJ9" s="405"/>
      <c r="AK9" s="405"/>
      <c r="AL9" s="405"/>
      <c r="AM9" s="405"/>
      <c r="AN9" s="405"/>
      <c r="AO9" s="405"/>
      <c r="AP9" s="405"/>
      <c r="AQ9" s="405"/>
      <c r="AR9" s="405"/>
      <c r="AS9" s="405"/>
      <c r="AT9" s="406"/>
      <c r="AU9" s="401">
        <v>5</v>
      </c>
      <c r="AV9" s="402"/>
      <c r="AW9" s="402"/>
      <c r="AX9" s="403"/>
    </row>
    <row r="10" spans="1:50" ht="24.75" customHeight="1" x14ac:dyDescent="0.15">
      <c r="A10" s="1036"/>
      <c r="B10" s="1037"/>
      <c r="C10" s="1037"/>
      <c r="D10" s="1037"/>
      <c r="E10" s="1037"/>
      <c r="F10" s="103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6"/>
      <c r="B11" s="1037"/>
      <c r="C11" s="1037"/>
      <c r="D11" s="1037"/>
      <c r="E11" s="1037"/>
      <c r="F11" s="103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6"/>
      <c r="B12" s="1037"/>
      <c r="C12" s="1037"/>
      <c r="D12" s="1037"/>
      <c r="E12" s="1037"/>
      <c r="F12" s="103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6"/>
      <c r="B13" s="1037"/>
      <c r="C13" s="1037"/>
      <c r="D13" s="1037"/>
      <c r="E13" s="1037"/>
      <c r="F13" s="103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6"/>
      <c r="B14" s="1037"/>
      <c r="C14" s="1037"/>
      <c r="D14" s="1037"/>
      <c r="E14" s="1037"/>
      <c r="F14" s="1038"/>
      <c r="G14" s="412" t="s">
        <v>20</v>
      </c>
      <c r="H14" s="413"/>
      <c r="I14" s="413"/>
      <c r="J14" s="413"/>
      <c r="K14" s="413"/>
      <c r="L14" s="414"/>
      <c r="M14" s="415"/>
      <c r="N14" s="415"/>
      <c r="O14" s="415"/>
      <c r="P14" s="415"/>
      <c r="Q14" s="415"/>
      <c r="R14" s="415"/>
      <c r="S14" s="415"/>
      <c r="T14" s="415"/>
      <c r="U14" s="415"/>
      <c r="V14" s="415"/>
      <c r="W14" s="415"/>
      <c r="X14" s="416"/>
      <c r="Y14" s="417">
        <f>SUM(Y4:AB13)</f>
        <v>2</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97</v>
      </c>
      <c r="AV14" s="418"/>
      <c r="AW14" s="418"/>
      <c r="AX14" s="420"/>
    </row>
    <row r="15" spans="1:50" ht="30" customHeight="1" x14ac:dyDescent="0.15">
      <c r="A15" s="1036"/>
      <c r="B15" s="1037"/>
      <c r="C15" s="1037"/>
      <c r="D15" s="1037"/>
      <c r="E15" s="1037"/>
      <c r="F15" s="1038"/>
      <c r="G15" s="439" t="s">
        <v>677</v>
      </c>
      <c r="H15" s="440"/>
      <c r="I15" s="440"/>
      <c r="J15" s="440"/>
      <c r="K15" s="440"/>
      <c r="L15" s="440"/>
      <c r="M15" s="440"/>
      <c r="N15" s="440"/>
      <c r="O15" s="440"/>
      <c r="P15" s="440"/>
      <c r="Q15" s="440"/>
      <c r="R15" s="440"/>
      <c r="S15" s="440"/>
      <c r="T15" s="440"/>
      <c r="U15" s="440"/>
      <c r="V15" s="440"/>
      <c r="W15" s="440"/>
      <c r="X15" s="440"/>
      <c r="Y15" s="440"/>
      <c r="Z15" s="440"/>
      <c r="AA15" s="440"/>
      <c r="AB15" s="441"/>
      <c r="AC15" s="439" t="s">
        <v>754</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t="s">
        <v>679</v>
      </c>
      <c r="H17" s="450"/>
      <c r="I17" s="450"/>
      <c r="J17" s="450"/>
      <c r="K17" s="451"/>
      <c r="L17" s="452" t="s">
        <v>695</v>
      </c>
      <c r="M17" s="453"/>
      <c r="N17" s="453"/>
      <c r="O17" s="453"/>
      <c r="P17" s="453"/>
      <c r="Q17" s="453"/>
      <c r="R17" s="453"/>
      <c r="S17" s="453"/>
      <c r="T17" s="453"/>
      <c r="U17" s="453"/>
      <c r="V17" s="453"/>
      <c r="W17" s="453"/>
      <c r="X17" s="454"/>
      <c r="Y17" s="455">
        <v>25</v>
      </c>
      <c r="Z17" s="456"/>
      <c r="AA17" s="456"/>
      <c r="AB17" s="557"/>
      <c r="AC17" s="449" t="s">
        <v>619</v>
      </c>
      <c r="AD17" s="450"/>
      <c r="AE17" s="450"/>
      <c r="AF17" s="450"/>
      <c r="AG17" s="451"/>
      <c r="AH17" s="452" t="s">
        <v>755</v>
      </c>
      <c r="AI17" s="453"/>
      <c r="AJ17" s="453"/>
      <c r="AK17" s="453"/>
      <c r="AL17" s="453"/>
      <c r="AM17" s="453"/>
      <c r="AN17" s="453"/>
      <c r="AO17" s="453"/>
      <c r="AP17" s="453"/>
      <c r="AQ17" s="453"/>
      <c r="AR17" s="453"/>
      <c r="AS17" s="453"/>
      <c r="AT17" s="454"/>
      <c r="AU17" s="455">
        <v>22</v>
      </c>
      <c r="AV17" s="456"/>
      <c r="AW17" s="456"/>
      <c r="AX17" s="457"/>
    </row>
    <row r="18" spans="1:50" ht="24.75" customHeight="1" x14ac:dyDescent="0.15">
      <c r="A18" s="1036"/>
      <c r="B18" s="1037"/>
      <c r="C18" s="1037"/>
      <c r="D18" s="1037"/>
      <c r="E18" s="1037"/>
      <c r="F18" s="103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t="s">
        <v>623</v>
      </c>
      <c r="AD18" s="352"/>
      <c r="AE18" s="352"/>
      <c r="AF18" s="352"/>
      <c r="AG18" s="353"/>
      <c r="AH18" s="404" t="s">
        <v>756</v>
      </c>
      <c r="AI18" s="405"/>
      <c r="AJ18" s="405"/>
      <c r="AK18" s="405"/>
      <c r="AL18" s="405"/>
      <c r="AM18" s="405"/>
      <c r="AN18" s="405"/>
      <c r="AO18" s="405"/>
      <c r="AP18" s="405"/>
      <c r="AQ18" s="405"/>
      <c r="AR18" s="405"/>
      <c r="AS18" s="405"/>
      <c r="AT18" s="406"/>
      <c r="AU18" s="401">
        <v>7</v>
      </c>
      <c r="AV18" s="402"/>
      <c r="AW18" s="402"/>
      <c r="AX18" s="403"/>
    </row>
    <row r="19" spans="1:50" ht="24.75" customHeight="1" x14ac:dyDescent="0.15">
      <c r="A19" s="1036"/>
      <c r="B19" s="1037"/>
      <c r="C19" s="1037"/>
      <c r="D19" s="1037"/>
      <c r="E19" s="1037"/>
      <c r="F19" s="103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t="s">
        <v>651</v>
      </c>
      <c r="AD19" s="352"/>
      <c r="AE19" s="352"/>
      <c r="AF19" s="352"/>
      <c r="AG19" s="353"/>
      <c r="AH19" s="404" t="s">
        <v>765</v>
      </c>
      <c r="AI19" s="405"/>
      <c r="AJ19" s="405"/>
      <c r="AK19" s="405"/>
      <c r="AL19" s="405"/>
      <c r="AM19" s="405"/>
      <c r="AN19" s="405"/>
      <c r="AO19" s="405"/>
      <c r="AP19" s="405"/>
      <c r="AQ19" s="405"/>
      <c r="AR19" s="405"/>
      <c r="AS19" s="405"/>
      <c r="AT19" s="406"/>
      <c r="AU19" s="401">
        <v>4</v>
      </c>
      <c r="AV19" s="402"/>
      <c r="AW19" s="402"/>
      <c r="AX19" s="403"/>
    </row>
    <row r="20" spans="1:50" ht="24.75" customHeight="1" x14ac:dyDescent="0.15">
      <c r="A20" s="1036"/>
      <c r="B20" s="1037"/>
      <c r="C20" s="1037"/>
      <c r="D20" s="1037"/>
      <c r="E20" s="1037"/>
      <c r="F20" s="103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t="s">
        <v>624</v>
      </c>
      <c r="AD20" s="352"/>
      <c r="AE20" s="352"/>
      <c r="AF20" s="352"/>
      <c r="AG20" s="353"/>
      <c r="AH20" s="404" t="s">
        <v>759</v>
      </c>
      <c r="AI20" s="405"/>
      <c r="AJ20" s="405"/>
      <c r="AK20" s="405"/>
      <c r="AL20" s="405"/>
      <c r="AM20" s="405"/>
      <c r="AN20" s="405"/>
      <c r="AO20" s="405"/>
      <c r="AP20" s="405"/>
      <c r="AQ20" s="405"/>
      <c r="AR20" s="405"/>
      <c r="AS20" s="405"/>
      <c r="AT20" s="406"/>
      <c r="AU20" s="401">
        <v>3</v>
      </c>
      <c r="AV20" s="402"/>
      <c r="AW20" s="402"/>
      <c r="AX20" s="403"/>
    </row>
    <row r="21" spans="1:50" ht="24.75" customHeight="1" x14ac:dyDescent="0.15">
      <c r="A21" s="1036"/>
      <c r="B21" s="1037"/>
      <c r="C21" s="1037"/>
      <c r="D21" s="1037"/>
      <c r="E21" s="1037"/>
      <c r="F21" s="103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t="s">
        <v>760</v>
      </c>
      <c r="AD21" s="352"/>
      <c r="AE21" s="352"/>
      <c r="AF21" s="352"/>
      <c r="AG21" s="353"/>
      <c r="AH21" s="404"/>
      <c r="AI21" s="405"/>
      <c r="AJ21" s="405"/>
      <c r="AK21" s="405"/>
      <c r="AL21" s="405"/>
      <c r="AM21" s="405"/>
      <c r="AN21" s="405"/>
      <c r="AO21" s="405"/>
      <c r="AP21" s="405"/>
      <c r="AQ21" s="405"/>
      <c r="AR21" s="405"/>
      <c r="AS21" s="405"/>
      <c r="AT21" s="406"/>
      <c r="AU21" s="401">
        <v>5</v>
      </c>
      <c r="AV21" s="402"/>
      <c r="AW21" s="402"/>
      <c r="AX21" s="403"/>
    </row>
    <row r="22" spans="1:50" ht="24.75" customHeight="1" x14ac:dyDescent="0.15">
      <c r="A22" s="1036"/>
      <c r="B22" s="1037"/>
      <c r="C22" s="1037"/>
      <c r="D22" s="1037"/>
      <c r="E22" s="1037"/>
      <c r="F22" s="103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6"/>
      <c r="B23" s="1037"/>
      <c r="C23" s="1037"/>
      <c r="D23" s="1037"/>
      <c r="E23" s="1037"/>
      <c r="F23" s="103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6"/>
      <c r="B24" s="1037"/>
      <c r="C24" s="1037"/>
      <c r="D24" s="1037"/>
      <c r="E24" s="1037"/>
      <c r="F24" s="103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6"/>
      <c r="B25" s="1037"/>
      <c r="C25" s="1037"/>
      <c r="D25" s="1037"/>
      <c r="E25" s="1037"/>
      <c r="F25" s="103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6"/>
      <c r="B26" s="1037"/>
      <c r="C26" s="1037"/>
      <c r="D26" s="1037"/>
      <c r="E26" s="1037"/>
      <c r="F26" s="103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6"/>
      <c r="B27" s="1037"/>
      <c r="C27" s="1037"/>
      <c r="D27" s="1037"/>
      <c r="E27" s="1037"/>
      <c r="F27" s="1038"/>
      <c r="G27" s="412" t="s">
        <v>20</v>
      </c>
      <c r="H27" s="413"/>
      <c r="I27" s="413"/>
      <c r="J27" s="413"/>
      <c r="K27" s="413"/>
      <c r="L27" s="414"/>
      <c r="M27" s="415"/>
      <c r="N27" s="415"/>
      <c r="O27" s="415"/>
      <c r="P27" s="415"/>
      <c r="Q27" s="415"/>
      <c r="R27" s="415"/>
      <c r="S27" s="415"/>
      <c r="T27" s="415"/>
      <c r="U27" s="415"/>
      <c r="V27" s="415"/>
      <c r="W27" s="415"/>
      <c r="X27" s="416"/>
      <c r="Y27" s="417">
        <f>SUM(Y17:AB26)</f>
        <v>25</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41</v>
      </c>
      <c r="AV27" s="418"/>
      <c r="AW27" s="418"/>
      <c r="AX27" s="420"/>
    </row>
    <row r="28" spans="1:50" ht="30" customHeight="1" x14ac:dyDescent="0.15">
      <c r="A28" s="1036"/>
      <c r="B28" s="1037"/>
      <c r="C28" s="1037"/>
      <c r="D28" s="1037"/>
      <c r="E28" s="1037"/>
      <c r="F28" s="1038"/>
      <c r="G28" s="439" t="s">
        <v>764</v>
      </c>
      <c r="H28" s="440"/>
      <c r="I28" s="440"/>
      <c r="J28" s="440"/>
      <c r="K28" s="440"/>
      <c r="L28" s="440"/>
      <c r="M28" s="440"/>
      <c r="N28" s="440"/>
      <c r="O28" s="440"/>
      <c r="P28" s="440"/>
      <c r="Q28" s="440"/>
      <c r="R28" s="440"/>
      <c r="S28" s="440"/>
      <c r="T28" s="440"/>
      <c r="U28" s="440"/>
      <c r="V28" s="440"/>
      <c r="W28" s="440"/>
      <c r="X28" s="440"/>
      <c r="Y28" s="440"/>
      <c r="Z28" s="440"/>
      <c r="AA28" s="440"/>
      <c r="AB28" s="441"/>
      <c r="AC28" s="439" t="s">
        <v>767</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t="s">
        <v>679</v>
      </c>
      <c r="H30" s="450"/>
      <c r="I30" s="450"/>
      <c r="J30" s="450"/>
      <c r="K30" s="451"/>
      <c r="L30" s="452" t="s">
        <v>765</v>
      </c>
      <c r="M30" s="453"/>
      <c r="N30" s="453"/>
      <c r="O30" s="453"/>
      <c r="P30" s="453"/>
      <c r="Q30" s="453"/>
      <c r="R30" s="453"/>
      <c r="S30" s="453"/>
      <c r="T30" s="453"/>
      <c r="U30" s="453"/>
      <c r="V30" s="453"/>
      <c r="W30" s="453"/>
      <c r="X30" s="454"/>
      <c r="Y30" s="455">
        <v>4</v>
      </c>
      <c r="Z30" s="456"/>
      <c r="AA30" s="456"/>
      <c r="AB30" s="557"/>
      <c r="AC30" s="449" t="s">
        <v>621</v>
      </c>
      <c r="AD30" s="450"/>
      <c r="AE30" s="450"/>
      <c r="AF30" s="450"/>
      <c r="AG30" s="451"/>
      <c r="AH30" s="452" t="s">
        <v>768</v>
      </c>
      <c r="AI30" s="453"/>
      <c r="AJ30" s="453"/>
      <c r="AK30" s="453"/>
      <c r="AL30" s="453"/>
      <c r="AM30" s="453"/>
      <c r="AN30" s="453"/>
      <c r="AO30" s="453"/>
      <c r="AP30" s="453"/>
      <c r="AQ30" s="453"/>
      <c r="AR30" s="453"/>
      <c r="AS30" s="453"/>
      <c r="AT30" s="454"/>
      <c r="AU30" s="455">
        <v>24</v>
      </c>
      <c r="AV30" s="456"/>
      <c r="AW30" s="456"/>
      <c r="AX30" s="457"/>
    </row>
    <row r="31" spans="1:50" ht="24.75" customHeight="1" x14ac:dyDescent="0.15">
      <c r="A31" s="1036"/>
      <c r="B31" s="1037"/>
      <c r="C31" s="1037"/>
      <c r="D31" s="1037"/>
      <c r="E31" s="1037"/>
      <c r="F31" s="103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t="s">
        <v>619</v>
      </c>
      <c r="AD31" s="352"/>
      <c r="AE31" s="352"/>
      <c r="AF31" s="352"/>
      <c r="AG31" s="353"/>
      <c r="AH31" s="404" t="s">
        <v>769</v>
      </c>
      <c r="AI31" s="405"/>
      <c r="AJ31" s="405"/>
      <c r="AK31" s="405"/>
      <c r="AL31" s="405"/>
      <c r="AM31" s="405"/>
      <c r="AN31" s="405"/>
      <c r="AO31" s="405"/>
      <c r="AP31" s="405"/>
      <c r="AQ31" s="405"/>
      <c r="AR31" s="405"/>
      <c r="AS31" s="405"/>
      <c r="AT31" s="406"/>
      <c r="AU31" s="401">
        <v>14</v>
      </c>
      <c r="AV31" s="402"/>
      <c r="AW31" s="402"/>
      <c r="AX31" s="403"/>
    </row>
    <row r="32" spans="1:50" ht="24.75" customHeight="1" x14ac:dyDescent="0.15">
      <c r="A32" s="1036"/>
      <c r="B32" s="1037"/>
      <c r="C32" s="1037"/>
      <c r="D32" s="1037"/>
      <c r="E32" s="1037"/>
      <c r="F32" s="103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t="s">
        <v>664</v>
      </c>
      <c r="AD32" s="352"/>
      <c r="AE32" s="352"/>
      <c r="AF32" s="352"/>
      <c r="AG32" s="353"/>
      <c r="AH32" s="404" t="s">
        <v>770</v>
      </c>
      <c r="AI32" s="405"/>
      <c r="AJ32" s="405"/>
      <c r="AK32" s="405"/>
      <c r="AL32" s="405"/>
      <c r="AM32" s="405"/>
      <c r="AN32" s="405"/>
      <c r="AO32" s="405"/>
      <c r="AP32" s="405"/>
      <c r="AQ32" s="405"/>
      <c r="AR32" s="405"/>
      <c r="AS32" s="405"/>
      <c r="AT32" s="406"/>
      <c r="AU32" s="401">
        <v>4</v>
      </c>
      <c r="AV32" s="402"/>
      <c r="AW32" s="402"/>
      <c r="AX32" s="403"/>
    </row>
    <row r="33" spans="1:50" ht="24.75" customHeight="1" x14ac:dyDescent="0.15">
      <c r="A33" s="1036"/>
      <c r="B33" s="1037"/>
      <c r="C33" s="1037"/>
      <c r="D33" s="1037"/>
      <c r="E33" s="1037"/>
      <c r="F33" s="103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t="s">
        <v>633</v>
      </c>
      <c r="AD33" s="352"/>
      <c r="AE33" s="352"/>
      <c r="AF33" s="352"/>
      <c r="AG33" s="353"/>
      <c r="AH33" s="404" t="s">
        <v>771</v>
      </c>
      <c r="AI33" s="405"/>
      <c r="AJ33" s="405"/>
      <c r="AK33" s="405"/>
      <c r="AL33" s="405"/>
      <c r="AM33" s="405"/>
      <c r="AN33" s="405"/>
      <c r="AO33" s="405"/>
      <c r="AP33" s="405"/>
      <c r="AQ33" s="405"/>
      <c r="AR33" s="405"/>
      <c r="AS33" s="405"/>
      <c r="AT33" s="406"/>
      <c r="AU33" s="401">
        <v>7</v>
      </c>
      <c r="AV33" s="402"/>
      <c r="AW33" s="402"/>
      <c r="AX33" s="403"/>
    </row>
    <row r="34" spans="1:50" ht="24.75" customHeight="1" x14ac:dyDescent="0.15">
      <c r="A34" s="1036"/>
      <c r="B34" s="1037"/>
      <c r="C34" s="1037"/>
      <c r="D34" s="1037"/>
      <c r="E34" s="1037"/>
      <c r="F34" s="103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6"/>
      <c r="B35" s="1037"/>
      <c r="C35" s="1037"/>
      <c r="D35" s="1037"/>
      <c r="E35" s="1037"/>
      <c r="F35" s="103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6"/>
      <c r="B36" s="1037"/>
      <c r="C36" s="1037"/>
      <c r="D36" s="1037"/>
      <c r="E36" s="1037"/>
      <c r="F36" s="103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6"/>
      <c r="B37" s="1037"/>
      <c r="C37" s="1037"/>
      <c r="D37" s="1037"/>
      <c r="E37" s="1037"/>
      <c r="F37" s="103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6"/>
      <c r="B38" s="1037"/>
      <c r="C38" s="1037"/>
      <c r="D38" s="1037"/>
      <c r="E38" s="1037"/>
      <c r="F38" s="103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6"/>
      <c r="B39" s="1037"/>
      <c r="C39" s="1037"/>
      <c r="D39" s="1037"/>
      <c r="E39" s="1037"/>
      <c r="F39" s="103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6"/>
      <c r="B40" s="1037"/>
      <c r="C40" s="1037"/>
      <c r="D40" s="1037"/>
      <c r="E40" s="1037"/>
      <c r="F40" s="1038"/>
      <c r="G40" s="412" t="s">
        <v>20</v>
      </c>
      <c r="H40" s="413"/>
      <c r="I40" s="413"/>
      <c r="J40" s="413"/>
      <c r="K40" s="413"/>
      <c r="L40" s="414"/>
      <c r="M40" s="415"/>
      <c r="N40" s="415"/>
      <c r="O40" s="415"/>
      <c r="P40" s="415"/>
      <c r="Q40" s="415"/>
      <c r="R40" s="415"/>
      <c r="S40" s="415"/>
      <c r="T40" s="415"/>
      <c r="U40" s="415"/>
      <c r="V40" s="415"/>
      <c r="W40" s="415"/>
      <c r="X40" s="416"/>
      <c r="Y40" s="417">
        <f>SUM(Y30:AB39)</f>
        <v>4</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49</v>
      </c>
      <c r="AV40" s="418"/>
      <c r="AW40" s="418"/>
      <c r="AX40" s="420"/>
    </row>
    <row r="41" spans="1:50" ht="30" customHeight="1" x14ac:dyDescent="0.15">
      <c r="A41" s="1036"/>
      <c r="B41" s="1037"/>
      <c r="C41" s="1037"/>
      <c r="D41" s="1037"/>
      <c r="E41" s="1037"/>
      <c r="F41" s="1038"/>
      <c r="G41" s="439" t="s">
        <v>774</v>
      </c>
      <c r="H41" s="440"/>
      <c r="I41" s="440"/>
      <c r="J41" s="440"/>
      <c r="K41" s="440"/>
      <c r="L41" s="440"/>
      <c r="M41" s="440"/>
      <c r="N41" s="440"/>
      <c r="O41" s="440"/>
      <c r="P41" s="440"/>
      <c r="Q41" s="440"/>
      <c r="R41" s="440"/>
      <c r="S41" s="440"/>
      <c r="T41" s="440"/>
      <c r="U41" s="440"/>
      <c r="V41" s="440"/>
      <c r="W41" s="440"/>
      <c r="X41" s="440"/>
      <c r="Y41" s="440"/>
      <c r="Z41" s="440"/>
      <c r="AA41" s="440"/>
      <c r="AB41" s="441"/>
      <c r="AC41" s="439" t="s">
        <v>785</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t="s">
        <v>617</v>
      </c>
      <c r="H43" s="450"/>
      <c r="I43" s="450"/>
      <c r="J43" s="450"/>
      <c r="K43" s="451"/>
      <c r="L43" s="452" t="s">
        <v>775</v>
      </c>
      <c r="M43" s="453"/>
      <c r="N43" s="453"/>
      <c r="O43" s="453"/>
      <c r="P43" s="453"/>
      <c r="Q43" s="453"/>
      <c r="R43" s="453"/>
      <c r="S43" s="453"/>
      <c r="T43" s="453"/>
      <c r="U43" s="453"/>
      <c r="V43" s="453"/>
      <c r="W43" s="453"/>
      <c r="X43" s="454"/>
      <c r="Y43" s="455">
        <v>86</v>
      </c>
      <c r="Z43" s="456"/>
      <c r="AA43" s="456"/>
      <c r="AB43" s="557"/>
      <c r="AC43" s="449" t="s">
        <v>679</v>
      </c>
      <c r="AD43" s="450"/>
      <c r="AE43" s="450"/>
      <c r="AF43" s="450"/>
      <c r="AG43" s="451"/>
      <c r="AH43" s="452" t="s">
        <v>784</v>
      </c>
      <c r="AI43" s="453"/>
      <c r="AJ43" s="453"/>
      <c r="AK43" s="453"/>
      <c r="AL43" s="453"/>
      <c r="AM43" s="453"/>
      <c r="AN43" s="453"/>
      <c r="AO43" s="453"/>
      <c r="AP43" s="453"/>
      <c r="AQ43" s="453"/>
      <c r="AR43" s="453"/>
      <c r="AS43" s="453"/>
      <c r="AT43" s="454"/>
      <c r="AU43" s="455">
        <v>4</v>
      </c>
      <c r="AV43" s="456"/>
      <c r="AW43" s="456"/>
      <c r="AX43" s="457"/>
    </row>
    <row r="44" spans="1:50" ht="24.75" customHeight="1" x14ac:dyDescent="0.15">
      <c r="A44" s="1036"/>
      <c r="B44" s="1037"/>
      <c r="C44" s="1037"/>
      <c r="D44" s="1037"/>
      <c r="E44" s="1037"/>
      <c r="F44" s="1038"/>
      <c r="G44" s="351" t="s">
        <v>619</v>
      </c>
      <c r="H44" s="352"/>
      <c r="I44" s="352"/>
      <c r="J44" s="352"/>
      <c r="K44" s="353"/>
      <c r="L44" s="404" t="s">
        <v>783</v>
      </c>
      <c r="M44" s="405"/>
      <c r="N44" s="405"/>
      <c r="O44" s="405"/>
      <c r="P44" s="405"/>
      <c r="Q44" s="405"/>
      <c r="R44" s="405"/>
      <c r="S44" s="405"/>
      <c r="T44" s="405"/>
      <c r="U44" s="405"/>
      <c r="V44" s="405"/>
      <c r="W44" s="405"/>
      <c r="X44" s="406"/>
      <c r="Y44" s="401">
        <v>30</v>
      </c>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6"/>
      <c r="B45" s="1037"/>
      <c r="C45" s="1037"/>
      <c r="D45" s="1037"/>
      <c r="E45" s="1037"/>
      <c r="F45" s="1038"/>
      <c r="G45" s="351" t="s">
        <v>623</v>
      </c>
      <c r="H45" s="352"/>
      <c r="I45" s="352"/>
      <c r="J45" s="352"/>
      <c r="K45" s="353"/>
      <c r="L45" s="404" t="s">
        <v>627</v>
      </c>
      <c r="M45" s="405"/>
      <c r="N45" s="405"/>
      <c r="O45" s="405"/>
      <c r="P45" s="405"/>
      <c r="Q45" s="405"/>
      <c r="R45" s="405"/>
      <c r="S45" s="405"/>
      <c r="T45" s="405"/>
      <c r="U45" s="405"/>
      <c r="V45" s="405"/>
      <c r="W45" s="405"/>
      <c r="X45" s="406"/>
      <c r="Y45" s="401">
        <v>11</v>
      </c>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6"/>
      <c r="B46" s="1037"/>
      <c r="C46" s="1037"/>
      <c r="D46" s="1037"/>
      <c r="E46" s="1037"/>
      <c r="F46" s="1038"/>
      <c r="G46" s="351" t="s">
        <v>651</v>
      </c>
      <c r="H46" s="352"/>
      <c r="I46" s="352"/>
      <c r="J46" s="352"/>
      <c r="K46" s="353"/>
      <c r="L46" s="404" t="s">
        <v>824</v>
      </c>
      <c r="M46" s="405"/>
      <c r="N46" s="405"/>
      <c r="O46" s="405"/>
      <c r="P46" s="405"/>
      <c r="Q46" s="405"/>
      <c r="R46" s="405"/>
      <c r="S46" s="405"/>
      <c r="T46" s="405"/>
      <c r="U46" s="405"/>
      <c r="V46" s="405"/>
      <c r="W46" s="405"/>
      <c r="X46" s="406"/>
      <c r="Y46" s="401">
        <v>5</v>
      </c>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6"/>
      <c r="B47" s="1037"/>
      <c r="C47" s="1037"/>
      <c r="D47" s="1037"/>
      <c r="E47" s="1037"/>
      <c r="F47" s="1038"/>
      <c r="G47" s="351" t="s">
        <v>664</v>
      </c>
      <c r="H47" s="352"/>
      <c r="I47" s="352"/>
      <c r="J47" s="352"/>
      <c r="K47" s="353"/>
      <c r="L47" s="404" t="s">
        <v>787</v>
      </c>
      <c r="M47" s="405"/>
      <c r="N47" s="405"/>
      <c r="O47" s="405"/>
      <c r="P47" s="405"/>
      <c r="Q47" s="405"/>
      <c r="R47" s="405"/>
      <c r="S47" s="405"/>
      <c r="T47" s="405"/>
      <c r="U47" s="405"/>
      <c r="V47" s="405"/>
      <c r="W47" s="405"/>
      <c r="X47" s="406"/>
      <c r="Y47" s="401">
        <v>2</v>
      </c>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6"/>
      <c r="B48" s="1037"/>
      <c r="C48" s="1037"/>
      <c r="D48" s="1037"/>
      <c r="E48" s="1037"/>
      <c r="F48" s="1038"/>
      <c r="G48" s="351" t="s">
        <v>624</v>
      </c>
      <c r="H48" s="352"/>
      <c r="I48" s="352"/>
      <c r="J48" s="352"/>
      <c r="K48" s="353"/>
      <c r="L48" s="404" t="s">
        <v>759</v>
      </c>
      <c r="M48" s="405"/>
      <c r="N48" s="405"/>
      <c r="O48" s="405"/>
      <c r="P48" s="405"/>
      <c r="Q48" s="405"/>
      <c r="R48" s="405"/>
      <c r="S48" s="405"/>
      <c r="T48" s="405"/>
      <c r="U48" s="405"/>
      <c r="V48" s="405"/>
      <c r="W48" s="405"/>
      <c r="X48" s="406"/>
      <c r="Y48" s="401">
        <v>1</v>
      </c>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6"/>
      <c r="B49" s="1037"/>
      <c r="C49" s="1037"/>
      <c r="D49" s="1037"/>
      <c r="E49" s="1037"/>
      <c r="F49" s="1038"/>
      <c r="G49" s="351" t="s">
        <v>633</v>
      </c>
      <c r="H49" s="352"/>
      <c r="I49" s="352"/>
      <c r="J49" s="352"/>
      <c r="K49" s="353"/>
      <c r="L49" s="404" t="s">
        <v>786</v>
      </c>
      <c r="M49" s="405"/>
      <c r="N49" s="405"/>
      <c r="O49" s="405"/>
      <c r="P49" s="405"/>
      <c r="Q49" s="405"/>
      <c r="R49" s="405"/>
      <c r="S49" s="405"/>
      <c r="T49" s="405"/>
      <c r="U49" s="405"/>
      <c r="V49" s="405"/>
      <c r="W49" s="405"/>
      <c r="X49" s="406"/>
      <c r="Y49" s="401">
        <v>14</v>
      </c>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6"/>
      <c r="B50" s="1037"/>
      <c r="C50" s="1037"/>
      <c r="D50" s="1037"/>
      <c r="E50" s="1037"/>
      <c r="F50" s="103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6"/>
      <c r="B51" s="1037"/>
      <c r="C51" s="1037"/>
      <c r="D51" s="1037"/>
      <c r="E51" s="1037"/>
      <c r="F51" s="103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6"/>
      <c r="B52" s="1037"/>
      <c r="C52" s="1037"/>
      <c r="D52" s="1037"/>
      <c r="E52" s="1037"/>
      <c r="F52" s="103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149</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4</v>
      </c>
      <c r="AV53" s="1050"/>
      <c r="AW53" s="1050"/>
      <c r="AX53" s="1052"/>
    </row>
    <row r="54" spans="1:50" s="39" customFormat="1" ht="24.75" hidden="1" customHeight="1" thickBot="1" x14ac:dyDescent="0.2"/>
    <row r="55" spans="1:50" ht="30" hidden="1" customHeight="1" x14ac:dyDescent="0.15">
      <c r="A55" s="1033" t="s">
        <v>28</v>
      </c>
      <c r="B55" s="1034"/>
      <c r="C55" s="1034"/>
      <c r="D55" s="1034"/>
      <c r="E55" s="1034"/>
      <c r="F55" s="1035"/>
      <c r="G55" s="439" t="s">
        <v>302</v>
      </c>
      <c r="H55" s="440"/>
      <c r="I55" s="440"/>
      <c r="J55" s="440"/>
      <c r="K55" s="440"/>
      <c r="L55" s="440"/>
      <c r="M55" s="440"/>
      <c r="N55" s="440"/>
      <c r="O55" s="440"/>
      <c r="P55" s="440"/>
      <c r="Q55" s="440"/>
      <c r="R55" s="440"/>
      <c r="S55" s="440"/>
      <c r="T55" s="440"/>
      <c r="U55" s="440"/>
      <c r="V55" s="440"/>
      <c r="W55" s="440"/>
      <c r="X55" s="440"/>
      <c r="Y55" s="440"/>
      <c r="Z55" s="440"/>
      <c r="AA55" s="440"/>
      <c r="AB55" s="441"/>
      <c r="AC55" s="439" t="s">
        <v>386</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6"/>
      <c r="B58" s="1037"/>
      <c r="C58" s="1037"/>
      <c r="D58" s="1037"/>
      <c r="E58" s="1037"/>
      <c r="F58" s="103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hidden="1" customHeight="1" x14ac:dyDescent="0.15">
      <c r="A59" s="1036"/>
      <c r="B59" s="1037"/>
      <c r="C59" s="1037"/>
      <c r="D59" s="1037"/>
      <c r="E59" s="1037"/>
      <c r="F59" s="103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hidden="1" customHeight="1" x14ac:dyDescent="0.15">
      <c r="A60" s="1036"/>
      <c r="B60" s="1037"/>
      <c r="C60" s="1037"/>
      <c r="D60" s="1037"/>
      <c r="E60" s="1037"/>
      <c r="F60" s="103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hidden="1" customHeight="1" x14ac:dyDescent="0.15">
      <c r="A61" s="1036"/>
      <c r="B61" s="1037"/>
      <c r="C61" s="1037"/>
      <c r="D61" s="1037"/>
      <c r="E61" s="1037"/>
      <c r="F61" s="103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hidden="1" customHeight="1" x14ac:dyDescent="0.15">
      <c r="A62" s="1036"/>
      <c r="B62" s="1037"/>
      <c r="C62" s="1037"/>
      <c r="D62" s="1037"/>
      <c r="E62" s="1037"/>
      <c r="F62" s="103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hidden="1" customHeight="1" x14ac:dyDescent="0.15">
      <c r="A63" s="1036"/>
      <c r="B63" s="1037"/>
      <c r="C63" s="1037"/>
      <c r="D63" s="1037"/>
      <c r="E63" s="1037"/>
      <c r="F63" s="103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hidden="1" customHeight="1" x14ac:dyDescent="0.15">
      <c r="A64" s="1036"/>
      <c r="B64" s="1037"/>
      <c r="C64" s="1037"/>
      <c r="D64" s="1037"/>
      <c r="E64" s="1037"/>
      <c r="F64" s="103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hidden="1" customHeight="1" x14ac:dyDescent="0.15">
      <c r="A65" s="1036"/>
      <c r="B65" s="1037"/>
      <c r="C65" s="1037"/>
      <c r="D65" s="1037"/>
      <c r="E65" s="1037"/>
      <c r="F65" s="103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hidden="1" customHeight="1" x14ac:dyDescent="0.15">
      <c r="A66" s="1036"/>
      <c r="B66" s="1037"/>
      <c r="C66" s="1037"/>
      <c r="D66" s="1037"/>
      <c r="E66" s="1037"/>
      <c r="F66" s="103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hidden="1" customHeight="1" thickBot="1" x14ac:dyDescent="0.2">
      <c r="A67" s="1036"/>
      <c r="B67" s="1037"/>
      <c r="C67" s="1037"/>
      <c r="D67" s="1037"/>
      <c r="E67" s="1037"/>
      <c r="F67" s="103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hidden="1" customHeight="1" x14ac:dyDescent="0.15">
      <c r="A68" s="1036"/>
      <c r="B68" s="1037"/>
      <c r="C68" s="1037"/>
      <c r="D68" s="1037"/>
      <c r="E68" s="1037"/>
      <c r="F68" s="1038"/>
      <c r="G68" s="439" t="s">
        <v>387</v>
      </c>
      <c r="H68" s="440"/>
      <c r="I68" s="440"/>
      <c r="J68" s="440"/>
      <c r="K68" s="440"/>
      <c r="L68" s="440"/>
      <c r="M68" s="440"/>
      <c r="N68" s="440"/>
      <c r="O68" s="440"/>
      <c r="P68" s="440"/>
      <c r="Q68" s="440"/>
      <c r="R68" s="440"/>
      <c r="S68" s="440"/>
      <c r="T68" s="440"/>
      <c r="U68" s="440"/>
      <c r="V68" s="440"/>
      <c r="W68" s="440"/>
      <c r="X68" s="440"/>
      <c r="Y68" s="440"/>
      <c r="Z68" s="440"/>
      <c r="AA68" s="440"/>
      <c r="AB68" s="441"/>
      <c r="AC68" s="439" t="s">
        <v>388</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6"/>
      <c r="B71" s="1037"/>
      <c r="C71" s="1037"/>
      <c r="D71" s="1037"/>
      <c r="E71" s="1037"/>
      <c r="F71" s="103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hidden="1" customHeight="1" x14ac:dyDescent="0.15">
      <c r="A72" s="1036"/>
      <c r="B72" s="1037"/>
      <c r="C72" s="1037"/>
      <c r="D72" s="1037"/>
      <c r="E72" s="1037"/>
      <c r="F72" s="103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hidden="1" customHeight="1" x14ac:dyDescent="0.15">
      <c r="A73" s="1036"/>
      <c r="B73" s="1037"/>
      <c r="C73" s="1037"/>
      <c r="D73" s="1037"/>
      <c r="E73" s="1037"/>
      <c r="F73" s="103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hidden="1" customHeight="1" x14ac:dyDescent="0.15">
      <c r="A74" s="1036"/>
      <c r="B74" s="1037"/>
      <c r="C74" s="1037"/>
      <c r="D74" s="1037"/>
      <c r="E74" s="1037"/>
      <c r="F74" s="103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hidden="1" customHeight="1" x14ac:dyDescent="0.15">
      <c r="A75" s="1036"/>
      <c r="B75" s="1037"/>
      <c r="C75" s="1037"/>
      <c r="D75" s="1037"/>
      <c r="E75" s="1037"/>
      <c r="F75" s="103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hidden="1" customHeight="1" x14ac:dyDescent="0.15">
      <c r="A76" s="1036"/>
      <c r="B76" s="1037"/>
      <c r="C76" s="1037"/>
      <c r="D76" s="1037"/>
      <c r="E76" s="1037"/>
      <c r="F76" s="103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hidden="1" customHeight="1" x14ac:dyDescent="0.15">
      <c r="A77" s="1036"/>
      <c r="B77" s="1037"/>
      <c r="C77" s="1037"/>
      <c r="D77" s="1037"/>
      <c r="E77" s="1037"/>
      <c r="F77" s="103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hidden="1" customHeight="1" x14ac:dyDescent="0.15">
      <c r="A78" s="1036"/>
      <c r="B78" s="1037"/>
      <c r="C78" s="1037"/>
      <c r="D78" s="1037"/>
      <c r="E78" s="1037"/>
      <c r="F78" s="103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hidden="1" customHeight="1" x14ac:dyDescent="0.15">
      <c r="A79" s="1036"/>
      <c r="B79" s="1037"/>
      <c r="C79" s="1037"/>
      <c r="D79" s="1037"/>
      <c r="E79" s="1037"/>
      <c r="F79" s="103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hidden="1" customHeight="1" thickBot="1" x14ac:dyDescent="0.2">
      <c r="A80" s="1036"/>
      <c r="B80" s="1037"/>
      <c r="C80" s="1037"/>
      <c r="D80" s="1037"/>
      <c r="E80" s="1037"/>
      <c r="F80" s="103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hidden="1" customHeight="1" x14ac:dyDescent="0.15">
      <c r="A81" s="1036"/>
      <c r="B81" s="1037"/>
      <c r="C81" s="1037"/>
      <c r="D81" s="1037"/>
      <c r="E81" s="1037"/>
      <c r="F81" s="1038"/>
      <c r="G81" s="439" t="s">
        <v>389</v>
      </c>
      <c r="H81" s="440"/>
      <c r="I81" s="440"/>
      <c r="J81" s="440"/>
      <c r="K81" s="440"/>
      <c r="L81" s="440"/>
      <c r="M81" s="440"/>
      <c r="N81" s="440"/>
      <c r="O81" s="440"/>
      <c r="P81" s="440"/>
      <c r="Q81" s="440"/>
      <c r="R81" s="440"/>
      <c r="S81" s="440"/>
      <c r="T81" s="440"/>
      <c r="U81" s="440"/>
      <c r="V81" s="440"/>
      <c r="W81" s="440"/>
      <c r="X81" s="440"/>
      <c r="Y81" s="440"/>
      <c r="Z81" s="440"/>
      <c r="AA81" s="440"/>
      <c r="AB81" s="441"/>
      <c r="AC81" s="439" t="s">
        <v>390</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6"/>
      <c r="B84" s="1037"/>
      <c r="C84" s="1037"/>
      <c r="D84" s="1037"/>
      <c r="E84" s="1037"/>
      <c r="F84" s="103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hidden="1" customHeight="1" x14ac:dyDescent="0.15">
      <c r="A85" s="1036"/>
      <c r="B85" s="1037"/>
      <c r="C85" s="1037"/>
      <c r="D85" s="1037"/>
      <c r="E85" s="1037"/>
      <c r="F85" s="103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hidden="1" customHeight="1" x14ac:dyDescent="0.15">
      <c r="A86" s="1036"/>
      <c r="B86" s="1037"/>
      <c r="C86" s="1037"/>
      <c r="D86" s="1037"/>
      <c r="E86" s="1037"/>
      <c r="F86" s="103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hidden="1" customHeight="1" x14ac:dyDescent="0.15">
      <c r="A87" s="1036"/>
      <c r="B87" s="1037"/>
      <c r="C87" s="1037"/>
      <c r="D87" s="1037"/>
      <c r="E87" s="1037"/>
      <c r="F87" s="103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hidden="1" customHeight="1" x14ac:dyDescent="0.15">
      <c r="A88" s="1036"/>
      <c r="B88" s="1037"/>
      <c r="C88" s="1037"/>
      <c r="D88" s="1037"/>
      <c r="E88" s="1037"/>
      <c r="F88" s="103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hidden="1" customHeight="1" x14ac:dyDescent="0.15">
      <c r="A89" s="1036"/>
      <c r="B89" s="1037"/>
      <c r="C89" s="1037"/>
      <c r="D89" s="1037"/>
      <c r="E89" s="1037"/>
      <c r="F89" s="103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hidden="1" customHeight="1" x14ac:dyDescent="0.15">
      <c r="A90" s="1036"/>
      <c r="B90" s="1037"/>
      <c r="C90" s="1037"/>
      <c r="D90" s="1037"/>
      <c r="E90" s="1037"/>
      <c r="F90" s="103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hidden="1" customHeight="1" x14ac:dyDescent="0.15">
      <c r="A91" s="1036"/>
      <c r="B91" s="1037"/>
      <c r="C91" s="1037"/>
      <c r="D91" s="1037"/>
      <c r="E91" s="1037"/>
      <c r="F91" s="103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hidden="1" customHeight="1" x14ac:dyDescent="0.15">
      <c r="A92" s="1036"/>
      <c r="B92" s="1037"/>
      <c r="C92" s="1037"/>
      <c r="D92" s="1037"/>
      <c r="E92" s="1037"/>
      <c r="F92" s="103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hidden="1" customHeight="1" thickBot="1" x14ac:dyDescent="0.2">
      <c r="A93" s="1036"/>
      <c r="B93" s="1037"/>
      <c r="C93" s="1037"/>
      <c r="D93" s="1037"/>
      <c r="E93" s="1037"/>
      <c r="F93" s="103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hidden="1" customHeight="1" x14ac:dyDescent="0.15">
      <c r="A94" s="1036"/>
      <c r="B94" s="1037"/>
      <c r="C94" s="1037"/>
      <c r="D94" s="1037"/>
      <c r="E94" s="1037"/>
      <c r="F94" s="1038"/>
      <c r="G94" s="439" t="s">
        <v>391</v>
      </c>
      <c r="H94" s="440"/>
      <c r="I94" s="440"/>
      <c r="J94" s="440"/>
      <c r="K94" s="440"/>
      <c r="L94" s="440"/>
      <c r="M94" s="440"/>
      <c r="N94" s="440"/>
      <c r="O94" s="440"/>
      <c r="P94" s="440"/>
      <c r="Q94" s="440"/>
      <c r="R94" s="440"/>
      <c r="S94" s="440"/>
      <c r="T94" s="440"/>
      <c r="U94" s="440"/>
      <c r="V94" s="440"/>
      <c r="W94" s="440"/>
      <c r="X94" s="440"/>
      <c r="Y94" s="440"/>
      <c r="Z94" s="440"/>
      <c r="AA94" s="440"/>
      <c r="AB94" s="441"/>
      <c r="AC94" s="439" t="s">
        <v>303</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6"/>
      <c r="B97" s="1037"/>
      <c r="C97" s="1037"/>
      <c r="D97" s="1037"/>
      <c r="E97" s="1037"/>
      <c r="F97" s="103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hidden="1" customHeight="1" x14ac:dyDescent="0.15">
      <c r="A98" s="1036"/>
      <c r="B98" s="1037"/>
      <c r="C98" s="1037"/>
      <c r="D98" s="1037"/>
      <c r="E98" s="1037"/>
      <c r="F98" s="103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hidden="1" customHeight="1" x14ac:dyDescent="0.15">
      <c r="A99" s="1036"/>
      <c r="B99" s="1037"/>
      <c r="C99" s="1037"/>
      <c r="D99" s="1037"/>
      <c r="E99" s="1037"/>
      <c r="F99" s="103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hidden="1" customHeight="1" x14ac:dyDescent="0.15">
      <c r="A100" s="1036"/>
      <c r="B100" s="1037"/>
      <c r="C100" s="1037"/>
      <c r="D100" s="1037"/>
      <c r="E100" s="1037"/>
      <c r="F100" s="103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hidden="1" customHeight="1" x14ac:dyDescent="0.15">
      <c r="A101" s="1036"/>
      <c r="B101" s="1037"/>
      <c r="C101" s="1037"/>
      <c r="D101" s="1037"/>
      <c r="E101" s="1037"/>
      <c r="F101" s="103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hidden="1" customHeight="1" x14ac:dyDescent="0.15">
      <c r="A102" s="1036"/>
      <c r="B102" s="1037"/>
      <c r="C102" s="1037"/>
      <c r="D102" s="1037"/>
      <c r="E102" s="1037"/>
      <c r="F102" s="103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hidden="1" customHeight="1" x14ac:dyDescent="0.15">
      <c r="A103" s="1036"/>
      <c r="B103" s="1037"/>
      <c r="C103" s="1037"/>
      <c r="D103" s="1037"/>
      <c r="E103" s="1037"/>
      <c r="F103" s="103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hidden="1" customHeight="1" x14ac:dyDescent="0.15">
      <c r="A104" s="1036"/>
      <c r="B104" s="1037"/>
      <c r="C104" s="1037"/>
      <c r="D104" s="1037"/>
      <c r="E104" s="1037"/>
      <c r="F104" s="103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hidden="1" customHeight="1" x14ac:dyDescent="0.15">
      <c r="A105" s="1036"/>
      <c r="B105" s="1037"/>
      <c r="C105" s="1037"/>
      <c r="D105" s="1037"/>
      <c r="E105" s="1037"/>
      <c r="F105" s="103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hidden="1"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hidden="1" customHeight="1" thickBot="1" x14ac:dyDescent="0.2"/>
    <row r="108" spans="1:50" ht="30" hidden="1" customHeight="1" x14ac:dyDescent="0.15">
      <c r="A108" s="1033" t="s">
        <v>28</v>
      </c>
      <c r="B108" s="1034"/>
      <c r="C108" s="1034"/>
      <c r="D108" s="1034"/>
      <c r="E108" s="1034"/>
      <c r="F108" s="1035"/>
      <c r="G108" s="439" t="s">
        <v>304</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392</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6"/>
      <c r="B111" s="1037"/>
      <c r="C111" s="1037"/>
      <c r="D111" s="1037"/>
      <c r="E111" s="1037"/>
      <c r="F111" s="103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hidden="1" customHeight="1" x14ac:dyDescent="0.15">
      <c r="A112" s="1036"/>
      <c r="B112" s="1037"/>
      <c r="C112" s="1037"/>
      <c r="D112" s="1037"/>
      <c r="E112" s="1037"/>
      <c r="F112" s="103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hidden="1" customHeight="1" x14ac:dyDescent="0.15">
      <c r="A113" s="1036"/>
      <c r="B113" s="1037"/>
      <c r="C113" s="1037"/>
      <c r="D113" s="1037"/>
      <c r="E113" s="1037"/>
      <c r="F113" s="103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hidden="1" customHeight="1" x14ac:dyDescent="0.15">
      <c r="A114" s="1036"/>
      <c r="B114" s="1037"/>
      <c r="C114" s="1037"/>
      <c r="D114" s="1037"/>
      <c r="E114" s="1037"/>
      <c r="F114" s="103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hidden="1" customHeight="1" x14ac:dyDescent="0.15">
      <c r="A115" s="1036"/>
      <c r="B115" s="1037"/>
      <c r="C115" s="1037"/>
      <c r="D115" s="1037"/>
      <c r="E115" s="1037"/>
      <c r="F115" s="103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hidden="1" customHeight="1" x14ac:dyDescent="0.15">
      <c r="A116" s="1036"/>
      <c r="B116" s="1037"/>
      <c r="C116" s="1037"/>
      <c r="D116" s="1037"/>
      <c r="E116" s="1037"/>
      <c r="F116" s="103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hidden="1" customHeight="1" x14ac:dyDescent="0.15">
      <c r="A117" s="1036"/>
      <c r="B117" s="1037"/>
      <c r="C117" s="1037"/>
      <c r="D117" s="1037"/>
      <c r="E117" s="1037"/>
      <c r="F117" s="103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hidden="1" customHeight="1" x14ac:dyDescent="0.15">
      <c r="A118" s="1036"/>
      <c r="B118" s="1037"/>
      <c r="C118" s="1037"/>
      <c r="D118" s="1037"/>
      <c r="E118" s="1037"/>
      <c r="F118" s="103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hidden="1" customHeight="1" x14ac:dyDescent="0.15">
      <c r="A119" s="1036"/>
      <c r="B119" s="1037"/>
      <c r="C119" s="1037"/>
      <c r="D119" s="1037"/>
      <c r="E119" s="1037"/>
      <c r="F119" s="103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hidden="1" customHeight="1" thickBot="1" x14ac:dyDescent="0.2">
      <c r="A120" s="1036"/>
      <c r="B120" s="1037"/>
      <c r="C120" s="1037"/>
      <c r="D120" s="1037"/>
      <c r="E120" s="1037"/>
      <c r="F120" s="103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hidden="1" customHeight="1" x14ac:dyDescent="0.15">
      <c r="A121" s="1036"/>
      <c r="B121" s="1037"/>
      <c r="C121" s="1037"/>
      <c r="D121" s="1037"/>
      <c r="E121" s="1037"/>
      <c r="F121" s="1038"/>
      <c r="G121" s="439" t="s">
        <v>393</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394</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6"/>
      <c r="B124" s="1037"/>
      <c r="C124" s="1037"/>
      <c r="D124" s="1037"/>
      <c r="E124" s="1037"/>
      <c r="F124" s="103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hidden="1" customHeight="1" x14ac:dyDescent="0.15">
      <c r="A125" s="1036"/>
      <c r="B125" s="1037"/>
      <c r="C125" s="1037"/>
      <c r="D125" s="1037"/>
      <c r="E125" s="1037"/>
      <c r="F125" s="103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hidden="1" customHeight="1" x14ac:dyDescent="0.15">
      <c r="A126" s="1036"/>
      <c r="B126" s="1037"/>
      <c r="C126" s="1037"/>
      <c r="D126" s="1037"/>
      <c r="E126" s="1037"/>
      <c r="F126" s="103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hidden="1" customHeight="1" x14ac:dyDescent="0.15">
      <c r="A127" s="1036"/>
      <c r="B127" s="1037"/>
      <c r="C127" s="1037"/>
      <c r="D127" s="1037"/>
      <c r="E127" s="1037"/>
      <c r="F127" s="103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hidden="1" customHeight="1" x14ac:dyDescent="0.15">
      <c r="A128" s="1036"/>
      <c r="B128" s="1037"/>
      <c r="C128" s="1037"/>
      <c r="D128" s="1037"/>
      <c r="E128" s="1037"/>
      <c r="F128" s="103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hidden="1" customHeight="1" x14ac:dyDescent="0.15">
      <c r="A129" s="1036"/>
      <c r="B129" s="1037"/>
      <c r="C129" s="1037"/>
      <c r="D129" s="1037"/>
      <c r="E129" s="1037"/>
      <c r="F129" s="103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hidden="1" customHeight="1" x14ac:dyDescent="0.15">
      <c r="A130" s="1036"/>
      <c r="B130" s="1037"/>
      <c r="C130" s="1037"/>
      <c r="D130" s="1037"/>
      <c r="E130" s="1037"/>
      <c r="F130" s="103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hidden="1" customHeight="1" x14ac:dyDescent="0.15">
      <c r="A131" s="1036"/>
      <c r="B131" s="1037"/>
      <c r="C131" s="1037"/>
      <c r="D131" s="1037"/>
      <c r="E131" s="1037"/>
      <c r="F131" s="103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hidden="1" customHeight="1" x14ac:dyDescent="0.15">
      <c r="A132" s="1036"/>
      <c r="B132" s="1037"/>
      <c r="C132" s="1037"/>
      <c r="D132" s="1037"/>
      <c r="E132" s="1037"/>
      <c r="F132" s="103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hidden="1" customHeight="1" thickBot="1" x14ac:dyDescent="0.2">
      <c r="A133" s="1036"/>
      <c r="B133" s="1037"/>
      <c r="C133" s="1037"/>
      <c r="D133" s="1037"/>
      <c r="E133" s="1037"/>
      <c r="F133" s="103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hidden="1" customHeight="1" x14ac:dyDescent="0.15">
      <c r="A134" s="1036"/>
      <c r="B134" s="1037"/>
      <c r="C134" s="1037"/>
      <c r="D134" s="1037"/>
      <c r="E134" s="1037"/>
      <c r="F134" s="1038"/>
      <c r="G134" s="439" t="s">
        <v>395</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396</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6"/>
      <c r="B137" s="1037"/>
      <c r="C137" s="1037"/>
      <c r="D137" s="1037"/>
      <c r="E137" s="1037"/>
      <c r="F137" s="103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hidden="1" customHeight="1" x14ac:dyDescent="0.15">
      <c r="A138" s="1036"/>
      <c r="B138" s="1037"/>
      <c r="C138" s="1037"/>
      <c r="D138" s="1037"/>
      <c r="E138" s="1037"/>
      <c r="F138" s="103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hidden="1" customHeight="1" x14ac:dyDescent="0.15">
      <c r="A139" s="1036"/>
      <c r="B139" s="1037"/>
      <c r="C139" s="1037"/>
      <c r="D139" s="1037"/>
      <c r="E139" s="1037"/>
      <c r="F139" s="103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hidden="1" customHeight="1" x14ac:dyDescent="0.15">
      <c r="A140" s="1036"/>
      <c r="B140" s="1037"/>
      <c r="C140" s="1037"/>
      <c r="D140" s="1037"/>
      <c r="E140" s="1037"/>
      <c r="F140" s="103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hidden="1" customHeight="1" x14ac:dyDescent="0.15">
      <c r="A141" s="1036"/>
      <c r="B141" s="1037"/>
      <c r="C141" s="1037"/>
      <c r="D141" s="1037"/>
      <c r="E141" s="1037"/>
      <c r="F141" s="103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hidden="1" customHeight="1" x14ac:dyDescent="0.15">
      <c r="A142" s="1036"/>
      <c r="B142" s="1037"/>
      <c r="C142" s="1037"/>
      <c r="D142" s="1037"/>
      <c r="E142" s="1037"/>
      <c r="F142" s="103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hidden="1" customHeight="1" x14ac:dyDescent="0.15">
      <c r="A143" s="1036"/>
      <c r="B143" s="1037"/>
      <c r="C143" s="1037"/>
      <c r="D143" s="1037"/>
      <c r="E143" s="1037"/>
      <c r="F143" s="103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hidden="1" customHeight="1" x14ac:dyDescent="0.15">
      <c r="A144" s="1036"/>
      <c r="B144" s="1037"/>
      <c r="C144" s="1037"/>
      <c r="D144" s="1037"/>
      <c r="E144" s="1037"/>
      <c r="F144" s="103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hidden="1" customHeight="1" x14ac:dyDescent="0.15">
      <c r="A145" s="1036"/>
      <c r="B145" s="1037"/>
      <c r="C145" s="1037"/>
      <c r="D145" s="1037"/>
      <c r="E145" s="1037"/>
      <c r="F145" s="103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hidden="1" customHeight="1" thickBot="1" x14ac:dyDescent="0.2">
      <c r="A146" s="1036"/>
      <c r="B146" s="1037"/>
      <c r="C146" s="1037"/>
      <c r="D146" s="1037"/>
      <c r="E146" s="1037"/>
      <c r="F146" s="103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hidden="1" customHeight="1" x14ac:dyDescent="0.15">
      <c r="A147" s="1036"/>
      <c r="B147" s="1037"/>
      <c r="C147" s="1037"/>
      <c r="D147" s="1037"/>
      <c r="E147" s="1037"/>
      <c r="F147" s="1038"/>
      <c r="G147" s="439" t="s">
        <v>397</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305</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6"/>
      <c r="B150" s="1037"/>
      <c r="C150" s="1037"/>
      <c r="D150" s="1037"/>
      <c r="E150" s="1037"/>
      <c r="F150" s="103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hidden="1" customHeight="1" x14ac:dyDescent="0.15">
      <c r="A151" s="1036"/>
      <c r="B151" s="1037"/>
      <c r="C151" s="1037"/>
      <c r="D151" s="1037"/>
      <c r="E151" s="1037"/>
      <c r="F151" s="103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hidden="1" customHeight="1" x14ac:dyDescent="0.15">
      <c r="A152" s="1036"/>
      <c r="B152" s="1037"/>
      <c r="C152" s="1037"/>
      <c r="D152" s="1037"/>
      <c r="E152" s="1037"/>
      <c r="F152" s="103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hidden="1" customHeight="1" x14ac:dyDescent="0.15">
      <c r="A153" s="1036"/>
      <c r="B153" s="1037"/>
      <c r="C153" s="1037"/>
      <c r="D153" s="1037"/>
      <c r="E153" s="1037"/>
      <c r="F153" s="103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hidden="1" customHeight="1" x14ac:dyDescent="0.15">
      <c r="A154" s="1036"/>
      <c r="B154" s="1037"/>
      <c r="C154" s="1037"/>
      <c r="D154" s="1037"/>
      <c r="E154" s="1037"/>
      <c r="F154" s="103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hidden="1" customHeight="1" x14ac:dyDescent="0.15">
      <c r="A155" s="1036"/>
      <c r="B155" s="1037"/>
      <c r="C155" s="1037"/>
      <c r="D155" s="1037"/>
      <c r="E155" s="1037"/>
      <c r="F155" s="103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hidden="1" customHeight="1" x14ac:dyDescent="0.15">
      <c r="A156" s="1036"/>
      <c r="B156" s="1037"/>
      <c r="C156" s="1037"/>
      <c r="D156" s="1037"/>
      <c r="E156" s="1037"/>
      <c r="F156" s="103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hidden="1" customHeight="1" x14ac:dyDescent="0.15">
      <c r="A157" s="1036"/>
      <c r="B157" s="1037"/>
      <c r="C157" s="1037"/>
      <c r="D157" s="1037"/>
      <c r="E157" s="1037"/>
      <c r="F157" s="103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hidden="1" customHeight="1" x14ac:dyDescent="0.15">
      <c r="A158" s="1036"/>
      <c r="B158" s="1037"/>
      <c r="C158" s="1037"/>
      <c r="D158" s="1037"/>
      <c r="E158" s="1037"/>
      <c r="F158" s="103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hidden="1"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hidden="1" customHeight="1" thickBot="1" x14ac:dyDescent="0.2"/>
    <row r="161" spans="1:50" ht="30" hidden="1" customHeight="1" x14ac:dyDescent="0.15">
      <c r="A161" s="1033" t="s">
        <v>28</v>
      </c>
      <c r="B161" s="1034"/>
      <c r="C161" s="1034"/>
      <c r="D161" s="1034"/>
      <c r="E161" s="1034"/>
      <c r="F161" s="1035"/>
      <c r="G161" s="439" t="s">
        <v>306</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398</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6"/>
      <c r="B164" s="1037"/>
      <c r="C164" s="1037"/>
      <c r="D164" s="1037"/>
      <c r="E164" s="1037"/>
      <c r="F164" s="103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hidden="1" customHeight="1" x14ac:dyDescent="0.15">
      <c r="A165" s="1036"/>
      <c r="B165" s="1037"/>
      <c r="C165" s="1037"/>
      <c r="D165" s="1037"/>
      <c r="E165" s="1037"/>
      <c r="F165" s="103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hidden="1" customHeight="1" x14ac:dyDescent="0.15">
      <c r="A166" s="1036"/>
      <c r="B166" s="1037"/>
      <c r="C166" s="1037"/>
      <c r="D166" s="1037"/>
      <c r="E166" s="1037"/>
      <c r="F166" s="103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hidden="1" customHeight="1" x14ac:dyDescent="0.15">
      <c r="A167" s="1036"/>
      <c r="B167" s="1037"/>
      <c r="C167" s="1037"/>
      <c r="D167" s="1037"/>
      <c r="E167" s="1037"/>
      <c r="F167" s="103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hidden="1" customHeight="1" x14ac:dyDescent="0.15">
      <c r="A168" s="1036"/>
      <c r="B168" s="1037"/>
      <c r="C168" s="1037"/>
      <c r="D168" s="1037"/>
      <c r="E168" s="1037"/>
      <c r="F168" s="103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hidden="1" customHeight="1" x14ac:dyDescent="0.15">
      <c r="A169" s="1036"/>
      <c r="B169" s="1037"/>
      <c r="C169" s="1037"/>
      <c r="D169" s="1037"/>
      <c r="E169" s="1037"/>
      <c r="F169" s="103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hidden="1" customHeight="1" x14ac:dyDescent="0.15">
      <c r="A170" s="1036"/>
      <c r="B170" s="1037"/>
      <c r="C170" s="1037"/>
      <c r="D170" s="1037"/>
      <c r="E170" s="1037"/>
      <c r="F170" s="103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hidden="1" customHeight="1" x14ac:dyDescent="0.15">
      <c r="A171" s="1036"/>
      <c r="B171" s="1037"/>
      <c r="C171" s="1037"/>
      <c r="D171" s="1037"/>
      <c r="E171" s="1037"/>
      <c r="F171" s="103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hidden="1" customHeight="1" x14ac:dyDescent="0.15">
      <c r="A172" s="1036"/>
      <c r="B172" s="1037"/>
      <c r="C172" s="1037"/>
      <c r="D172" s="1037"/>
      <c r="E172" s="1037"/>
      <c r="F172" s="103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hidden="1" customHeight="1" thickBot="1" x14ac:dyDescent="0.2">
      <c r="A173" s="1036"/>
      <c r="B173" s="1037"/>
      <c r="C173" s="1037"/>
      <c r="D173" s="1037"/>
      <c r="E173" s="1037"/>
      <c r="F173" s="103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hidden="1" customHeight="1" x14ac:dyDescent="0.15">
      <c r="A174" s="1036"/>
      <c r="B174" s="1037"/>
      <c r="C174" s="1037"/>
      <c r="D174" s="1037"/>
      <c r="E174" s="1037"/>
      <c r="F174" s="1038"/>
      <c r="G174" s="439" t="s">
        <v>399</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400</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6"/>
      <c r="B177" s="1037"/>
      <c r="C177" s="1037"/>
      <c r="D177" s="1037"/>
      <c r="E177" s="1037"/>
      <c r="F177" s="103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hidden="1" customHeight="1" x14ac:dyDescent="0.15">
      <c r="A178" s="1036"/>
      <c r="B178" s="1037"/>
      <c r="C178" s="1037"/>
      <c r="D178" s="1037"/>
      <c r="E178" s="1037"/>
      <c r="F178" s="103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hidden="1" customHeight="1" x14ac:dyDescent="0.15">
      <c r="A179" s="1036"/>
      <c r="B179" s="1037"/>
      <c r="C179" s="1037"/>
      <c r="D179" s="1037"/>
      <c r="E179" s="1037"/>
      <c r="F179" s="103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hidden="1" customHeight="1" x14ac:dyDescent="0.15">
      <c r="A180" s="1036"/>
      <c r="B180" s="1037"/>
      <c r="C180" s="1037"/>
      <c r="D180" s="1037"/>
      <c r="E180" s="1037"/>
      <c r="F180" s="103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hidden="1" customHeight="1" x14ac:dyDescent="0.15">
      <c r="A181" s="1036"/>
      <c r="B181" s="1037"/>
      <c r="C181" s="1037"/>
      <c r="D181" s="1037"/>
      <c r="E181" s="1037"/>
      <c r="F181" s="103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hidden="1" customHeight="1" x14ac:dyDescent="0.15">
      <c r="A182" s="1036"/>
      <c r="B182" s="1037"/>
      <c r="C182" s="1037"/>
      <c r="D182" s="1037"/>
      <c r="E182" s="1037"/>
      <c r="F182" s="103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hidden="1" customHeight="1" x14ac:dyDescent="0.15">
      <c r="A183" s="1036"/>
      <c r="B183" s="1037"/>
      <c r="C183" s="1037"/>
      <c r="D183" s="1037"/>
      <c r="E183" s="1037"/>
      <c r="F183" s="103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hidden="1" customHeight="1" x14ac:dyDescent="0.15">
      <c r="A184" s="1036"/>
      <c r="B184" s="1037"/>
      <c r="C184" s="1037"/>
      <c r="D184" s="1037"/>
      <c r="E184" s="1037"/>
      <c r="F184" s="103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hidden="1" customHeight="1" x14ac:dyDescent="0.15">
      <c r="A185" s="1036"/>
      <c r="B185" s="1037"/>
      <c r="C185" s="1037"/>
      <c r="D185" s="1037"/>
      <c r="E185" s="1037"/>
      <c r="F185" s="103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hidden="1" customHeight="1" thickBot="1" x14ac:dyDescent="0.2">
      <c r="A186" s="1036"/>
      <c r="B186" s="1037"/>
      <c r="C186" s="1037"/>
      <c r="D186" s="1037"/>
      <c r="E186" s="1037"/>
      <c r="F186" s="103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hidden="1" customHeight="1" x14ac:dyDescent="0.15">
      <c r="A187" s="1036"/>
      <c r="B187" s="1037"/>
      <c r="C187" s="1037"/>
      <c r="D187" s="1037"/>
      <c r="E187" s="1037"/>
      <c r="F187" s="1038"/>
      <c r="G187" s="439" t="s">
        <v>402</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401</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6"/>
      <c r="B190" s="1037"/>
      <c r="C190" s="1037"/>
      <c r="D190" s="1037"/>
      <c r="E190" s="1037"/>
      <c r="F190" s="103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hidden="1" customHeight="1" x14ac:dyDescent="0.15">
      <c r="A191" s="1036"/>
      <c r="B191" s="1037"/>
      <c r="C191" s="1037"/>
      <c r="D191" s="1037"/>
      <c r="E191" s="1037"/>
      <c r="F191" s="103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hidden="1" customHeight="1" x14ac:dyDescent="0.15">
      <c r="A192" s="1036"/>
      <c r="B192" s="1037"/>
      <c r="C192" s="1037"/>
      <c r="D192" s="1037"/>
      <c r="E192" s="1037"/>
      <c r="F192" s="103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hidden="1" customHeight="1" x14ac:dyDescent="0.15">
      <c r="A193" s="1036"/>
      <c r="B193" s="1037"/>
      <c r="C193" s="1037"/>
      <c r="D193" s="1037"/>
      <c r="E193" s="1037"/>
      <c r="F193" s="103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hidden="1" customHeight="1" x14ac:dyDescent="0.15">
      <c r="A194" s="1036"/>
      <c r="B194" s="1037"/>
      <c r="C194" s="1037"/>
      <c r="D194" s="1037"/>
      <c r="E194" s="1037"/>
      <c r="F194" s="103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hidden="1" customHeight="1" x14ac:dyDescent="0.15">
      <c r="A195" s="1036"/>
      <c r="B195" s="1037"/>
      <c r="C195" s="1037"/>
      <c r="D195" s="1037"/>
      <c r="E195" s="1037"/>
      <c r="F195" s="103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hidden="1" customHeight="1" x14ac:dyDescent="0.15">
      <c r="A196" s="1036"/>
      <c r="B196" s="1037"/>
      <c r="C196" s="1037"/>
      <c r="D196" s="1037"/>
      <c r="E196" s="1037"/>
      <c r="F196" s="103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hidden="1" customHeight="1" x14ac:dyDescent="0.15">
      <c r="A197" s="1036"/>
      <c r="B197" s="1037"/>
      <c r="C197" s="1037"/>
      <c r="D197" s="1037"/>
      <c r="E197" s="1037"/>
      <c r="F197" s="103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hidden="1" customHeight="1" x14ac:dyDescent="0.15">
      <c r="A198" s="1036"/>
      <c r="B198" s="1037"/>
      <c r="C198" s="1037"/>
      <c r="D198" s="1037"/>
      <c r="E198" s="1037"/>
      <c r="F198" s="103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hidden="1" customHeight="1" thickBot="1" x14ac:dyDescent="0.2">
      <c r="A199" s="1036"/>
      <c r="B199" s="1037"/>
      <c r="C199" s="1037"/>
      <c r="D199" s="1037"/>
      <c r="E199" s="1037"/>
      <c r="F199" s="103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hidden="1" customHeight="1" x14ac:dyDescent="0.15">
      <c r="A200" s="1036"/>
      <c r="B200" s="1037"/>
      <c r="C200" s="1037"/>
      <c r="D200" s="1037"/>
      <c r="E200" s="1037"/>
      <c r="F200" s="1038"/>
      <c r="G200" s="439" t="s">
        <v>403</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307</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6"/>
      <c r="B203" s="1037"/>
      <c r="C203" s="1037"/>
      <c r="D203" s="1037"/>
      <c r="E203" s="1037"/>
      <c r="F203" s="103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hidden="1" customHeight="1" x14ac:dyDescent="0.15">
      <c r="A204" s="1036"/>
      <c r="B204" s="1037"/>
      <c r="C204" s="1037"/>
      <c r="D204" s="1037"/>
      <c r="E204" s="1037"/>
      <c r="F204" s="103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hidden="1" customHeight="1" x14ac:dyDescent="0.15">
      <c r="A205" s="1036"/>
      <c r="B205" s="1037"/>
      <c r="C205" s="1037"/>
      <c r="D205" s="1037"/>
      <c r="E205" s="1037"/>
      <c r="F205" s="103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hidden="1" customHeight="1" x14ac:dyDescent="0.15">
      <c r="A206" s="1036"/>
      <c r="B206" s="1037"/>
      <c r="C206" s="1037"/>
      <c r="D206" s="1037"/>
      <c r="E206" s="1037"/>
      <c r="F206" s="103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hidden="1" customHeight="1" x14ac:dyDescent="0.15">
      <c r="A207" s="1036"/>
      <c r="B207" s="1037"/>
      <c r="C207" s="1037"/>
      <c r="D207" s="1037"/>
      <c r="E207" s="1037"/>
      <c r="F207" s="103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hidden="1" customHeight="1" x14ac:dyDescent="0.15">
      <c r="A208" s="1036"/>
      <c r="B208" s="1037"/>
      <c r="C208" s="1037"/>
      <c r="D208" s="1037"/>
      <c r="E208" s="1037"/>
      <c r="F208" s="103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hidden="1" customHeight="1" x14ac:dyDescent="0.15">
      <c r="A209" s="1036"/>
      <c r="B209" s="1037"/>
      <c r="C209" s="1037"/>
      <c r="D209" s="1037"/>
      <c r="E209" s="1037"/>
      <c r="F209" s="103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hidden="1" customHeight="1" x14ac:dyDescent="0.15">
      <c r="A210" s="1036"/>
      <c r="B210" s="1037"/>
      <c r="C210" s="1037"/>
      <c r="D210" s="1037"/>
      <c r="E210" s="1037"/>
      <c r="F210" s="103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hidden="1" customHeight="1" x14ac:dyDescent="0.15">
      <c r="A211" s="1036"/>
      <c r="B211" s="1037"/>
      <c r="C211" s="1037"/>
      <c r="D211" s="1037"/>
      <c r="E211" s="1037"/>
      <c r="F211" s="103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hidden="1"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hidden="1" customHeight="1" thickBot="1" x14ac:dyDescent="0.2"/>
    <row r="214" spans="1:50" ht="30" hidden="1" customHeight="1" x14ac:dyDescent="0.15">
      <c r="A214" s="1053" t="s">
        <v>28</v>
      </c>
      <c r="B214" s="1054"/>
      <c r="C214" s="1054"/>
      <c r="D214" s="1054"/>
      <c r="E214" s="1054"/>
      <c r="F214" s="1055"/>
      <c r="G214" s="439" t="s">
        <v>308</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404</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6"/>
      <c r="B217" s="1037"/>
      <c r="C217" s="1037"/>
      <c r="D217" s="1037"/>
      <c r="E217" s="1037"/>
      <c r="F217" s="103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hidden="1" customHeight="1" x14ac:dyDescent="0.15">
      <c r="A218" s="1036"/>
      <c r="B218" s="1037"/>
      <c r="C218" s="1037"/>
      <c r="D218" s="1037"/>
      <c r="E218" s="1037"/>
      <c r="F218" s="103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hidden="1" customHeight="1" x14ac:dyDescent="0.15">
      <c r="A219" s="1036"/>
      <c r="B219" s="1037"/>
      <c r="C219" s="1037"/>
      <c r="D219" s="1037"/>
      <c r="E219" s="1037"/>
      <c r="F219" s="103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hidden="1" customHeight="1" x14ac:dyDescent="0.15">
      <c r="A220" s="1036"/>
      <c r="B220" s="1037"/>
      <c r="C220" s="1037"/>
      <c r="D220" s="1037"/>
      <c r="E220" s="1037"/>
      <c r="F220" s="103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hidden="1" customHeight="1" x14ac:dyDescent="0.15">
      <c r="A221" s="1036"/>
      <c r="B221" s="1037"/>
      <c r="C221" s="1037"/>
      <c r="D221" s="1037"/>
      <c r="E221" s="1037"/>
      <c r="F221" s="103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hidden="1" customHeight="1" x14ac:dyDescent="0.15">
      <c r="A222" s="1036"/>
      <c r="B222" s="1037"/>
      <c r="C222" s="1037"/>
      <c r="D222" s="1037"/>
      <c r="E222" s="1037"/>
      <c r="F222" s="103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hidden="1" customHeight="1" x14ac:dyDescent="0.15">
      <c r="A223" s="1036"/>
      <c r="B223" s="1037"/>
      <c r="C223" s="1037"/>
      <c r="D223" s="1037"/>
      <c r="E223" s="1037"/>
      <c r="F223" s="103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hidden="1" customHeight="1" x14ac:dyDescent="0.15">
      <c r="A224" s="1036"/>
      <c r="B224" s="1037"/>
      <c r="C224" s="1037"/>
      <c r="D224" s="1037"/>
      <c r="E224" s="1037"/>
      <c r="F224" s="103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hidden="1" customHeight="1" x14ac:dyDescent="0.15">
      <c r="A225" s="1036"/>
      <c r="B225" s="1037"/>
      <c r="C225" s="1037"/>
      <c r="D225" s="1037"/>
      <c r="E225" s="1037"/>
      <c r="F225" s="103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hidden="1" customHeight="1" thickBot="1" x14ac:dyDescent="0.2">
      <c r="A226" s="1036"/>
      <c r="B226" s="1037"/>
      <c r="C226" s="1037"/>
      <c r="D226" s="1037"/>
      <c r="E226" s="1037"/>
      <c r="F226" s="103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hidden="1" customHeight="1" x14ac:dyDescent="0.15">
      <c r="A227" s="1036"/>
      <c r="B227" s="1037"/>
      <c r="C227" s="1037"/>
      <c r="D227" s="1037"/>
      <c r="E227" s="1037"/>
      <c r="F227" s="1038"/>
      <c r="G227" s="439" t="s">
        <v>405</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406</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6"/>
      <c r="B230" s="1037"/>
      <c r="C230" s="1037"/>
      <c r="D230" s="1037"/>
      <c r="E230" s="1037"/>
      <c r="F230" s="103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hidden="1" customHeight="1" x14ac:dyDescent="0.15">
      <c r="A231" s="1036"/>
      <c r="B231" s="1037"/>
      <c r="C231" s="1037"/>
      <c r="D231" s="1037"/>
      <c r="E231" s="1037"/>
      <c r="F231" s="103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hidden="1" customHeight="1" x14ac:dyDescent="0.15">
      <c r="A232" s="1036"/>
      <c r="B232" s="1037"/>
      <c r="C232" s="1037"/>
      <c r="D232" s="1037"/>
      <c r="E232" s="1037"/>
      <c r="F232" s="103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hidden="1" customHeight="1" x14ac:dyDescent="0.15">
      <c r="A233" s="1036"/>
      <c r="B233" s="1037"/>
      <c r="C233" s="1037"/>
      <c r="D233" s="1037"/>
      <c r="E233" s="1037"/>
      <c r="F233" s="103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hidden="1" customHeight="1" x14ac:dyDescent="0.15">
      <c r="A234" s="1036"/>
      <c r="B234" s="1037"/>
      <c r="C234" s="1037"/>
      <c r="D234" s="1037"/>
      <c r="E234" s="1037"/>
      <c r="F234" s="103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hidden="1" customHeight="1" x14ac:dyDescent="0.15">
      <c r="A235" s="1036"/>
      <c r="B235" s="1037"/>
      <c r="C235" s="1037"/>
      <c r="D235" s="1037"/>
      <c r="E235" s="1037"/>
      <c r="F235" s="103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hidden="1" customHeight="1" x14ac:dyDescent="0.15">
      <c r="A236" s="1036"/>
      <c r="B236" s="1037"/>
      <c r="C236" s="1037"/>
      <c r="D236" s="1037"/>
      <c r="E236" s="1037"/>
      <c r="F236" s="103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hidden="1" customHeight="1" x14ac:dyDescent="0.15">
      <c r="A237" s="1036"/>
      <c r="B237" s="1037"/>
      <c r="C237" s="1037"/>
      <c r="D237" s="1037"/>
      <c r="E237" s="1037"/>
      <c r="F237" s="103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hidden="1" customHeight="1" x14ac:dyDescent="0.15">
      <c r="A238" s="1036"/>
      <c r="B238" s="1037"/>
      <c r="C238" s="1037"/>
      <c r="D238" s="1037"/>
      <c r="E238" s="1037"/>
      <c r="F238" s="103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hidden="1" customHeight="1" thickBot="1" x14ac:dyDescent="0.2">
      <c r="A239" s="1036"/>
      <c r="B239" s="1037"/>
      <c r="C239" s="1037"/>
      <c r="D239" s="1037"/>
      <c r="E239" s="1037"/>
      <c r="F239" s="103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hidden="1" customHeight="1" x14ac:dyDescent="0.15">
      <c r="A240" s="1036"/>
      <c r="B240" s="1037"/>
      <c r="C240" s="1037"/>
      <c r="D240" s="1037"/>
      <c r="E240" s="1037"/>
      <c r="F240" s="1038"/>
      <c r="G240" s="439" t="s">
        <v>407</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408</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6"/>
      <c r="B243" s="1037"/>
      <c r="C243" s="1037"/>
      <c r="D243" s="1037"/>
      <c r="E243" s="1037"/>
      <c r="F243" s="103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hidden="1" customHeight="1" x14ac:dyDescent="0.15">
      <c r="A244" s="1036"/>
      <c r="B244" s="1037"/>
      <c r="C244" s="1037"/>
      <c r="D244" s="1037"/>
      <c r="E244" s="1037"/>
      <c r="F244" s="103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hidden="1" customHeight="1" x14ac:dyDescent="0.15">
      <c r="A245" s="1036"/>
      <c r="B245" s="1037"/>
      <c r="C245" s="1037"/>
      <c r="D245" s="1037"/>
      <c r="E245" s="1037"/>
      <c r="F245" s="103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hidden="1" customHeight="1" x14ac:dyDescent="0.15">
      <c r="A246" s="1036"/>
      <c r="B246" s="1037"/>
      <c r="C246" s="1037"/>
      <c r="D246" s="1037"/>
      <c r="E246" s="1037"/>
      <c r="F246" s="103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hidden="1" customHeight="1" x14ac:dyDescent="0.15">
      <c r="A247" s="1036"/>
      <c r="B247" s="1037"/>
      <c r="C247" s="1037"/>
      <c r="D247" s="1037"/>
      <c r="E247" s="1037"/>
      <c r="F247" s="103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hidden="1" customHeight="1" x14ac:dyDescent="0.15">
      <c r="A248" s="1036"/>
      <c r="B248" s="1037"/>
      <c r="C248" s="1037"/>
      <c r="D248" s="1037"/>
      <c r="E248" s="1037"/>
      <c r="F248" s="103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hidden="1" customHeight="1" x14ac:dyDescent="0.15">
      <c r="A249" s="1036"/>
      <c r="B249" s="1037"/>
      <c r="C249" s="1037"/>
      <c r="D249" s="1037"/>
      <c r="E249" s="1037"/>
      <c r="F249" s="103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hidden="1" customHeight="1" x14ac:dyDescent="0.15">
      <c r="A250" s="1036"/>
      <c r="B250" s="1037"/>
      <c r="C250" s="1037"/>
      <c r="D250" s="1037"/>
      <c r="E250" s="1037"/>
      <c r="F250" s="103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hidden="1" customHeight="1" x14ac:dyDescent="0.15">
      <c r="A251" s="1036"/>
      <c r="B251" s="1037"/>
      <c r="C251" s="1037"/>
      <c r="D251" s="1037"/>
      <c r="E251" s="1037"/>
      <c r="F251" s="103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hidden="1" customHeight="1" thickBot="1" x14ac:dyDescent="0.2">
      <c r="A252" s="1036"/>
      <c r="B252" s="1037"/>
      <c r="C252" s="1037"/>
      <c r="D252" s="1037"/>
      <c r="E252" s="1037"/>
      <c r="F252" s="103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hidden="1" customHeight="1" x14ac:dyDescent="0.15">
      <c r="A253" s="1036"/>
      <c r="B253" s="1037"/>
      <c r="C253" s="1037"/>
      <c r="D253" s="1037"/>
      <c r="E253" s="1037"/>
      <c r="F253" s="1038"/>
      <c r="G253" s="439" t="s">
        <v>409</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309</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6"/>
      <c r="B256" s="1037"/>
      <c r="C256" s="1037"/>
      <c r="D256" s="1037"/>
      <c r="E256" s="1037"/>
      <c r="F256" s="103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hidden="1" customHeight="1" x14ac:dyDescent="0.15">
      <c r="A257" s="1036"/>
      <c r="B257" s="1037"/>
      <c r="C257" s="1037"/>
      <c r="D257" s="1037"/>
      <c r="E257" s="1037"/>
      <c r="F257" s="103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hidden="1" customHeight="1" x14ac:dyDescent="0.15">
      <c r="A258" s="1036"/>
      <c r="B258" s="1037"/>
      <c r="C258" s="1037"/>
      <c r="D258" s="1037"/>
      <c r="E258" s="1037"/>
      <c r="F258" s="103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hidden="1" customHeight="1" x14ac:dyDescent="0.15">
      <c r="A259" s="1036"/>
      <c r="B259" s="1037"/>
      <c r="C259" s="1037"/>
      <c r="D259" s="1037"/>
      <c r="E259" s="1037"/>
      <c r="F259" s="103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hidden="1" customHeight="1" x14ac:dyDescent="0.15">
      <c r="A260" s="1036"/>
      <c r="B260" s="1037"/>
      <c r="C260" s="1037"/>
      <c r="D260" s="1037"/>
      <c r="E260" s="1037"/>
      <c r="F260" s="103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hidden="1" customHeight="1" x14ac:dyDescent="0.15">
      <c r="A261" s="1036"/>
      <c r="B261" s="1037"/>
      <c r="C261" s="1037"/>
      <c r="D261" s="1037"/>
      <c r="E261" s="1037"/>
      <c r="F261" s="103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hidden="1" customHeight="1" x14ac:dyDescent="0.15">
      <c r="A262" s="1036"/>
      <c r="B262" s="1037"/>
      <c r="C262" s="1037"/>
      <c r="D262" s="1037"/>
      <c r="E262" s="1037"/>
      <c r="F262" s="103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hidden="1" customHeight="1" x14ac:dyDescent="0.15">
      <c r="A263" s="1036"/>
      <c r="B263" s="1037"/>
      <c r="C263" s="1037"/>
      <c r="D263" s="1037"/>
      <c r="E263" s="1037"/>
      <c r="F263" s="103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hidden="1" customHeight="1" x14ac:dyDescent="0.15">
      <c r="A264" s="1036"/>
      <c r="B264" s="1037"/>
      <c r="C264" s="1037"/>
      <c r="D264" s="1037"/>
      <c r="E264" s="1037"/>
      <c r="F264" s="103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hidden="1"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6" zoomScaleNormal="75" zoomScaleSheetLayoutView="100" zoomScalePageLayoutView="70" workbookViewId="0">
      <selection activeCell="AF233" sqref="AF233"/>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412</v>
      </c>
      <c r="K3" s="101"/>
      <c r="L3" s="101"/>
      <c r="M3" s="101"/>
      <c r="N3" s="101"/>
      <c r="O3" s="101"/>
      <c r="P3" s="350" t="s">
        <v>27</v>
      </c>
      <c r="Q3" s="350"/>
      <c r="R3" s="350"/>
      <c r="S3" s="350"/>
      <c r="T3" s="350"/>
      <c r="U3" s="350"/>
      <c r="V3" s="350"/>
      <c r="W3" s="350"/>
      <c r="X3" s="350"/>
      <c r="Y3" s="347" t="s">
        <v>464</v>
      </c>
      <c r="Z3" s="348"/>
      <c r="AA3" s="348"/>
      <c r="AB3" s="348"/>
      <c r="AC3" s="277" t="s">
        <v>450</v>
      </c>
      <c r="AD3" s="277"/>
      <c r="AE3" s="277"/>
      <c r="AF3" s="277"/>
      <c r="AG3" s="277"/>
      <c r="AH3" s="347" t="s">
        <v>378</v>
      </c>
      <c r="AI3" s="349"/>
      <c r="AJ3" s="349"/>
      <c r="AK3" s="349"/>
      <c r="AL3" s="349" t="s">
        <v>21</v>
      </c>
      <c r="AM3" s="349"/>
      <c r="AN3" s="349"/>
      <c r="AO3" s="426"/>
      <c r="AP3" s="427" t="s">
        <v>413</v>
      </c>
      <c r="AQ3" s="427"/>
      <c r="AR3" s="427"/>
      <c r="AS3" s="427"/>
      <c r="AT3" s="427"/>
      <c r="AU3" s="427"/>
      <c r="AV3" s="427"/>
      <c r="AW3" s="427"/>
      <c r="AX3" s="427"/>
    </row>
    <row r="4" spans="1:50" ht="26.25" customHeight="1" x14ac:dyDescent="0.15">
      <c r="A4" s="1056">
        <v>1</v>
      </c>
      <c r="B4" s="1056">
        <v>1</v>
      </c>
      <c r="C4" s="424" t="s">
        <v>758</v>
      </c>
      <c r="D4" s="421"/>
      <c r="E4" s="421"/>
      <c r="F4" s="421"/>
      <c r="G4" s="421"/>
      <c r="H4" s="421"/>
      <c r="I4" s="421"/>
      <c r="J4" s="422">
        <v>6040001071675</v>
      </c>
      <c r="K4" s="423"/>
      <c r="L4" s="423"/>
      <c r="M4" s="423"/>
      <c r="N4" s="423"/>
      <c r="O4" s="423"/>
      <c r="P4" s="317" t="s">
        <v>712</v>
      </c>
      <c r="Q4" s="318"/>
      <c r="R4" s="318"/>
      <c r="S4" s="318"/>
      <c r="T4" s="318"/>
      <c r="U4" s="318"/>
      <c r="V4" s="318"/>
      <c r="W4" s="318"/>
      <c r="X4" s="318"/>
      <c r="Y4" s="319">
        <v>2</v>
      </c>
      <c r="Z4" s="320"/>
      <c r="AA4" s="320"/>
      <c r="AB4" s="321"/>
      <c r="AC4" s="323" t="s">
        <v>489</v>
      </c>
      <c r="AD4" s="323"/>
      <c r="AE4" s="323"/>
      <c r="AF4" s="323"/>
      <c r="AG4" s="323"/>
      <c r="AH4" s="324" t="s">
        <v>575</v>
      </c>
      <c r="AI4" s="325"/>
      <c r="AJ4" s="325"/>
      <c r="AK4" s="325"/>
      <c r="AL4" s="326" t="s">
        <v>576</v>
      </c>
      <c r="AM4" s="327"/>
      <c r="AN4" s="327"/>
      <c r="AO4" s="328"/>
      <c r="AP4" s="322" t="s">
        <v>575</v>
      </c>
      <c r="AQ4" s="322"/>
      <c r="AR4" s="322"/>
      <c r="AS4" s="322"/>
      <c r="AT4" s="322"/>
      <c r="AU4" s="322"/>
      <c r="AV4" s="322"/>
      <c r="AW4" s="322"/>
      <c r="AX4" s="322"/>
    </row>
    <row r="5" spans="1:50" ht="26.25" customHeight="1" x14ac:dyDescent="0.15">
      <c r="A5" s="1056">
        <v>2</v>
      </c>
      <c r="B5" s="1056">
        <v>1</v>
      </c>
      <c r="C5" s="424" t="s">
        <v>773</v>
      </c>
      <c r="D5" s="421"/>
      <c r="E5" s="421"/>
      <c r="F5" s="421"/>
      <c r="G5" s="421"/>
      <c r="H5" s="421"/>
      <c r="I5" s="421"/>
      <c r="J5" s="422">
        <v>6240001034975</v>
      </c>
      <c r="K5" s="423"/>
      <c r="L5" s="423"/>
      <c r="M5" s="423"/>
      <c r="N5" s="423"/>
      <c r="O5" s="423"/>
      <c r="P5" s="317" t="s">
        <v>712</v>
      </c>
      <c r="Q5" s="318"/>
      <c r="R5" s="318"/>
      <c r="S5" s="318"/>
      <c r="T5" s="318"/>
      <c r="U5" s="318"/>
      <c r="V5" s="318"/>
      <c r="W5" s="318"/>
      <c r="X5" s="318"/>
      <c r="Y5" s="319">
        <v>2</v>
      </c>
      <c r="Z5" s="320"/>
      <c r="AA5" s="320"/>
      <c r="AB5" s="321"/>
      <c r="AC5" s="323" t="s">
        <v>489</v>
      </c>
      <c r="AD5" s="323"/>
      <c r="AE5" s="323"/>
      <c r="AF5" s="323"/>
      <c r="AG5" s="323"/>
      <c r="AH5" s="324" t="s">
        <v>575</v>
      </c>
      <c r="AI5" s="325"/>
      <c r="AJ5" s="325"/>
      <c r="AK5" s="325"/>
      <c r="AL5" s="326" t="s">
        <v>575</v>
      </c>
      <c r="AM5" s="327"/>
      <c r="AN5" s="327"/>
      <c r="AO5" s="328"/>
      <c r="AP5" s="322" t="s">
        <v>700</v>
      </c>
      <c r="AQ5" s="322"/>
      <c r="AR5" s="322"/>
      <c r="AS5" s="322"/>
      <c r="AT5" s="322"/>
      <c r="AU5" s="322"/>
      <c r="AV5" s="322"/>
      <c r="AW5" s="322"/>
      <c r="AX5" s="322"/>
    </row>
    <row r="6" spans="1:50" ht="26.25" hidden="1" customHeight="1" x14ac:dyDescent="0.15">
      <c r="A6" s="1056">
        <v>3</v>
      </c>
      <c r="B6" s="1056">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x14ac:dyDescent="0.15">
      <c r="A7" s="1056">
        <v>4</v>
      </c>
      <c r="B7" s="1056">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56">
        <v>5</v>
      </c>
      <c r="B8" s="1056">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15">
      <c r="A9" s="1056">
        <v>6</v>
      </c>
      <c r="B9" s="1056">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56">
        <v>7</v>
      </c>
      <c r="B10" s="1056">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56">
        <v>8</v>
      </c>
      <c r="B11" s="1056">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56">
        <v>9</v>
      </c>
      <c r="B12" s="1056">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56">
        <v>10</v>
      </c>
      <c r="B13" s="1056">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56">
        <v>11</v>
      </c>
      <c r="B14" s="1056">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56">
        <v>12</v>
      </c>
      <c r="B15" s="1056">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56">
        <v>13</v>
      </c>
      <c r="B16" s="1056">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56">
        <v>14</v>
      </c>
      <c r="B17" s="1056">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56">
        <v>15</v>
      </c>
      <c r="B18" s="1056">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56">
        <v>16</v>
      </c>
      <c r="B19" s="1056">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56">
        <v>17</v>
      </c>
      <c r="B20" s="1056">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56">
        <v>18</v>
      </c>
      <c r="B21" s="1056">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56">
        <v>19</v>
      </c>
      <c r="B22" s="1056">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56">
        <v>20</v>
      </c>
      <c r="B23" s="1056">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56">
        <v>21</v>
      </c>
      <c r="B24" s="1056">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56">
        <v>22</v>
      </c>
      <c r="B25" s="1056">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56">
        <v>23</v>
      </c>
      <c r="B26" s="1056">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56">
        <v>24</v>
      </c>
      <c r="B27" s="1056">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56">
        <v>25</v>
      </c>
      <c r="B28" s="1056">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56">
        <v>26</v>
      </c>
      <c r="B29" s="1056">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56">
        <v>27</v>
      </c>
      <c r="B30" s="1056">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56">
        <v>28</v>
      </c>
      <c r="B31" s="1056">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56">
        <v>29</v>
      </c>
      <c r="B32" s="1056">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56">
        <v>30</v>
      </c>
      <c r="B33" s="1056">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412</v>
      </c>
      <c r="K36" s="101"/>
      <c r="L36" s="101"/>
      <c r="M36" s="101"/>
      <c r="N36" s="101"/>
      <c r="O36" s="101"/>
      <c r="P36" s="350" t="s">
        <v>27</v>
      </c>
      <c r="Q36" s="350"/>
      <c r="R36" s="350"/>
      <c r="S36" s="350"/>
      <c r="T36" s="350"/>
      <c r="U36" s="350"/>
      <c r="V36" s="350"/>
      <c r="W36" s="350"/>
      <c r="X36" s="350"/>
      <c r="Y36" s="347" t="s">
        <v>464</v>
      </c>
      <c r="Z36" s="348"/>
      <c r="AA36" s="348"/>
      <c r="AB36" s="348"/>
      <c r="AC36" s="277" t="s">
        <v>450</v>
      </c>
      <c r="AD36" s="277"/>
      <c r="AE36" s="277"/>
      <c r="AF36" s="277"/>
      <c r="AG36" s="277"/>
      <c r="AH36" s="347" t="s">
        <v>378</v>
      </c>
      <c r="AI36" s="349"/>
      <c r="AJ36" s="349"/>
      <c r="AK36" s="349"/>
      <c r="AL36" s="349" t="s">
        <v>21</v>
      </c>
      <c r="AM36" s="349"/>
      <c r="AN36" s="349"/>
      <c r="AO36" s="426"/>
      <c r="AP36" s="427" t="s">
        <v>413</v>
      </c>
      <c r="AQ36" s="427"/>
      <c r="AR36" s="427"/>
      <c r="AS36" s="427"/>
      <c r="AT36" s="427"/>
      <c r="AU36" s="427"/>
      <c r="AV36" s="427"/>
      <c r="AW36" s="427"/>
      <c r="AX36" s="427"/>
    </row>
    <row r="37" spans="1:50" ht="39" customHeight="1" x14ac:dyDescent="0.15">
      <c r="A37" s="1056">
        <v>1</v>
      </c>
      <c r="B37" s="1056">
        <v>1</v>
      </c>
      <c r="C37" s="424" t="s">
        <v>706</v>
      </c>
      <c r="D37" s="421"/>
      <c r="E37" s="421"/>
      <c r="F37" s="421"/>
      <c r="G37" s="421"/>
      <c r="H37" s="421"/>
      <c r="I37" s="421"/>
      <c r="J37" s="422">
        <v>2220005004311</v>
      </c>
      <c r="K37" s="423"/>
      <c r="L37" s="423"/>
      <c r="M37" s="423"/>
      <c r="N37" s="423"/>
      <c r="O37" s="423"/>
      <c r="P37" s="317" t="s">
        <v>762</v>
      </c>
      <c r="Q37" s="318"/>
      <c r="R37" s="318"/>
      <c r="S37" s="318"/>
      <c r="T37" s="318"/>
      <c r="U37" s="318"/>
      <c r="V37" s="318"/>
      <c r="W37" s="318"/>
      <c r="X37" s="318"/>
      <c r="Y37" s="319">
        <v>97</v>
      </c>
      <c r="Z37" s="320"/>
      <c r="AA37" s="320"/>
      <c r="AB37" s="321"/>
      <c r="AC37" s="323" t="s">
        <v>487</v>
      </c>
      <c r="AD37" s="323"/>
      <c r="AE37" s="323"/>
      <c r="AF37" s="323"/>
      <c r="AG37" s="323"/>
      <c r="AH37" s="324" t="s">
        <v>579</v>
      </c>
      <c r="AI37" s="325"/>
      <c r="AJ37" s="325"/>
      <c r="AK37" s="325"/>
      <c r="AL37" s="326" t="s">
        <v>575</v>
      </c>
      <c r="AM37" s="327"/>
      <c r="AN37" s="327"/>
      <c r="AO37" s="328"/>
      <c r="AP37" s="322" t="s">
        <v>575</v>
      </c>
      <c r="AQ37" s="322"/>
      <c r="AR37" s="322"/>
      <c r="AS37" s="322"/>
      <c r="AT37" s="322"/>
      <c r="AU37" s="322"/>
      <c r="AV37" s="322"/>
      <c r="AW37" s="322"/>
      <c r="AX37" s="322"/>
    </row>
    <row r="38" spans="1:50" ht="26.25" customHeight="1" x14ac:dyDescent="0.15">
      <c r="A38" s="1056">
        <v>2</v>
      </c>
      <c r="B38" s="1056">
        <v>1</v>
      </c>
      <c r="C38" s="424" t="s">
        <v>707</v>
      </c>
      <c r="D38" s="421"/>
      <c r="E38" s="421"/>
      <c r="F38" s="421"/>
      <c r="G38" s="421"/>
      <c r="H38" s="421"/>
      <c r="I38" s="421"/>
      <c r="J38" s="422">
        <v>5050005005266</v>
      </c>
      <c r="K38" s="423"/>
      <c r="L38" s="423"/>
      <c r="M38" s="423"/>
      <c r="N38" s="423"/>
      <c r="O38" s="423"/>
      <c r="P38" s="317" t="s">
        <v>738</v>
      </c>
      <c r="Q38" s="318"/>
      <c r="R38" s="318"/>
      <c r="S38" s="318"/>
      <c r="T38" s="318"/>
      <c r="U38" s="318"/>
      <c r="V38" s="318"/>
      <c r="W38" s="318"/>
      <c r="X38" s="318"/>
      <c r="Y38" s="319">
        <v>17</v>
      </c>
      <c r="Z38" s="320"/>
      <c r="AA38" s="320"/>
      <c r="AB38" s="321"/>
      <c r="AC38" s="323" t="s">
        <v>196</v>
      </c>
      <c r="AD38" s="323"/>
      <c r="AE38" s="323"/>
      <c r="AF38" s="323"/>
      <c r="AG38" s="323"/>
      <c r="AH38" s="324" t="s">
        <v>575</v>
      </c>
      <c r="AI38" s="325"/>
      <c r="AJ38" s="325"/>
      <c r="AK38" s="325"/>
      <c r="AL38" s="326" t="s">
        <v>576</v>
      </c>
      <c r="AM38" s="327"/>
      <c r="AN38" s="327"/>
      <c r="AO38" s="328"/>
      <c r="AP38" s="322" t="s">
        <v>709</v>
      </c>
      <c r="AQ38" s="322"/>
      <c r="AR38" s="322"/>
      <c r="AS38" s="322"/>
      <c r="AT38" s="322"/>
      <c r="AU38" s="322"/>
      <c r="AV38" s="322"/>
      <c r="AW38" s="322"/>
      <c r="AX38" s="322"/>
    </row>
    <row r="39" spans="1:50" ht="26.25" hidden="1" customHeight="1" x14ac:dyDescent="0.15">
      <c r="A39" s="1056">
        <v>3</v>
      </c>
      <c r="B39" s="1056">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56">
        <v>4</v>
      </c>
      <c r="B40" s="1056">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56">
        <v>5</v>
      </c>
      <c r="B41" s="1056">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56">
        <v>6</v>
      </c>
      <c r="B42" s="1056">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56">
        <v>7</v>
      </c>
      <c r="B43" s="1056">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56">
        <v>8</v>
      </c>
      <c r="B44" s="1056">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56">
        <v>9</v>
      </c>
      <c r="B45" s="1056">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56">
        <v>10</v>
      </c>
      <c r="B46" s="1056">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56">
        <v>11</v>
      </c>
      <c r="B47" s="1056">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56">
        <v>12</v>
      </c>
      <c r="B48" s="1056">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56">
        <v>13</v>
      </c>
      <c r="B49" s="1056">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56">
        <v>14</v>
      </c>
      <c r="B50" s="1056">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56">
        <v>15</v>
      </c>
      <c r="B51" s="1056">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56">
        <v>16</v>
      </c>
      <c r="B52" s="1056">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56">
        <v>17</v>
      </c>
      <c r="B53" s="1056">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56">
        <v>18</v>
      </c>
      <c r="B54" s="1056">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56">
        <v>19</v>
      </c>
      <c r="B55" s="1056">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56">
        <v>20</v>
      </c>
      <c r="B56" s="1056">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56">
        <v>21</v>
      </c>
      <c r="B57" s="1056">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56">
        <v>22</v>
      </c>
      <c r="B58" s="1056">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56">
        <v>23</v>
      </c>
      <c r="B59" s="1056">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56">
        <v>24</v>
      </c>
      <c r="B60" s="1056">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56">
        <v>25</v>
      </c>
      <c r="B61" s="1056">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56">
        <v>26</v>
      </c>
      <c r="B62" s="1056">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56">
        <v>27</v>
      </c>
      <c r="B63" s="1056">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56">
        <v>28</v>
      </c>
      <c r="B64" s="1056">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56">
        <v>29</v>
      </c>
      <c r="B65" s="1056">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56">
        <v>30</v>
      </c>
      <c r="B66" s="1056">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412</v>
      </c>
      <c r="K69" s="101"/>
      <c r="L69" s="101"/>
      <c r="M69" s="101"/>
      <c r="N69" s="101"/>
      <c r="O69" s="101"/>
      <c r="P69" s="350" t="s">
        <v>27</v>
      </c>
      <c r="Q69" s="350"/>
      <c r="R69" s="350"/>
      <c r="S69" s="350"/>
      <c r="T69" s="350"/>
      <c r="U69" s="350"/>
      <c r="V69" s="350"/>
      <c r="W69" s="350"/>
      <c r="X69" s="350"/>
      <c r="Y69" s="347" t="s">
        <v>464</v>
      </c>
      <c r="Z69" s="348"/>
      <c r="AA69" s="348"/>
      <c r="AB69" s="348"/>
      <c r="AC69" s="277" t="s">
        <v>450</v>
      </c>
      <c r="AD69" s="277"/>
      <c r="AE69" s="277"/>
      <c r="AF69" s="277"/>
      <c r="AG69" s="277"/>
      <c r="AH69" s="347" t="s">
        <v>378</v>
      </c>
      <c r="AI69" s="349"/>
      <c r="AJ69" s="349"/>
      <c r="AK69" s="349"/>
      <c r="AL69" s="349" t="s">
        <v>21</v>
      </c>
      <c r="AM69" s="349"/>
      <c r="AN69" s="349"/>
      <c r="AO69" s="426"/>
      <c r="AP69" s="427" t="s">
        <v>413</v>
      </c>
      <c r="AQ69" s="427"/>
      <c r="AR69" s="427"/>
      <c r="AS69" s="427"/>
      <c r="AT69" s="427"/>
      <c r="AU69" s="427"/>
      <c r="AV69" s="427"/>
      <c r="AW69" s="427"/>
      <c r="AX69" s="427"/>
    </row>
    <row r="70" spans="1:50" ht="39" customHeight="1" x14ac:dyDescent="0.15">
      <c r="A70" s="1056">
        <v>1</v>
      </c>
      <c r="B70" s="1056">
        <v>1</v>
      </c>
      <c r="C70" s="424" t="s">
        <v>710</v>
      </c>
      <c r="D70" s="421"/>
      <c r="E70" s="421"/>
      <c r="F70" s="421"/>
      <c r="G70" s="421"/>
      <c r="H70" s="421"/>
      <c r="I70" s="421"/>
      <c r="J70" s="422">
        <v>4010005015204</v>
      </c>
      <c r="K70" s="423"/>
      <c r="L70" s="423"/>
      <c r="M70" s="423"/>
      <c r="N70" s="423"/>
      <c r="O70" s="423"/>
      <c r="P70" s="317" t="s">
        <v>722</v>
      </c>
      <c r="Q70" s="318"/>
      <c r="R70" s="318"/>
      <c r="S70" s="318"/>
      <c r="T70" s="318"/>
      <c r="U70" s="318"/>
      <c r="V70" s="318"/>
      <c r="W70" s="318"/>
      <c r="X70" s="318"/>
      <c r="Y70" s="319">
        <v>25</v>
      </c>
      <c r="Z70" s="320"/>
      <c r="AA70" s="320"/>
      <c r="AB70" s="321"/>
      <c r="AC70" s="323" t="s">
        <v>489</v>
      </c>
      <c r="AD70" s="323"/>
      <c r="AE70" s="323"/>
      <c r="AF70" s="323"/>
      <c r="AG70" s="323"/>
      <c r="AH70" s="324" t="s">
        <v>713</v>
      </c>
      <c r="AI70" s="325"/>
      <c r="AJ70" s="325"/>
      <c r="AK70" s="325"/>
      <c r="AL70" s="326" t="s">
        <v>575</v>
      </c>
      <c r="AM70" s="327"/>
      <c r="AN70" s="327"/>
      <c r="AO70" s="328"/>
      <c r="AP70" s="322" t="s">
        <v>575</v>
      </c>
      <c r="AQ70" s="322"/>
      <c r="AR70" s="322"/>
      <c r="AS70" s="322"/>
      <c r="AT70" s="322"/>
      <c r="AU70" s="322"/>
      <c r="AV70" s="322"/>
      <c r="AW70" s="322"/>
      <c r="AX70" s="322"/>
    </row>
    <row r="71" spans="1:50" ht="39" customHeight="1" x14ac:dyDescent="0.15">
      <c r="A71" s="1056">
        <v>2</v>
      </c>
      <c r="B71" s="1056">
        <v>1</v>
      </c>
      <c r="C71" s="424" t="s">
        <v>715</v>
      </c>
      <c r="D71" s="421"/>
      <c r="E71" s="421"/>
      <c r="F71" s="421"/>
      <c r="G71" s="421"/>
      <c r="H71" s="421"/>
      <c r="I71" s="421"/>
      <c r="J71" s="422">
        <v>7010401023055</v>
      </c>
      <c r="K71" s="423"/>
      <c r="L71" s="423"/>
      <c r="M71" s="423"/>
      <c r="N71" s="423"/>
      <c r="O71" s="423"/>
      <c r="P71" s="317" t="s">
        <v>766</v>
      </c>
      <c r="Q71" s="318"/>
      <c r="R71" s="318"/>
      <c r="S71" s="318"/>
      <c r="T71" s="318"/>
      <c r="U71" s="318"/>
      <c r="V71" s="318"/>
      <c r="W71" s="318"/>
      <c r="X71" s="318"/>
      <c r="Y71" s="319">
        <v>23</v>
      </c>
      <c r="Z71" s="320"/>
      <c r="AA71" s="320"/>
      <c r="AB71" s="321"/>
      <c r="AC71" s="323" t="s">
        <v>489</v>
      </c>
      <c r="AD71" s="323"/>
      <c r="AE71" s="323"/>
      <c r="AF71" s="323"/>
      <c r="AG71" s="323"/>
      <c r="AH71" s="324" t="s">
        <v>714</v>
      </c>
      <c r="AI71" s="325"/>
      <c r="AJ71" s="325"/>
      <c r="AK71" s="325"/>
      <c r="AL71" s="326" t="s">
        <v>575</v>
      </c>
      <c r="AM71" s="327"/>
      <c r="AN71" s="327"/>
      <c r="AO71" s="328"/>
      <c r="AP71" s="322" t="s">
        <v>575</v>
      </c>
      <c r="AQ71" s="322"/>
      <c r="AR71" s="322"/>
      <c r="AS71" s="322"/>
      <c r="AT71" s="322"/>
      <c r="AU71" s="322"/>
      <c r="AV71" s="322"/>
      <c r="AW71" s="322"/>
      <c r="AX71" s="322"/>
    </row>
    <row r="72" spans="1:50" ht="26.25" hidden="1" customHeight="1" x14ac:dyDescent="0.15">
      <c r="A72" s="1056">
        <v>3</v>
      </c>
      <c r="B72" s="1056">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56">
        <v>4</v>
      </c>
      <c r="B73" s="1056">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56">
        <v>5</v>
      </c>
      <c r="B74" s="1056">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56">
        <v>6</v>
      </c>
      <c r="B75" s="1056">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56">
        <v>7</v>
      </c>
      <c r="B76" s="1056">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56">
        <v>8</v>
      </c>
      <c r="B77" s="1056">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56">
        <v>9</v>
      </c>
      <c r="B78" s="1056">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56">
        <v>10</v>
      </c>
      <c r="B79" s="1056">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56">
        <v>11</v>
      </c>
      <c r="B80" s="1056">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56">
        <v>12</v>
      </c>
      <c r="B81" s="1056">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56">
        <v>13</v>
      </c>
      <c r="B82" s="1056">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56">
        <v>14</v>
      </c>
      <c r="B83" s="1056">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56">
        <v>15</v>
      </c>
      <c r="B84" s="1056">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56">
        <v>16</v>
      </c>
      <c r="B85" s="1056">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56">
        <v>17</v>
      </c>
      <c r="B86" s="1056">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56">
        <v>18</v>
      </c>
      <c r="B87" s="1056">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56">
        <v>19</v>
      </c>
      <c r="B88" s="1056">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56">
        <v>20</v>
      </c>
      <c r="B89" s="1056">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56">
        <v>21</v>
      </c>
      <c r="B90" s="1056">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56">
        <v>22</v>
      </c>
      <c r="B91" s="1056">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56">
        <v>23</v>
      </c>
      <c r="B92" s="1056">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56">
        <v>24</v>
      </c>
      <c r="B93" s="1056">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56">
        <v>25</v>
      </c>
      <c r="B94" s="1056">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56">
        <v>26</v>
      </c>
      <c r="B95" s="1056">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56">
        <v>27</v>
      </c>
      <c r="B96" s="1056">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56">
        <v>28</v>
      </c>
      <c r="B97" s="1056">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56">
        <v>29</v>
      </c>
      <c r="B98" s="1056">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56">
        <v>30</v>
      </c>
      <c r="B99" s="1056">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412</v>
      </c>
      <c r="K102" s="101"/>
      <c r="L102" s="101"/>
      <c r="M102" s="101"/>
      <c r="N102" s="101"/>
      <c r="O102" s="101"/>
      <c r="P102" s="350" t="s">
        <v>27</v>
      </c>
      <c r="Q102" s="350"/>
      <c r="R102" s="350"/>
      <c r="S102" s="350"/>
      <c r="T102" s="350"/>
      <c r="U102" s="350"/>
      <c r="V102" s="350"/>
      <c r="W102" s="350"/>
      <c r="X102" s="350"/>
      <c r="Y102" s="347" t="s">
        <v>464</v>
      </c>
      <c r="Z102" s="348"/>
      <c r="AA102" s="348"/>
      <c r="AB102" s="348"/>
      <c r="AC102" s="277" t="s">
        <v>450</v>
      </c>
      <c r="AD102" s="277"/>
      <c r="AE102" s="277"/>
      <c r="AF102" s="277"/>
      <c r="AG102" s="277"/>
      <c r="AH102" s="347" t="s">
        <v>378</v>
      </c>
      <c r="AI102" s="349"/>
      <c r="AJ102" s="349"/>
      <c r="AK102" s="349"/>
      <c r="AL102" s="349" t="s">
        <v>21</v>
      </c>
      <c r="AM102" s="349"/>
      <c r="AN102" s="349"/>
      <c r="AO102" s="426"/>
      <c r="AP102" s="427" t="s">
        <v>413</v>
      </c>
      <c r="AQ102" s="427"/>
      <c r="AR102" s="427"/>
      <c r="AS102" s="427"/>
      <c r="AT102" s="427"/>
      <c r="AU102" s="427"/>
      <c r="AV102" s="427"/>
      <c r="AW102" s="427"/>
      <c r="AX102" s="427"/>
    </row>
    <row r="103" spans="1:50" ht="26.25" customHeight="1" x14ac:dyDescent="0.15">
      <c r="A103" s="1056">
        <v>1</v>
      </c>
      <c r="B103" s="1056">
        <v>1</v>
      </c>
      <c r="C103" s="424" t="s">
        <v>761</v>
      </c>
      <c r="D103" s="421"/>
      <c r="E103" s="421"/>
      <c r="F103" s="421"/>
      <c r="G103" s="421"/>
      <c r="H103" s="421"/>
      <c r="I103" s="421"/>
      <c r="J103" s="422">
        <v>9180301014276</v>
      </c>
      <c r="K103" s="423"/>
      <c r="L103" s="423"/>
      <c r="M103" s="423"/>
      <c r="N103" s="423"/>
      <c r="O103" s="423"/>
      <c r="P103" s="317" t="s">
        <v>636</v>
      </c>
      <c r="Q103" s="318"/>
      <c r="R103" s="318"/>
      <c r="S103" s="318"/>
      <c r="T103" s="318"/>
      <c r="U103" s="318"/>
      <c r="V103" s="318"/>
      <c r="W103" s="318"/>
      <c r="X103" s="318"/>
      <c r="Y103" s="319">
        <v>39</v>
      </c>
      <c r="Z103" s="320"/>
      <c r="AA103" s="320"/>
      <c r="AB103" s="321"/>
      <c r="AC103" s="323" t="s">
        <v>487</v>
      </c>
      <c r="AD103" s="323"/>
      <c r="AE103" s="323"/>
      <c r="AF103" s="323"/>
      <c r="AG103" s="323"/>
      <c r="AH103" s="324" t="s">
        <v>575</v>
      </c>
      <c r="AI103" s="325"/>
      <c r="AJ103" s="325"/>
      <c r="AK103" s="325"/>
      <c r="AL103" s="326" t="s">
        <v>575</v>
      </c>
      <c r="AM103" s="327"/>
      <c r="AN103" s="327"/>
      <c r="AO103" s="328"/>
      <c r="AP103" s="322" t="s">
        <v>575</v>
      </c>
      <c r="AQ103" s="322"/>
      <c r="AR103" s="322"/>
      <c r="AS103" s="322"/>
      <c r="AT103" s="322"/>
      <c r="AU103" s="322"/>
      <c r="AV103" s="322"/>
      <c r="AW103" s="322"/>
      <c r="AX103" s="322"/>
    </row>
    <row r="104" spans="1:50" ht="26.25" hidden="1" customHeight="1" x14ac:dyDescent="0.15">
      <c r="A104" s="1056">
        <v>2</v>
      </c>
      <c r="B104" s="1056">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56">
        <v>3</v>
      </c>
      <c r="B105" s="1056">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56">
        <v>4</v>
      </c>
      <c r="B106" s="1056">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56">
        <v>5</v>
      </c>
      <c r="B107" s="1056">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56">
        <v>6</v>
      </c>
      <c r="B108" s="1056">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56">
        <v>7</v>
      </c>
      <c r="B109" s="1056">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56">
        <v>8</v>
      </c>
      <c r="B110" s="1056">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56">
        <v>9</v>
      </c>
      <c r="B111" s="1056">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56">
        <v>10</v>
      </c>
      <c r="B112" s="1056">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56">
        <v>11</v>
      </c>
      <c r="B113" s="1056">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56">
        <v>12</v>
      </c>
      <c r="B114" s="1056">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56">
        <v>13</v>
      </c>
      <c r="B115" s="1056">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56">
        <v>14</v>
      </c>
      <c r="B116" s="1056">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56">
        <v>15</v>
      </c>
      <c r="B117" s="1056">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56">
        <v>16</v>
      </c>
      <c r="B118" s="1056">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56">
        <v>17</v>
      </c>
      <c r="B119" s="1056">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56">
        <v>18</v>
      </c>
      <c r="B120" s="1056">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56">
        <v>19</v>
      </c>
      <c r="B121" s="1056">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56">
        <v>20</v>
      </c>
      <c r="B122" s="1056">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56">
        <v>21</v>
      </c>
      <c r="B123" s="1056">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56">
        <v>22</v>
      </c>
      <c r="B124" s="1056">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56">
        <v>23</v>
      </c>
      <c r="B125" s="1056">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56">
        <v>24</v>
      </c>
      <c r="B126" s="1056">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56">
        <v>25</v>
      </c>
      <c r="B127" s="1056">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56">
        <v>26</v>
      </c>
      <c r="B128" s="1056">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56">
        <v>27</v>
      </c>
      <c r="B129" s="1056">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56">
        <v>28</v>
      </c>
      <c r="B130" s="1056">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56">
        <v>29</v>
      </c>
      <c r="B131" s="1056">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56">
        <v>30</v>
      </c>
      <c r="B132" s="1056">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412</v>
      </c>
      <c r="K135" s="101"/>
      <c r="L135" s="101"/>
      <c r="M135" s="101"/>
      <c r="N135" s="101"/>
      <c r="O135" s="101"/>
      <c r="P135" s="350" t="s">
        <v>27</v>
      </c>
      <c r="Q135" s="350"/>
      <c r="R135" s="350"/>
      <c r="S135" s="350"/>
      <c r="T135" s="350"/>
      <c r="U135" s="350"/>
      <c r="V135" s="350"/>
      <c r="W135" s="350"/>
      <c r="X135" s="350"/>
      <c r="Y135" s="347" t="s">
        <v>464</v>
      </c>
      <c r="Z135" s="348"/>
      <c r="AA135" s="348"/>
      <c r="AB135" s="348"/>
      <c r="AC135" s="277" t="s">
        <v>450</v>
      </c>
      <c r="AD135" s="277"/>
      <c r="AE135" s="277"/>
      <c r="AF135" s="277"/>
      <c r="AG135" s="277"/>
      <c r="AH135" s="347" t="s">
        <v>378</v>
      </c>
      <c r="AI135" s="349"/>
      <c r="AJ135" s="349"/>
      <c r="AK135" s="349"/>
      <c r="AL135" s="349" t="s">
        <v>21</v>
      </c>
      <c r="AM135" s="349"/>
      <c r="AN135" s="349"/>
      <c r="AO135" s="426"/>
      <c r="AP135" s="427" t="s">
        <v>413</v>
      </c>
      <c r="AQ135" s="427"/>
      <c r="AR135" s="427"/>
      <c r="AS135" s="427"/>
      <c r="AT135" s="427"/>
      <c r="AU135" s="427"/>
      <c r="AV135" s="427"/>
      <c r="AW135" s="427"/>
      <c r="AX135" s="427"/>
    </row>
    <row r="136" spans="1:50" ht="26.25" customHeight="1" x14ac:dyDescent="0.15">
      <c r="A136" s="1056">
        <v>1</v>
      </c>
      <c r="B136" s="1056">
        <v>1</v>
      </c>
      <c r="C136" s="424" t="s">
        <v>763</v>
      </c>
      <c r="D136" s="421"/>
      <c r="E136" s="421"/>
      <c r="F136" s="421"/>
      <c r="G136" s="421"/>
      <c r="H136" s="421"/>
      <c r="I136" s="421"/>
      <c r="J136" s="422">
        <v>1010405010435</v>
      </c>
      <c r="K136" s="423"/>
      <c r="L136" s="423"/>
      <c r="M136" s="423"/>
      <c r="N136" s="423"/>
      <c r="O136" s="423"/>
      <c r="P136" s="317" t="s">
        <v>766</v>
      </c>
      <c r="Q136" s="318"/>
      <c r="R136" s="318"/>
      <c r="S136" s="318"/>
      <c r="T136" s="318"/>
      <c r="U136" s="318"/>
      <c r="V136" s="318"/>
      <c r="W136" s="318"/>
      <c r="X136" s="318"/>
      <c r="Y136" s="319">
        <v>4</v>
      </c>
      <c r="Z136" s="320"/>
      <c r="AA136" s="320"/>
      <c r="AB136" s="321"/>
      <c r="AC136" s="323" t="s">
        <v>489</v>
      </c>
      <c r="AD136" s="323"/>
      <c r="AE136" s="323"/>
      <c r="AF136" s="323"/>
      <c r="AG136" s="323"/>
      <c r="AH136" s="324" t="s">
        <v>575</v>
      </c>
      <c r="AI136" s="325"/>
      <c r="AJ136" s="325"/>
      <c r="AK136" s="325"/>
      <c r="AL136" s="326" t="s">
        <v>575</v>
      </c>
      <c r="AM136" s="327"/>
      <c r="AN136" s="327"/>
      <c r="AO136" s="328"/>
      <c r="AP136" s="322" t="s">
        <v>596</v>
      </c>
      <c r="AQ136" s="322"/>
      <c r="AR136" s="322"/>
      <c r="AS136" s="322"/>
      <c r="AT136" s="322"/>
      <c r="AU136" s="322"/>
      <c r="AV136" s="322"/>
      <c r="AW136" s="322"/>
      <c r="AX136" s="322"/>
    </row>
    <row r="137" spans="1:50" ht="26.25" hidden="1" customHeight="1" x14ac:dyDescent="0.15">
      <c r="A137" s="1056">
        <v>2</v>
      </c>
      <c r="B137" s="1056">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056">
        <v>3</v>
      </c>
      <c r="B138" s="1056">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56">
        <v>4</v>
      </c>
      <c r="B139" s="1056">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56">
        <v>5</v>
      </c>
      <c r="B140" s="1056">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56">
        <v>6</v>
      </c>
      <c r="B141" s="1056">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56">
        <v>7</v>
      </c>
      <c r="B142" s="1056">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56">
        <v>8</v>
      </c>
      <c r="B143" s="1056">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56">
        <v>9</v>
      </c>
      <c r="B144" s="1056">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56">
        <v>10</v>
      </c>
      <c r="B145" s="1056">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56">
        <v>11</v>
      </c>
      <c r="B146" s="1056">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56">
        <v>12</v>
      </c>
      <c r="B147" s="1056">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56">
        <v>13</v>
      </c>
      <c r="B148" s="1056">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56">
        <v>14</v>
      </c>
      <c r="B149" s="1056">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56">
        <v>15</v>
      </c>
      <c r="B150" s="1056">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56">
        <v>16</v>
      </c>
      <c r="B151" s="1056">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56">
        <v>17</v>
      </c>
      <c r="B152" s="1056">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56">
        <v>18</v>
      </c>
      <c r="B153" s="1056">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56">
        <v>19</v>
      </c>
      <c r="B154" s="1056">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56">
        <v>20</v>
      </c>
      <c r="B155" s="1056">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56">
        <v>21</v>
      </c>
      <c r="B156" s="1056">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56">
        <v>22</v>
      </c>
      <c r="B157" s="1056">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56">
        <v>23</v>
      </c>
      <c r="B158" s="1056">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56">
        <v>24</v>
      </c>
      <c r="B159" s="1056">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56">
        <v>25</v>
      </c>
      <c r="B160" s="1056">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56">
        <v>26</v>
      </c>
      <c r="B161" s="1056">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56">
        <v>27</v>
      </c>
      <c r="B162" s="1056">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56">
        <v>28</v>
      </c>
      <c r="B163" s="1056">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56">
        <v>29</v>
      </c>
      <c r="B164" s="1056">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56">
        <v>30</v>
      </c>
      <c r="B165" s="1056">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412</v>
      </c>
      <c r="K168" s="101"/>
      <c r="L168" s="101"/>
      <c r="M168" s="101"/>
      <c r="N168" s="101"/>
      <c r="O168" s="101"/>
      <c r="P168" s="350" t="s">
        <v>27</v>
      </c>
      <c r="Q168" s="350"/>
      <c r="R168" s="350"/>
      <c r="S168" s="350"/>
      <c r="T168" s="350"/>
      <c r="U168" s="350"/>
      <c r="V168" s="350"/>
      <c r="W168" s="350"/>
      <c r="X168" s="350"/>
      <c r="Y168" s="347" t="s">
        <v>464</v>
      </c>
      <c r="Z168" s="348"/>
      <c r="AA168" s="348"/>
      <c r="AB168" s="348"/>
      <c r="AC168" s="277" t="s">
        <v>450</v>
      </c>
      <c r="AD168" s="277"/>
      <c r="AE168" s="277"/>
      <c r="AF168" s="277"/>
      <c r="AG168" s="277"/>
      <c r="AH168" s="347" t="s">
        <v>378</v>
      </c>
      <c r="AI168" s="349"/>
      <c r="AJ168" s="349"/>
      <c r="AK168" s="349"/>
      <c r="AL168" s="349" t="s">
        <v>21</v>
      </c>
      <c r="AM168" s="349"/>
      <c r="AN168" s="349"/>
      <c r="AO168" s="426"/>
      <c r="AP168" s="427" t="s">
        <v>413</v>
      </c>
      <c r="AQ168" s="427"/>
      <c r="AR168" s="427"/>
      <c r="AS168" s="427"/>
      <c r="AT168" s="427"/>
      <c r="AU168" s="427"/>
      <c r="AV168" s="427"/>
      <c r="AW168" s="427"/>
      <c r="AX168" s="427"/>
    </row>
    <row r="169" spans="1:50" ht="26.25" customHeight="1" x14ac:dyDescent="0.15">
      <c r="A169" s="1056">
        <v>1</v>
      </c>
      <c r="B169" s="1056">
        <v>1</v>
      </c>
      <c r="C169" s="424" t="s">
        <v>772</v>
      </c>
      <c r="D169" s="421"/>
      <c r="E169" s="421"/>
      <c r="F169" s="421"/>
      <c r="G169" s="421"/>
      <c r="H169" s="421"/>
      <c r="I169" s="421"/>
      <c r="J169" s="422">
        <v>5120001158218</v>
      </c>
      <c r="K169" s="423"/>
      <c r="L169" s="423"/>
      <c r="M169" s="423"/>
      <c r="N169" s="423"/>
      <c r="O169" s="423"/>
      <c r="P169" s="317" t="s">
        <v>779</v>
      </c>
      <c r="Q169" s="318"/>
      <c r="R169" s="318"/>
      <c r="S169" s="318"/>
      <c r="T169" s="318"/>
      <c r="U169" s="318"/>
      <c r="V169" s="318"/>
      <c r="W169" s="318"/>
      <c r="X169" s="318"/>
      <c r="Y169" s="319">
        <v>49</v>
      </c>
      <c r="Z169" s="320"/>
      <c r="AA169" s="320"/>
      <c r="AB169" s="321"/>
      <c r="AC169" s="323" t="s">
        <v>487</v>
      </c>
      <c r="AD169" s="323"/>
      <c r="AE169" s="323"/>
      <c r="AF169" s="323"/>
      <c r="AG169" s="323"/>
      <c r="AH169" s="324" t="s">
        <v>575</v>
      </c>
      <c r="AI169" s="325"/>
      <c r="AJ169" s="325"/>
      <c r="AK169" s="325"/>
      <c r="AL169" s="326" t="s">
        <v>575</v>
      </c>
      <c r="AM169" s="327"/>
      <c r="AN169" s="327"/>
      <c r="AO169" s="328"/>
      <c r="AP169" s="322" t="s">
        <v>575</v>
      </c>
      <c r="AQ169" s="322"/>
      <c r="AR169" s="322"/>
      <c r="AS169" s="322"/>
      <c r="AT169" s="322"/>
      <c r="AU169" s="322"/>
      <c r="AV169" s="322"/>
      <c r="AW169" s="322"/>
      <c r="AX169" s="322"/>
    </row>
    <row r="170" spans="1:50" ht="26.25" hidden="1" customHeight="1" x14ac:dyDescent="0.15">
      <c r="A170" s="1056">
        <v>2</v>
      </c>
      <c r="B170" s="1056">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56">
        <v>3</v>
      </c>
      <c r="B171" s="1056">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56">
        <v>4</v>
      </c>
      <c r="B172" s="1056">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56">
        <v>5</v>
      </c>
      <c r="B173" s="1056">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56">
        <v>6</v>
      </c>
      <c r="B174" s="1056">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56">
        <v>7</v>
      </c>
      <c r="B175" s="1056">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56">
        <v>8</v>
      </c>
      <c r="B176" s="1056">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56">
        <v>9</v>
      </c>
      <c r="B177" s="1056">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56">
        <v>10</v>
      </c>
      <c r="B178" s="1056">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56">
        <v>11</v>
      </c>
      <c r="B179" s="1056">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56">
        <v>12</v>
      </c>
      <c r="B180" s="1056">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56">
        <v>13</v>
      </c>
      <c r="B181" s="1056">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56">
        <v>14</v>
      </c>
      <c r="B182" s="1056">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56">
        <v>15</v>
      </c>
      <c r="B183" s="1056">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56">
        <v>16</v>
      </c>
      <c r="B184" s="1056">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56">
        <v>17</v>
      </c>
      <c r="B185" s="1056">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56">
        <v>18</v>
      </c>
      <c r="B186" s="1056">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56">
        <v>19</v>
      </c>
      <c r="B187" s="1056">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56">
        <v>20</v>
      </c>
      <c r="B188" s="1056">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56">
        <v>21</v>
      </c>
      <c r="B189" s="1056">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56">
        <v>22</v>
      </c>
      <c r="B190" s="1056">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56">
        <v>23</v>
      </c>
      <c r="B191" s="1056">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56">
        <v>24</v>
      </c>
      <c r="B192" s="1056">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56">
        <v>25</v>
      </c>
      <c r="B193" s="1056">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56">
        <v>26</v>
      </c>
      <c r="B194" s="1056">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56">
        <v>27</v>
      </c>
      <c r="B195" s="1056">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56">
        <v>28</v>
      </c>
      <c r="B196" s="1056">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56">
        <v>29</v>
      </c>
      <c r="B197" s="1056">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56">
        <v>30</v>
      </c>
      <c r="B198" s="1056">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412</v>
      </c>
      <c r="K201" s="101"/>
      <c r="L201" s="101"/>
      <c r="M201" s="101"/>
      <c r="N201" s="101"/>
      <c r="O201" s="101"/>
      <c r="P201" s="350" t="s">
        <v>27</v>
      </c>
      <c r="Q201" s="350"/>
      <c r="R201" s="350"/>
      <c r="S201" s="350"/>
      <c r="T201" s="350"/>
      <c r="U201" s="350"/>
      <c r="V201" s="350"/>
      <c r="W201" s="350"/>
      <c r="X201" s="350"/>
      <c r="Y201" s="347" t="s">
        <v>464</v>
      </c>
      <c r="Z201" s="348"/>
      <c r="AA201" s="348"/>
      <c r="AB201" s="348"/>
      <c r="AC201" s="277" t="s">
        <v>450</v>
      </c>
      <c r="AD201" s="277"/>
      <c r="AE201" s="277"/>
      <c r="AF201" s="277"/>
      <c r="AG201" s="277"/>
      <c r="AH201" s="347" t="s">
        <v>378</v>
      </c>
      <c r="AI201" s="349"/>
      <c r="AJ201" s="349"/>
      <c r="AK201" s="349"/>
      <c r="AL201" s="349" t="s">
        <v>21</v>
      </c>
      <c r="AM201" s="349"/>
      <c r="AN201" s="349"/>
      <c r="AO201" s="426"/>
      <c r="AP201" s="427" t="s">
        <v>413</v>
      </c>
      <c r="AQ201" s="427"/>
      <c r="AR201" s="427"/>
      <c r="AS201" s="427"/>
      <c r="AT201" s="427"/>
      <c r="AU201" s="427"/>
      <c r="AV201" s="427"/>
      <c r="AW201" s="427"/>
      <c r="AX201" s="427"/>
    </row>
    <row r="202" spans="1:50" ht="26.25" customHeight="1" x14ac:dyDescent="0.15">
      <c r="A202" s="1056">
        <v>1</v>
      </c>
      <c r="B202" s="1056">
        <v>1</v>
      </c>
      <c r="C202" s="424" t="s">
        <v>776</v>
      </c>
      <c r="D202" s="421"/>
      <c r="E202" s="421"/>
      <c r="F202" s="421"/>
      <c r="G202" s="421"/>
      <c r="H202" s="421"/>
      <c r="I202" s="421"/>
      <c r="J202" s="422">
        <v>7080005003835</v>
      </c>
      <c r="K202" s="423"/>
      <c r="L202" s="423"/>
      <c r="M202" s="423"/>
      <c r="N202" s="423"/>
      <c r="O202" s="423"/>
      <c r="P202" s="317" t="s">
        <v>708</v>
      </c>
      <c r="Q202" s="318"/>
      <c r="R202" s="318"/>
      <c r="S202" s="318"/>
      <c r="T202" s="318"/>
      <c r="U202" s="318"/>
      <c r="V202" s="318"/>
      <c r="W202" s="318"/>
      <c r="X202" s="318"/>
      <c r="Y202" s="319">
        <v>150</v>
      </c>
      <c r="Z202" s="320"/>
      <c r="AA202" s="320"/>
      <c r="AB202" s="321"/>
      <c r="AC202" s="323" t="s">
        <v>487</v>
      </c>
      <c r="AD202" s="323"/>
      <c r="AE202" s="323"/>
      <c r="AF202" s="323"/>
      <c r="AG202" s="323"/>
      <c r="AH202" s="324" t="s">
        <v>782</v>
      </c>
      <c r="AI202" s="325"/>
      <c r="AJ202" s="325"/>
      <c r="AK202" s="325"/>
      <c r="AL202" s="326" t="s">
        <v>575</v>
      </c>
      <c r="AM202" s="327"/>
      <c r="AN202" s="327"/>
      <c r="AO202" s="328"/>
      <c r="AP202" s="322" t="s">
        <v>575</v>
      </c>
      <c r="AQ202" s="322"/>
      <c r="AR202" s="322"/>
      <c r="AS202" s="322"/>
      <c r="AT202" s="322"/>
      <c r="AU202" s="322"/>
      <c r="AV202" s="322"/>
      <c r="AW202" s="322"/>
      <c r="AX202" s="322"/>
    </row>
    <row r="203" spans="1:50" ht="26.25" customHeight="1" x14ac:dyDescent="0.15">
      <c r="A203" s="1056">
        <v>2</v>
      </c>
      <c r="B203" s="1056">
        <v>1</v>
      </c>
      <c r="C203" s="424" t="s">
        <v>723</v>
      </c>
      <c r="D203" s="421"/>
      <c r="E203" s="421"/>
      <c r="F203" s="421"/>
      <c r="G203" s="421"/>
      <c r="H203" s="421"/>
      <c r="I203" s="421"/>
      <c r="J203" s="422">
        <v>2011001095571</v>
      </c>
      <c r="K203" s="423"/>
      <c r="L203" s="423"/>
      <c r="M203" s="423"/>
      <c r="N203" s="423"/>
      <c r="O203" s="423"/>
      <c r="P203" s="317" t="s">
        <v>780</v>
      </c>
      <c r="Q203" s="318"/>
      <c r="R203" s="318"/>
      <c r="S203" s="318"/>
      <c r="T203" s="318"/>
      <c r="U203" s="318"/>
      <c r="V203" s="318"/>
      <c r="W203" s="318"/>
      <c r="X203" s="318"/>
      <c r="Y203" s="319">
        <v>44</v>
      </c>
      <c r="Z203" s="320"/>
      <c r="AA203" s="320"/>
      <c r="AB203" s="321"/>
      <c r="AC203" s="323" t="s">
        <v>196</v>
      </c>
      <c r="AD203" s="323"/>
      <c r="AE203" s="323"/>
      <c r="AF203" s="323"/>
      <c r="AG203" s="323"/>
      <c r="AH203" s="324" t="s">
        <v>700</v>
      </c>
      <c r="AI203" s="325"/>
      <c r="AJ203" s="325"/>
      <c r="AK203" s="325"/>
      <c r="AL203" s="326" t="s">
        <v>594</v>
      </c>
      <c r="AM203" s="327"/>
      <c r="AN203" s="327"/>
      <c r="AO203" s="328"/>
      <c r="AP203" s="322" t="s">
        <v>575</v>
      </c>
      <c r="AQ203" s="322"/>
      <c r="AR203" s="322"/>
      <c r="AS203" s="322"/>
      <c r="AT203" s="322"/>
      <c r="AU203" s="322"/>
      <c r="AV203" s="322"/>
      <c r="AW203" s="322"/>
      <c r="AX203" s="322"/>
    </row>
    <row r="204" spans="1:50" ht="26.25" customHeight="1" x14ac:dyDescent="0.15">
      <c r="A204" s="1056">
        <v>3</v>
      </c>
      <c r="B204" s="1056">
        <v>1</v>
      </c>
      <c r="C204" s="424" t="s">
        <v>777</v>
      </c>
      <c r="D204" s="421"/>
      <c r="E204" s="421"/>
      <c r="F204" s="421"/>
      <c r="G204" s="421"/>
      <c r="H204" s="421"/>
      <c r="I204" s="421"/>
      <c r="J204" s="422">
        <v>4240001020853</v>
      </c>
      <c r="K204" s="423"/>
      <c r="L204" s="423"/>
      <c r="M204" s="423"/>
      <c r="N204" s="423"/>
      <c r="O204" s="423"/>
      <c r="P204" s="317" t="s">
        <v>781</v>
      </c>
      <c r="Q204" s="318"/>
      <c r="R204" s="318"/>
      <c r="S204" s="318"/>
      <c r="T204" s="318"/>
      <c r="U204" s="318"/>
      <c r="V204" s="318"/>
      <c r="W204" s="318"/>
      <c r="X204" s="318"/>
      <c r="Y204" s="319">
        <v>25</v>
      </c>
      <c r="Z204" s="320"/>
      <c r="AA204" s="320"/>
      <c r="AB204" s="321"/>
      <c r="AC204" s="323" t="s">
        <v>196</v>
      </c>
      <c r="AD204" s="323"/>
      <c r="AE204" s="323"/>
      <c r="AF204" s="323"/>
      <c r="AG204" s="323"/>
      <c r="AH204" s="324" t="s">
        <v>575</v>
      </c>
      <c r="AI204" s="325"/>
      <c r="AJ204" s="325"/>
      <c r="AK204" s="325"/>
      <c r="AL204" s="326" t="s">
        <v>575</v>
      </c>
      <c r="AM204" s="327"/>
      <c r="AN204" s="327"/>
      <c r="AO204" s="328"/>
      <c r="AP204" s="322" t="s">
        <v>575</v>
      </c>
      <c r="AQ204" s="322"/>
      <c r="AR204" s="322"/>
      <c r="AS204" s="322"/>
      <c r="AT204" s="322"/>
      <c r="AU204" s="322"/>
      <c r="AV204" s="322"/>
      <c r="AW204" s="322"/>
      <c r="AX204" s="322"/>
    </row>
    <row r="205" spans="1:50" ht="26.25" customHeight="1" x14ac:dyDescent="0.15">
      <c r="A205" s="1056">
        <v>4</v>
      </c>
      <c r="B205" s="1056">
        <v>1</v>
      </c>
      <c r="C205" s="424" t="s">
        <v>778</v>
      </c>
      <c r="D205" s="421"/>
      <c r="E205" s="421"/>
      <c r="F205" s="421"/>
      <c r="G205" s="421"/>
      <c r="H205" s="421"/>
      <c r="I205" s="421"/>
      <c r="J205" s="422">
        <v>2010001013790</v>
      </c>
      <c r="K205" s="423"/>
      <c r="L205" s="423"/>
      <c r="M205" s="423"/>
      <c r="N205" s="423"/>
      <c r="O205" s="423"/>
      <c r="P205" s="317" t="s">
        <v>711</v>
      </c>
      <c r="Q205" s="318"/>
      <c r="R205" s="318"/>
      <c r="S205" s="318"/>
      <c r="T205" s="318"/>
      <c r="U205" s="318"/>
      <c r="V205" s="318"/>
      <c r="W205" s="318"/>
      <c r="X205" s="318"/>
      <c r="Y205" s="319">
        <v>17</v>
      </c>
      <c r="Z205" s="320"/>
      <c r="AA205" s="320"/>
      <c r="AB205" s="321"/>
      <c r="AC205" s="323" t="s">
        <v>196</v>
      </c>
      <c r="AD205" s="323"/>
      <c r="AE205" s="323"/>
      <c r="AF205" s="323"/>
      <c r="AG205" s="323"/>
      <c r="AH205" s="324" t="s">
        <v>575</v>
      </c>
      <c r="AI205" s="325"/>
      <c r="AJ205" s="325"/>
      <c r="AK205" s="325"/>
      <c r="AL205" s="326" t="s">
        <v>575</v>
      </c>
      <c r="AM205" s="327"/>
      <c r="AN205" s="327"/>
      <c r="AO205" s="328"/>
      <c r="AP205" s="322" t="s">
        <v>575</v>
      </c>
      <c r="AQ205" s="322"/>
      <c r="AR205" s="322"/>
      <c r="AS205" s="322"/>
      <c r="AT205" s="322"/>
      <c r="AU205" s="322"/>
      <c r="AV205" s="322"/>
      <c r="AW205" s="322"/>
      <c r="AX205" s="322"/>
    </row>
    <row r="206" spans="1:50" ht="26.25" hidden="1" customHeight="1" x14ac:dyDescent="0.15">
      <c r="A206" s="1056">
        <v>5</v>
      </c>
      <c r="B206" s="1056">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56">
        <v>6</v>
      </c>
      <c r="B207" s="1056">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56">
        <v>7</v>
      </c>
      <c r="B208" s="1056">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56">
        <v>8</v>
      </c>
      <c r="B209" s="1056">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56">
        <v>9</v>
      </c>
      <c r="B210" s="1056">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56">
        <v>10</v>
      </c>
      <c r="B211" s="1056">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56">
        <v>11</v>
      </c>
      <c r="B212" s="1056">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56">
        <v>12</v>
      </c>
      <c r="B213" s="1056">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56">
        <v>13</v>
      </c>
      <c r="B214" s="1056">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56">
        <v>14</v>
      </c>
      <c r="B215" s="1056">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56">
        <v>15</v>
      </c>
      <c r="B216" s="1056">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56">
        <v>16</v>
      </c>
      <c r="B217" s="1056">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56">
        <v>17</v>
      </c>
      <c r="B218" s="1056">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56">
        <v>18</v>
      </c>
      <c r="B219" s="1056">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56">
        <v>19</v>
      </c>
      <c r="B220" s="1056">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56">
        <v>20</v>
      </c>
      <c r="B221" s="1056">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56">
        <v>21</v>
      </c>
      <c r="B222" s="1056">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56">
        <v>22</v>
      </c>
      <c r="B223" s="1056">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56">
        <v>23</v>
      </c>
      <c r="B224" s="1056">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56">
        <v>24</v>
      </c>
      <c r="B225" s="1056">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56">
        <v>25</v>
      </c>
      <c r="B226" s="1056">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56">
        <v>26</v>
      </c>
      <c r="B227" s="1056">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56">
        <v>27</v>
      </c>
      <c r="B228" s="1056">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56">
        <v>28</v>
      </c>
      <c r="B229" s="1056">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56">
        <v>29</v>
      </c>
      <c r="B230" s="1056">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56">
        <v>30</v>
      </c>
      <c r="B231" s="1056">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412</v>
      </c>
      <c r="K234" s="101"/>
      <c r="L234" s="101"/>
      <c r="M234" s="101"/>
      <c r="N234" s="101"/>
      <c r="O234" s="101"/>
      <c r="P234" s="350" t="s">
        <v>27</v>
      </c>
      <c r="Q234" s="350"/>
      <c r="R234" s="350"/>
      <c r="S234" s="350"/>
      <c r="T234" s="350"/>
      <c r="U234" s="350"/>
      <c r="V234" s="350"/>
      <c r="W234" s="350"/>
      <c r="X234" s="350"/>
      <c r="Y234" s="347" t="s">
        <v>464</v>
      </c>
      <c r="Z234" s="348"/>
      <c r="AA234" s="348"/>
      <c r="AB234" s="348"/>
      <c r="AC234" s="277" t="s">
        <v>450</v>
      </c>
      <c r="AD234" s="277"/>
      <c r="AE234" s="277"/>
      <c r="AF234" s="277"/>
      <c r="AG234" s="277"/>
      <c r="AH234" s="347" t="s">
        <v>378</v>
      </c>
      <c r="AI234" s="349"/>
      <c r="AJ234" s="349"/>
      <c r="AK234" s="349"/>
      <c r="AL234" s="349" t="s">
        <v>21</v>
      </c>
      <c r="AM234" s="349"/>
      <c r="AN234" s="349"/>
      <c r="AO234" s="426"/>
      <c r="AP234" s="427" t="s">
        <v>413</v>
      </c>
      <c r="AQ234" s="427"/>
      <c r="AR234" s="427"/>
      <c r="AS234" s="427"/>
      <c r="AT234" s="427"/>
      <c r="AU234" s="427"/>
      <c r="AV234" s="427"/>
      <c r="AW234" s="427"/>
      <c r="AX234" s="427"/>
    </row>
    <row r="235" spans="1:50" ht="26.25" customHeight="1" x14ac:dyDescent="0.15">
      <c r="A235" s="1056">
        <v>1</v>
      </c>
      <c r="B235" s="1056">
        <v>1</v>
      </c>
      <c r="C235" s="424" t="s">
        <v>703</v>
      </c>
      <c r="D235" s="421"/>
      <c r="E235" s="421"/>
      <c r="F235" s="421"/>
      <c r="G235" s="421"/>
      <c r="H235" s="421"/>
      <c r="I235" s="421"/>
      <c r="J235" s="422">
        <v>1290003005818</v>
      </c>
      <c r="K235" s="423"/>
      <c r="L235" s="423"/>
      <c r="M235" s="423"/>
      <c r="N235" s="423"/>
      <c r="O235" s="423"/>
      <c r="P235" s="317" t="s">
        <v>788</v>
      </c>
      <c r="Q235" s="318"/>
      <c r="R235" s="318"/>
      <c r="S235" s="318"/>
      <c r="T235" s="318"/>
      <c r="U235" s="318"/>
      <c r="V235" s="318"/>
      <c r="W235" s="318"/>
      <c r="X235" s="318"/>
      <c r="Y235" s="319">
        <v>4</v>
      </c>
      <c r="Z235" s="320"/>
      <c r="AA235" s="320"/>
      <c r="AB235" s="321"/>
      <c r="AC235" s="323" t="s">
        <v>489</v>
      </c>
      <c r="AD235" s="323"/>
      <c r="AE235" s="323"/>
      <c r="AF235" s="323"/>
      <c r="AG235" s="323"/>
      <c r="AH235" s="324" t="s">
        <v>575</v>
      </c>
      <c r="AI235" s="325"/>
      <c r="AJ235" s="325"/>
      <c r="AK235" s="325"/>
      <c r="AL235" s="326" t="s">
        <v>700</v>
      </c>
      <c r="AM235" s="327"/>
      <c r="AN235" s="327"/>
      <c r="AO235" s="328"/>
      <c r="AP235" s="322" t="s">
        <v>575</v>
      </c>
      <c r="AQ235" s="322"/>
      <c r="AR235" s="322"/>
      <c r="AS235" s="322"/>
      <c r="AT235" s="322"/>
      <c r="AU235" s="322"/>
      <c r="AV235" s="322"/>
      <c r="AW235" s="322"/>
      <c r="AX235" s="322"/>
    </row>
    <row r="236" spans="1:50" ht="26.25" customHeight="1" x14ac:dyDescent="0.15">
      <c r="A236" s="1056">
        <v>2</v>
      </c>
      <c r="B236" s="1056">
        <v>1</v>
      </c>
      <c r="C236" s="424" t="s">
        <v>726</v>
      </c>
      <c r="D236" s="421"/>
      <c r="E236" s="421"/>
      <c r="F236" s="421"/>
      <c r="G236" s="421"/>
      <c r="H236" s="421"/>
      <c r="I236" s="421"/>
      <c r="J236" s="422">
        <v>9250005001134</v>
      </c>
      <c r="K236" s="423"/>
      <c r="L236" s="423"/>
      <c r="M236" s="423"/>
      <c r="N236" s="423"/>
      <c r="O236" s="423"/>
      <c r="P236" s="317" t="s">
        <v>789</v>
      </c>
      <c r="Q236" s="318"/>
      <c r="R236" s="318"/>
      <c r="S236" s="318"/>
      <c r="T236" s="318"/>
      <c r="U236" s="318"/>
      <c r="V236" s="318"/>
      <c r="W236" s="318"/>
      <c r="X236" s="318"/>
      <c r="Y236" s="319">
        <v>1</v>
      </c>
      <c r="Z236" s="320"/>
      <c r="AA236" s="320"/>
      <c r="AB236" s="321"/>
      <c r="AC236" s="323" t="s">
        <v>489</v>
      </c>
      <c r="AD236" s="323"/>
      <c r="AE236" s="323"/>
      <c r="AF236" s="323"/>
      <c r="AG236" s="323"/>
      <c r="AH236" s="324" t="s">
        <v>575</v>
      </c>
      <c r="AI236" s="325"/>
      <c r="AJ236" s="325"/>
      <c r="AK236" s="325"/>
      <c r="AL236" s="326" t="s">
        <v>575</v>
      </c>
      <c r="AM236" s="327"/>
      <c r="AN236" s="327"/>
      <c r="AO236" s="328"/>
      <c r="AP236" s="322" t="s">
        <v>782</v>
      </c>
      <c r="AQ236" s="322"/>
      <c r="AR236" s="322"/>
      <c r="AS236" s="322"/>
      <c r="AT236" s="322"/>
      <c r="AU236" s="322"/>
      <c r="AV236" s="322"/>
      <c r="AW236" s="322"/>
      <c r="AX236" s="322"/>
    </row>
    <row r="237" spans="1:50" ht="26.25" hidden="1" customHeight="1" x14ac:dyDescent="0.15">
      <c r="A237" s="1056">
        <v>3</v>
      </c>
      <c r="B237" s="1056">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56">
        <v>4</v>
      </c>
      <c r="B238" s="1056">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56">
        <v>5</v>
      </c>
      <c r="B239" s="1056">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56">
        <v>6</v>
      </c>
      <c r="B240" s="1056">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56">
        <v>7</v>
      </c>
      <c r="B241" s="1056">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56">
        <v>8</v>
      </c>
      <c r="B242" s="1056">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56">
        <v>9</v>
      </c>
      <c r="B243" s="1056">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56">
        <v>10</v>
      </c>
      <c r="B244" s="1056">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56">
        <v>11</v>
      </c>
      <c r="B245" s="1056">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56">
        <v>12</v>
      </c>
      <c r="B246" s="1056">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56">
        <v>13</v>
      </c>
      <c r="B247" s="1056">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56">
        <v>14</v>
      </c>
      <c r="B248" s="1056">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56">
        <v>15</v>
      </c>
      <c r="B249" s="1056">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56">
        <v>16</v>
      </c>
      <c r="B250" s="1056">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56">
        <v>17</v>
      </c>
      <c r="B251" s="1056">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56">
        <v>18</v>
      </c>
      <c r="B252" s="1056">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56">
        <v>19</v>
      </c>
      <c r="B253" s="1056">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56">
        <v>20</v>
      </c>
      <c r="B254" s="1056">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56">
        <v>21</v>
      </c>
      <c r="B255" s="1056">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56">
        <v>22</v>
      </c>
      <c r="B256" s="1056">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56">
        <v>23</v>
      </c>
      <c r="B257" s="1056">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56">
        <v>24</v>
      </c>
      <c r="B258" s="1056">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56">
        <v>25</v>
      </c>
      <c r="B259" s="1056">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56">
        <v>26</v>
      </c>
      <c r="B260" s="1056">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56">
        <v>27</v>
      </c>
      <c r="B261" s="1056">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56">
        <v>28</v>
      </c>
      <c r="B262" s="1056">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56">
        <v>29</v>
      </c>
      <c r="B263" s="1056">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56">
        <v>30</v>
      </c>
      <c r="B264" s="1056">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9"/>
      <c r="B267" s="349"/>
      <c r="C267" s="349" t="s">
        <v>26</v>
      </c>
      <c r="D267" s="349"/>
      <c r="E267" s="349"/>
      <c r="F267" s="349"/>
      <c r="G267" s="349"/>
      <c r="H267" s="349"/>
      <c r="I267" s="349"/>
      <c r="J267" s="277" t="s">
        <v>412</v>
      </c>
      <c r="K267" s="101"/>
      <c r="L267" s="101"/>
      <c r="M267" s="101"/>
      <c r="N267" s="101"/>
      <c r="O267" s="101"/>
      <c r="P267" s="350" t="s">
        <v>27</v>
      </c>
      <c r="Q267" s="350"/>
      <c r="R267" s="350"/>
      <c r="S267" s="350"/>
      <c r="T267" s="350"/>
      <c r="U267" s="350"/>
      <c r="V267" s="350"/>
      <c r="W267" s="350"/>
      <c r="X267" s="350"/>
      <c r="Y267" s="347" t="s">
        <v>464</v>
      </c>
      <c r="Z267" s="348"/>
      <c r="AA267" s="348"/>
      <c r="AB267" s="348"/>
      <c r="AC267" s="277" t="s">
        <v>450</v>
      </c>
      <c r="AD267" s="277"/>
      <c r="AE267" s="277"/>
      <c r="AF267" s="277"/>
      <c r="AG267" s="277"/>
      <c r="AH267" s="347" t="s">
        <v>378</v>
      </c>
      <c r="AI267" s="349"/>
      <c r="AJ267" s="349"/>
      <c r="AK267" s="349"/>
      <c r="AL267" s="349" t="s">
        <v>21</v>
      </c>
      <c r="AM267" s="349"/>
      <c r="AN267" s="349"/>
      <c r="AO267" s="426"/>
      <c r="AP267" s="427" t="s">
        <v>413</v>
      </c>
      <c r="AQ267" s="427"/>
      <c r="AR267" s="427"/>
      <c r="AS267" s="427"/>
      <c r="AT267" s="427"/>
      <c r="AU267" s="427"/>
      <c r="AV267" s="427"/>
      <c r="AW267" s="427"/>
      <c r="AX267" s="427"/>
    </row>
    <row r="268" spans="1:50" ht="26.25" hidden="1" customHeight="1" x14ac:dyDescent="0.15">
      <c r="A268" s="1056">
        <v>1</v>
      </c>
      <c r="B268" s="1056">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56">
        <v>2</v>
      </c>
      <c r="B269" s="1056">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56">
        <v>3</v>
      </c>
      <c r="B270" s="1056">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56">
        <v>4</v>
      </c>
      <c r="B271" s="1056">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56">
        <v>5</v>
      </c>
      <c r="B272" s="1056">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56">
        <v>6</v>
      </c>
      <c r="B273" s="1056">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56">
        <v>7</v>
      </c>
      <c r="B274" s="1056">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56">
        <v>8</v>
      </c>
      <c r="B275" s="1056">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56">
        <v>9</v>
      </c>
      <c r="B276" s="1056">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56">
        <v>10</v>
      </c>
      <c r="B277" s="1056">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56">
        <v>11</v>
      </c>
      <c r="B278" s="1056">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56">
        <v>12</v>
      </c>
      <c r="B279" s="1056">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56">
        <v>13</v>
      </c>
      <c r="B280" s="1056">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56">
        <v>14</v>
      </c>
      <c r="B281" s="1056">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56">
        <v>15</v>
      </c>
      <c r="B282" s="1056">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56">
        <v>16</v>
      </c>
      <c r="B283" s="1056">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56">
        <v>17</v>
      </c>
      <c r="B284" s="1056">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56">
        <v>18</v>
      </c>
      <c r="B285" s="1056">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56">
        <v>19</v>
      </c>
      <c r="B286" s="1056">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56">
        <v>20</v>
      </c>
      <c r="B287" s="1056">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56">
        <v>21</v>
      </c>
      <c r="B288" s="1056">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56">
        <v>22</v>
      </c>
      <c r="B289" s="1056">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56">
        <v>23</v>
      </c>
      <c r="B290" s="1056">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56">
        <v>24</v>
      </c>
      <c r="B291" s="1056">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56">
        <v>25</v>
      </c>
      <c r="B292" s="1056">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56">
        <v>26</v>
      </c>
      <c r="B293" s="1056">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56">
        <v>27</v>
      </c>
      <c r="B294" s="1056">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56">
        <v>28</v>
      </c>
      <c r="B295" s="1056">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56">
        <v>29</v>
      </c>
      <c r="B296" s="1056">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56">
        <v>30</v>
      </c>
      <c r="B297" s="1056">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9"/>
      <c r="B300" s="349"/>
      <c r="C300" s="349" t="s">
        <v>26</v>
      </c>
      <c r="D300" s="349"/>
      <c r="E300" s="349"/>
      <c r="F300" s="349"/>
      <c r="G300" s="349"/>
      <c r="H300" s="349"/>
      <c r="I300" s="349"/>
      <c r="J300" s="277" t="s">
        <v>412</v>
      </c>
      <c r="K300" s="101"/>
      <c r="L300" s="101"/>
      <c r="M300" s="101"/>
      <c r="N300" s="101"/>
      <c r="O300" s="101"/>
      <c r="P300" s="350" t="s">
        <v>27</v>
      </c>
      <c r="Q300" s="350"/>
      <c r="R300" s="350"/>
      <c r="S300" s="350"/>
      <c r="T300" s="350"/>
      <c r="U300" s="350"/>
      <c r="V300" s="350"/>
      <c r="W300" s="350"/>
      <c r="X300" s="350"/>
      <c r="Y300" s="347" t="s">
        <v>464</v>
      </c>
      <c r="Z300" s="348"/>
      <c r="AA300" s="348"/>
      <c r="AB300" s="348"/>
      <c r="AC300" s="277" t="s">
        <v>450</v>
      </c>
      <c r="AD300" s="277"/>
      <c r="AE300" s="277"/>
      <c r="AF300" s="277"/>
      <c r="AG300" s="277"/>
      <c r="AH300" s="347" t="s">
        <v>378</v>
      </c>
      <c r="AI300" s="349"/>
      <c r="AJ300" s="349"/>
      <c r="AK300" s="349"/>
      <c r="AL300" s="349" t="s">
        <v>21</v>
      </c>
      <c r="AM300" s="349"/>
      <c r="AN300" s="349"/>
      <c r="AO300" s="426"/>
      <c r="AP300" s="427" t="s">
        <v>413</v>
      </c>
      <c r="AQ300" s="427"/>
      <c r="AR300" s="427"/>
      <c r="AS300" s="427"/>
      <c r="AT300" s="427"/>
      <c r="AU300" s="427"/>
      <c r="AV300" s="427"/>
      <c r="AW300" s="427"/>
      <c r="AX300" s="427"/>
    </row>
    <row r="301" spans="1:50" ht="26.25" hidden="1" customHeight="1" x14ac:dyDescent="0.15">
      <c r="A301" s="1056">
        <v>1</v>
      </c>
      <c r="B301" s="1056">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56">
        <v>2</v>
      </c>
      <c r="B302" s="1056">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56">
        <v>3</v>
      </c>
      <c r="B303" s="1056">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56">
        <v>4</v>
      </c>
      <c r="B304" s="1056">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56">
        <v>5</v>
      </c>
      <c r="B305" s="1056">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56">
        <v>6</v>
      </c>
      <c r="B306" s="1056">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56">
        <v>7</v>
      </c>
      <c r="B307" s="1056">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56">
        <v>8</v>
      </c>
      <c r="B308" s="1056">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56">
        <v>9</v>
      </c>
      <c r="B309" s="1056">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56">
        <v>10</v>
      </c>
      <c r="B310" s="1056">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56">
        <v>11</v>
      </c>
      <c r="B311" s="1056">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56">
        <v>12</v>
      </c>
      <c r="B312" s="1056">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56">
        <v>13</v>
      </c>
      <c r="B313" s="1056">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56">
        <v>14</v>
      </c>
      <c r="B314" s="1056">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56">
        <v>15</v>
      </c>
      <c r="B315" s="1056">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56">
        <v>16</v>
      </c>
      <c r="B316" s="1056">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56">
        <v>17</v>
      </c>
      <c r="B317" s="1056">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56">
        <v>18</v>
      </c>
      <c r="B318" s="1056">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56">
        <v>19</v>
      </c>
      <c r="B319" s="1056">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56">
        <v>20</v>
      </c>
      <c r="B320" s="1056">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56">
        <v>21</v>
      </c>
      <c r="B321" s="1056">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56">
        <v>22</v>
      </c>
      <c r="B322" s="1056">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56">
        <v>23</v>
      </c>
      <c r="B323" s="1056">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56">
        <v>24</v>
      </c>
      <c r="B324" s="1056">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56">
        <v>25</v>
      </c>
      <c r="B325" s="1056">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56">
        <v>26</v>
      </c>
      <c r="B326" s="1056">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56">
        <v>27</v>
      </c>
      <c r="B327" s="1056">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56">
        <v>28</v>
      </c>
      <c r="B328" s="1056">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56">
        <v>29</v>
      </c>
      <c r="B329" s="1056">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56">
        <v>30</v>
      </c>
      <c r="B330" s="1056">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9"/>
      <c r="B333" s="349"/>
      <c r="C333" s="349" t="s">
        <v>26</v>
      </c>
      <c r="D333" s="349"/>
      <c r="E333" s="349"/>
      <c r="F333" s="349"/>
      <c r="G333" s="349"/>
      <c r="H333" s="349"/>
      <c r="I333" s="349"/>
      <c r="J333" s="277" t="s">
        <v>412</v>
      </c>
      <c r="K333" s="101"/>
      <c r="L333" s="101"/>
      <c r="M333" s="101"/>
      <c r="N333" s="101"/>
      <c r="O333" s="101"/>
      <c r="P333" s="350" t="s">
        <v>27</v>
      </c>
      <c r="Q333" s="350"/>
      <c r="R333" s="350"/>
      <c r="S333" s="350"/>
      <c r="T333" s="350"/>
      <c r="U333" s="350"/>
      <c r="V333" s="350"/>
      <c r="W333" s="350"/>
      <c r="X333" s="350"/>
      <c r="Y333" s="347" t="s">
        <v>464</v>
      </c>
      <c r="Z333" s="348"/>
      <c r="AA333" s="348"/>
      <c r="AB333" s="348"/>
      <c r="AC333" s="277" t="s">
        <v>450</v>
      </c>
      <c r="AD333" s="277"/>
      <c r="AE333" s="277"/>
      <c r="AF333" s="277"/>
      <c r="AG333" s="277"/>
      <c r="AH333" s="347" t="s">
        <v>378</v>
      </c>
      <c r="AI333" s="349"/>
      <c r="AJ333" s="349"/>
      <c r="AK333" s="349"/>
      <c r="AL333" s="349" t="s">
        <v>21</v>
      </c>
      <c r="AM333" s="349"/>
      <c r="AN333" s="349"/>
      <c r="AO333" s="426"/>
      <c r="AP333" s="427" t="s">
        <v>413</v>
      </c>
      <c r="AQ333" s="427"/>
      <c r="AR333" s="427"/>
      <c r="AS333" s="427"/>
      <c r="AT333" s="427"/>
      <c r="AU333" s="427"/>
      <c r="AV333" s="427"/>
      <c r="AW333" s="427"/>
      <c r="AX333" s="427"/>
    </row>
    <row r="334" spans="1:50" ht="26.25" hidden="1" customHeight="1" x14ac:dyDescent="0.15">
      <c r="A334" s="1056">
        <v>1</v>
      </c>
      <c r="B334" s="1056">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56">
        <v>2</v>
      </c>
      <c r="B335" s="1056">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56">
        <v>3</v>
      </c>
      <c r="B336" s="1056">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56">
        <v>4</v>
      </c>
      <c r="B337" s="1056">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56">
        <v>5</v>
      </c>
      <c r="B338" s="1056">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56">
        <v>6</v>
      </c>
      <c r="B339" s="1056">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56">
        <v>7</v>
      </c>
      <c r="B340" s="1056">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56">
        <v>8</v>
      </c>
      <c r="B341" s="1056">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56">
        <v>9</v>
      </c>
      <c r="B342" s="1056">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56">
        <v>10</v>
      </c>
      <c r="B343" s="1056">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56">
        <v>11</v>
      </c>
      <c r="B344" s="1056">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56">
        <v>12</v>
      </c>
      <c r="B345" s="1056">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56">
        <v>13</v>
      </c>
      <c r="B346" s="1056">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56">
        <v>14</v>
      </c>
      <c r="B347" s="1056">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56">
        <v>15</v>
      </c>
      <c r="B348" s="1056">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56">
        <v>16</v>
      </c>
      <c r="B349" s="1056">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56">
        <v>17</v>
      </c>
      <c r="B350" s="1056">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56">
        <v>18</v>
      </c>
      <c r="B351" s="1056">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56">
        <v>19</v>
      </c>
      <c r="B352" s="1056">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56">
        <v>20</v>
      </c>
      <c r="B353" s="1056">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56">
        <v>21</v>
      </c>
      <c r="B354" s="1056">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56">
        <v>22</v>
      </c>
      <c r="B355" s="1056">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56">
        <v>23</v>
      </c>
      <c r="B356" s="1056">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56">
        <v>24</v>
      </c>
      <c r="B357" s="1056">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56">
        <v>25</v>
      </c>
      <c r="B358" s="1056">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56">
        <v>26</v>
      </c>
      <c r="B359" s="1056">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56">
        <v>27</v>
      </c>
      <c r="B360" s="1056">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56">
        <v>28</v>
      </c>
      <c r="B361" s="1056">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56">
        <v>29</v>
      </c>
      <c r="B362" s="1056">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56">
        <v>30</v>
      </c>
      <c r="B363" s="1056">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9"/>
      <c r="B366" s="349"/>
      <c r="C366" s="349" t="s">
        <v>26</v>
      </c>
      <c r="D366" s="349"/>
      <c r="E366" s="349"/>
      <c r="F366" s="349"/>
      <c r="G366" s="349"/>
      <c r="H366" s="349"/>
      <c r="I366" s="349"/>
      <c r="J366" s="277" t="s">
        <v>412</v>
      </c>
      <c r="K366" s="101"/>
      <c r="L366" s="101"/>
      <c r="M366" s="101"/>
      <c r="N366" s="101"/>
      <c r="O366" s="101"/>
      <c r="P366" s="350" t="s">
        <v>27</v>
      </c>
      <c r="Q366" s="350"/>
      <c r="R366" s="350"/>
      <c r="S366" s="350"/>
      <c r="T366" s="350"/>
      <c r="U366" s="350"/>
      <c r="V366" s="350"/>
      <c r="W366" s="350"/>
      <c r="X366" s="350"/>
      <c r="Y366" s="347" t="s">
        <v>464</v>
      </c>
      <c r="Z366" s="348"/>
      <c r="AA366" s="348"/>
      <c r="AB366" s="348"/>
      <c r="AC366" s="277" t="s">
        <v>450</v>
      </c>
      <c r="AD366" s="277"/>
      <c r="AE366" s="277"/>
      <c r="AF366" s="277"/>
      <c r="AG366" s="277"/>
      <c r="AH366" s="347" t="s">
        <v>378</v>
      </c>
      <c r="AI366" s="349"/>
      <c r="AJ366" s="349"/>
      <c r="AK366" s="349"/>
      <c r="AL366" s="349" t="s">
        <v>21</v>
      </c>
      <c r="AM366" s="349"/>
      <c r="AN366" s="349"/>
      <c r="AO366" s="426"/>
      <c r="AP366" s="427" t="s">
        <v>413</v>
      </c>
      <c r="AQ366" s="427"/>
      <c r="AR366" s="427"/>
      <c r="AS366" s="427"/>
      <c r="AT366" s="427"/>
      <c r="AU366" s="427"/>
      <c r="AV366" s="427"/>
      <c r="AW366" s="427"/>
      <c r="AX366" s="427"/>
    </row>
    <row r="367" spans="1:50" ht="26.25" hidden="1" customHeight="1" x14ac:dyDescent="0.15">
      <c r="A367" s="1056">
        <v>1</v>
      </c>
      <c r="B367" s="1056">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56">
        <v>2</v>
      </c>
      <c r="B368" s="1056">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56">
        <v>3</v>
      </c>
      <c r="B369" s="1056">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56">
        <v>4</v>
      </c>
      <c r="B370" s="1056">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56">
        <v>5</v>
      </c>
      <c r="B371" s="1056">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56">
        <v>6</v>
      </c>
      <c r="B372" s="1056">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56">
        <v>7</v>
      </c>
      <c r="B373" s="1056">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56">
        <v>8</v>
      </c>
      <c r="B374" s="1056">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56">
        <v>9</v>
      </c>
      <c r="B375" s="1056">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56">
        <v>10</v>
      </c>
      <c r="B376" s="1056">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56">
        <v>11</v>
      </c>
      <c r="B377" s="1056">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56">
        <v>12</v>
      </c>
      <c r="B378" s="1056">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56">
        <v>13</v>
      </c>
      <c r="B379" s="1056">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56">
        <v>14</v>
      </c>
      <c r="B380" s="1056">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56">
        <v>15</v>
      </c>
      <c r="B381" s="1056">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56">
        <v>16</v>
      </c>
      <c r="B382" s="1056">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56">
        <v>17</v>
      </c>
      <c r="B383" s="1056">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56">
        <v>18</v>
      </c>
      <c r="B384" s="1056">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56">
        <v>19</v>
      </c>
      <c r="B385" s="1056">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56">
        <v>20</v>
      </c>
      <c r="B386" s="1056">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56">
        <v>21</v>
      </c>
      <c r="B387" s="1056">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56">
        <v>22</v>
      </c>
      <c r="B388" s="1056">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56">
        <v>23</v>
      </c>
      <c r="B389" s="1056">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56">
        <v>24</v>
      </c>
      <c r="B390" s="1056">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56">
        <v>25</v>
      </c>
      <c r="B391" s="1056">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56">
        <v>26</v>
      </c>
      <c r="B392" s="1056">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56">
        <v>27</v>
      </c>
      <c r="B393" s="1056">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56">
        <v>28</v>
      </c>
      <c r="B394" s="1056">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56">
        <v>29</v>
      </c>
      <c r="B395" s="1056">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56">
        <v>30</v>
      </c>
      <c r="B396" s="1056">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9"/>
      <c r="B399" s="349"/>
      <c r="C399" s="349" t="s">
        <v>26</v>
      </c>
      <c r="D399" s="349"/>
      <c r="E399" s="349"/>
      <c r="F399" s="349"/>
      <c r="G399" s="349"/>
      <c r="H399" s="349"/>
      <c r="I399" s="349"/>
      <c r="J399" s="277" t="s">
        <v>412</v>
      </c>
      <c r="K399" s="101"/>
      <c r="L399" s="101"/>
      <c r="M399" s="101"/>
      <c r="N399" s="101"/>
      <c r="O399" s="101"/>
      <c r="P399" s="350" t="s">
        <v>27</v>
      </c>
      <c r="Q399" s="350"/>
      <c r="R399" s="350"/>
      <c r="S399" s="350"/>
      <c r="T399" s="350"/>
      <c r="U399" s="350"/>
      <c r="V399" s="350"/>
      <c r="W399" s="350"/>
      <c r="X399" s="350"/>
      <c r="Y399" s="347" t="s">
        <v>464</v>
      </c>
      <c r="Z399" s="348"/>
      <c r="AA399" s="348"/>
      <c r="AB399" s="348"/>
      <c r="AC399" s="277" t="s">
        <v>450</v>
      </c>
      <c r="AD399" s="277"/>
      <c r="AE399" s="277"/>
      <c r="AF399" s="277"/>
      <c r="AG399" s="277"/>
      <c r="AH399" s="347" t="s">
        <v>378</v>
      </c>
      <c r="AI399" s="349"/>
      <c r="AJ399" s="349"/>
      <c r="AK399" s="349"/>
      <c r="AL399" s="349" t="s">
        <v>21</v>
      </c>
      <c r="AM399" s="349"/>
      <c r="AN399" s="349"/>
      <c r="AO399" s="426"/>
      <c r="AP399" s="427" t="s">
        <v>413</v>
      </c>
      <c r="AQ399" s="427"/>
      <c r="AR399" s="427"/>
      <c r="AS399" s="427"/>
      <c r="AT399" s="427"/>
      <c r="AU399" s="427"/>
      <c r="AV399" s="427"/>
      <c r="AW399" s="427"/>
      <c r="AX399" s="427"/>
    </row>
    <row r="400" spans="1:50" ht="26.25" hidden="1" customHeight="1" x14ac:dyDescent="0.15">
      <c r="A400" s="1056">
        <v>1</v>
      </c>
      <c r="B400" s="1056">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56">
        <v>2</v>
      </c>
      <c r="B401" s="1056">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56">
        <v>3</v>
      </c>
      <c r="B402" s="1056">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56">
        <v>4</v>
      </c>
      <c r="B403" s="1056">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56">
        <v>5</v>
      </c>
      <c r="B404" s="1056">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56">
        <v>6</v>
      </c>
      <c r="B405" s="1056">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56">
        <v>7</v>
      </c>
      <c r="B406" s="1056">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56">
        <v>8</v>
      </c>
      <c r="B407" s="1056">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56">
        <v>9</v>
      </c>
      <c r="B408" s="1056">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56">
        <v>10</v>
      </c>
      <c r="B409" s="1056">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56">
        <v>11</v>
      </c>
      <c r="B410" s="1056">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56">
        <v>12</v>
      </c>
      <c r="B411" s="1056">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56">
        <v>13</v>
      </c>
      <c r="B412" s="1056">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56">
        <v>14</v>
      </c>
      <c r="B413" s="1056">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56">
        <v>15</v>
      </c>
      <c r="B414" s="1056">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56">
        <v>16</v>
      </c>
      <c r="B415" s="1056">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56">
        <v>17</v>
      </c>
      <c r="B416" s="1056">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56">
        <v>18</v>
      </c>
      <c r="B417" s="1056">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56">
        <v>19</v>
      </c>
      <c r="B418" s="1056">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56">
        <v>20</v>
      </c>
      <c r="B419" s="1056">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56">
        <v>21</v>
      </c>
      <c r="B420" s="1056">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56">
        <v>22</v>
      </c>
      <c r="B421" s="1056">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56">
        <v>23</v>
      </c>
      <c r="B422" s="1056">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56">
        <v>24</v>
      </c>
      <c r="B423" s="1056">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56">
        <v>25</v>
      </c>
      <c r="B424" s="1056">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56">
        <v>26</v>
      </c>
      <c r="B425" s="1056">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56">
        <v>27</v>
      </c>
      <c r="B426" s="1056">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56">
        <v>28</v>
      </c>
      <c r="B427" s="1056">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56">
        <v>29</v>
      </c>
      <c r="B428" s="1056">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56">
        <v>30</v>
      </c>
      <c r="B429" s="1056">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9"/>
      <c r="B432" s="349"/>
      <c r="C432" s="349" t="s">
        <v>26</v>
      </c>
      <c r="D432" s="349"/>
      <c r="E432" s="349"/>
      <c r="F432" s="349"/>
      <c r="G432" s="349"/>
      <c r="H432" s="349"/>
      <c r="I432" s="349"/>
      <c r="J432" s="277" t="s">
        <v>412</v>
      </c>
      <c r="K432" s="101"/>
      <c r="L432" s="101"/>
      <c r="M432" s="101"/>
      <c r="N432" s="101"/>
      <c r="O432" s="101"/>
      <c r="P432" s="350" t="s">
        <v>27</v>
      </c>
      <c r="Q432" s="350"/>
      <c r="R432" s="350"/>
      <c r="S432" s="350"/>
      <c r="T432" s="350"/>
      <c r="U432" s="350"/>
      <c r="V432" s="350"/>
      <c r="W432" s="350"/>
      <c r="X432" s="350"/>
      <c r="Y432" s="347" t="s">
        <v>464</v>
      </c>
      <c r="Z432" s="348"/>
      <c r="AA432" s="348"/>
      <c r="AB432" s="348"/>
      <c r="AC432" s="277" t="s">
        <v>450</v>
      </c>
      <c r="AD432" s="277"/>
      <c r="AE432" s="277"/>
      <c r="AF432" s="277"/>
      <c r="AG432" s="277"/>
      <c r="AH432" s="347" t="s">
        <v>378</v>
      </c>
      <c r="AI432" s="349"/>
      <c r="AJ432" s="349"/>
      <c r="AK432" s="349"/>
      <c r="AL432" s="349" t="s">
        <v>21</v>
      </c>
      <c r="AM432" s="349"/>
      <c r="AN432" s="349"/>
      <c r="AO432" s="426"/>
      <c r="AP432" s="427" t="s">
        <v>413</v>
      </c>
      <c r="AQ432" s="427"/>
      <c r="AR432" s="427"/>
      <c r="AS432" s="427"/>
      <c r="AT432" s="427"/>
      <c r="AU432" s="427"/>
      <c r="AV432" s="427"/>
      <c r="AW432" s="427"/>
      <c r="AX432" s="427"/>
    </row>
    <row r="433" spans="1:50" ht="26.25" hidden="1" customHeight="1" x14ac:dyDescent="0.15">
      <c r="A433" s="1056">
        <v>1</v>
      </c>
      <c r="B433" s="1056">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56">
        <v>2</v>
      </c>
      <c r="B434" s="1056">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56">
        <v>3</v>
      </c>
      <c r="B435" s="1056">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56">
        <v>4</v>
      </c>
      <c r="B436" s="1056">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56">
        <v>5</v>
      </c>
      <c r="B437" s="1056">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56">
        <v>6</v>
      </c>
      <c r="B438" s="1056">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56">
        <v>7</v>
      </c>
      <c r="B439" s="1056">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56">
        <v>8</v>
      </c>
      <c r="B440" s="1056">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56">
        <v>9</v>
      </c>
      <c r="B441" s="1056">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56">
        <v>10</v>
      </c>
      <c r="B442" s="1056">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56">
        <v>11</v>
      </c>
      <c r="B443" s="1056">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56">
        <v>12</v>
      </c>
      <c r="B444" s="1056">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56">
        <v>13</v>
      </c>
      <c r="B445" s="1056">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56">
        <v>14</v>
      </c>
      <c r="B446" s="1056">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56">
        <v>15</v>
      </c>
      <c r="B447" s="1056">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56">
        <v>16</v>
      </c>
      <c r="B448" s="1056">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56">
        <v>17</v>
      </c>
      <c r="B449" s="1056">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56">
        <v>18</v>
      </c>
      <c r="B450" s="1056">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56">
        <v>19</v>
      </c>
      <c r="B451" s="1056">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56">
        <v>20</v>
      </c>
      <c r="B452" s="1056">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56">
        <v>21</v>
      </c>
      <c r="B453" s="1056">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56">
        <v>22</v>
      </c>
      <c r="B454" s="1056">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56">
        <v>23</v>
      </c>
      <c r="B455" s="1056">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56">
        <v>24</v>
      </c>
      <c r="B456" s="1056">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56">
        <v>25</v>
      </c>
      <c r="B457" s="1056">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56">
        <v>26</v>
      </c>
      <c r="B458" s="1056">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56">
        <v>27</v>
      </c>
      <c r="B459" s="1056">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56">
        <v>28</v>
      </c>
      <c r="B460" s="1056">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56">
        <v>29</v>
      </c>
      <c r="B461" s="1056">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56">
        <v>30</v>
      </c>
      <c r="B462" s="1056">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9"/>
      <c r="B465" s="349"/>
      <c r="C465" s="349" t="s">
        <v>26</v>
      </c>
      <c r="D465" s="349"/>
      <c r="E465" s="349"/>
      <c r="F465" s="349"/>
      <c r="G465" s="349"/>
      <c r="H465" s="349"/>
      <c r="I465" s="349"/>
      <c r="J465" s="277" t="s">
        <v>412</v>
      </c>
      <c r="K465" s="101"/>
      <c r="L465" s="101"/>
      <c r="M465" s="101"/>
      <c r="N465" s="101"/>
      <c r="O465" s="101"/>
      <c r="P465" s="350" t="s">
        <v>27</v>
      </c>
      <c r="Q465" s="350"/>
      <c r="R465" s="350"/>
      <c r="S465" s="350"/>
      <c r="T465" s="350"/>
      <c r="U465" s="350"/>
      <c r="V465" s="350"/>
      <c r="W465" s="350"/>
      <c r="X465" s="350"/>
      <c r="Y465" s="347" t="s">
        <v>464</v>
      </c>
      <c r="Z465" s="348"/>
      <c r="AA465" s="348"/>
      <c r="AB465" s="348"/>
      <c r="AC465" s="277" t="s">
        <v>450</v>
      </c>
      <c r="AD465" s="277"/>
      <c r="AE465" s="277"/>
      <c r="AF465" s="277"/>
      <c r="AG465" s="277"/>
      <c r="AH465" s="347" t="s">
        <v>378</v>
      </c>
      <c r="AI465" s="349"/>
      <c r="AJ465" s="349"/>
      <c r="AK465" s="349"/>
      <c r="AL465" s="349" t="s">
        <v>21</v>
      </c>
      <c r="AM465" s="349"/>
      <c r="AN465" s="349"/>
      <c r="AO465" s="426"/>
      <c r="AP465" s="427" t="s">
        <v>413</v>
      </c>
      <c r="AQ465" s="427"/>
      <c r="AR465" s="427"/>
      <c r="AS465" s="427"/>
      <c r="AT465" s="427"/>
      <c r="AU465" s="427"/>
      <c r="AV465" s="427"/>
      <c r="AW465" s="427"/>
      <c r="AX465" s="427"/>
    </row>
    <row r="466" spans="1:50" ht="26.25" hidden="1" customHeight="1" x14ac:dyDescent="0.15">
      <c r="A466" s="1056">
        <v>1</v>
      </c>
      <c r="B466" s="1056">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56">
        <v>2</v>
      </c>
      <c r="B467" s="1056">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56">
        <v>3</v>
      </c>
      <c r="B468" s="1056">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56">
        <v>4</v>
      </c>
      <c r="B469" s="1056">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56">
        <v>5</v>
      </c>
      <c r="B470" s="1056">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56">
        <v>6</v>
      </c>
      <c r="B471" s="1056">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56">
        <v>7</v>
      </c>
      <c r="B472" s="1056">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56">
        <v>8</v>
      </c>
      <c r="B473" s="1056">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56">
        <v>9</v>
      </c>
      <c r="B474" s="1056">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56">
        <v>10</v>
      </c>
      <c r="B475" s="1056">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56">
        <v>11</v>
      </c>
      <c r="B476" s="1056">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56">
        <v>12</v>
      </c>
      <c r="B477" s="1056">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56">
        <v>13</v>
      </c>
      <c r="B478" s="1056">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56">
        <v>14</v>
      </c>
      <c r="B479" s="1056">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56">
        <v>15</v>
      </c>
      <c r="B480" s="1056">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56">
        <v>16</v>
      </c>
      <c r="B481" s="1056">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56">
        <v>17</v>
      </c>
      <c r="B482" s="1056">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56">
        <v>18</v>
      </c>
      <c r="B483" s="1056">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56">
        <v>19</v>
      </c>
      <c r="B484" s="1056">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56">
        <v>20</v>
      </c>
      <c r="B485" s="1056">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56">
        <v>21</v>
      </c>
      <c r="B486" s="1056">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56">
        <v>22</v>
      </c>
      <c r="B487" s="1056">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56">
        <v>23</v>
      </c>
      <c r="B488" s="1056">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56">
        <v>24</v>
      </c>
      <c r="B489" s="1056">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56">
        <v>25</v>
      </c>
      <c r="B490" s="1056">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56">
        <v>26</v>
      </c>
      <c r="B491" s="1056">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56">
        <v>27</v>
      </c>
      <c r="B492" s="1056">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56">
        <v>28</v>
      </c>
      <c r="B493" s="1056">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56">
        <v>29</v>
      </c>
      <c r="B494" s="1056">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56">
        <v>30</v>
      </c>
      <c r="B495" s="1056">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9"/>
      <c r="B498" s="349"/>
      <c r="C498" s="349" t="s">
        <v>26</v>
      </c>
      <c r="D498" s="349"/>
      <c r="E498" s="349"/>
      <c r="F498" s="349"/>
      <c r="G498" s="349"/>
      <c r="H498" s="349"/>
      <c r="I498" s="349"/>
      <c r="J498" s="277" t="s">
        <v>412</v>
      </c>
      <c r="K498" s="101"/>
      <c r="L498" s="101"/>
      <c r="M498" s="101"/>
      <c r="N498" s="101"/>
      <c r="O498" s="101"/>
      <c r="P498" s="350" t="s">
        <v>27</v>
      </c>
      <c r="Q498" s="350"/>
      <c r="R498" s="350"/>
      <c r="S498" s="350"/>
      <c r="T498" s="350"/>
      <c r="U498" s="350"/>
      <c r="V498" s="350"/>
      <c r="W498" s="350"/>
      <c r="X498" s="350"/>
      <c r="Y498" s="347" t="s">
        <v>464</v>
      </c>
      <c r="Z498" s="348"/>
      <c r="AA498" s="348"/>
      <c r="AB498" s="348"/>
      <c r="AC498" s="277" t="s">
        <v>450</v>
      </c>
      <c r="AD498" s="277"/>
      <c r="AE498" s="277"/>
      <c r="AF498" s="277"/>
      <c r="AG498" s="277"/>
      <c r="AH498" s="347" t="s">
        <v>378</v>
      </c>
      <c r="AI498" s="349"/>
      <c r="AJ498" s="349"/>
      <c r="AK498" s="349"/>
      <c r="AL498" s="349" t="s">
        <v>21</v>
      </c>
      <c r="AM498" s="349"/>
      <c r="AN498" s="349"/>
      <c r="AO498" s="426"/>
      <c r="AP498" s="427" t="s">
        <v>413</v>
      </c>
      <c r="AQ498" s="427"/>
      <c r="AR498" s="427"/>
      <c r="AS498" s="427"/>
      <c r="AT498" s="427"/>
      <c r="AU498" s="427"/>
      <c r="AV498" s="427"/>
      <c r="AW498" s="427"/>
      <c r="AX498" s="427"/>
    </row>
    <row r="499" spans="1:50" ht="26.25" hidden="1" customHeight="1" x14ac:dyDescent="0.15">
      <c r="A499" s="1056">
        <v>1</v>
      </c>
      <c r="B499" s="1056">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56">
        <v>2</v>
      </c>
      <c r="B500" s="1056">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56">
        <v>3</v>
      </c>
      <c r="B501" s="1056">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56">
        <v>4</v>
      </c>
      <c r="B502" s="1056">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56">
        <v>5</v>
      </c>
      <c r="B503" s="1056">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56">
        <v>6</v>
      </c>
      <c r="B504" s="1056">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56">
        <v>7</v>
      </c>
      <c r="B505" s="1056">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56">
        <v>8</v>
      </c>
      <c r="B506" s="1056">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56">
        <v>9</v>
      </c>
      <c r="B507" s="1056">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56">
        <v>10</v>
      </c>
      <c r="B508" s="1056">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56">
        <v>11</v>
      </c>
      <c r="B509" s="1056">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56">
        <v>12</v>
      </c>
      <c r="B510" s="1056">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56">
        <v>13</v>
      </c>
      <c r="B511" s="1056">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56">
        <v>14</v>
      </c>
      <c r="B512" s="1056">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56">
        <v>15</v>
      </c>
      <c r="B513" s="1056">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56">
        <v>16</v>
      </c>
      <c r="B514" s="1056">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56">
        <v>17</v>
      </c>
      <c r="B515" s="1056">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56">
        <v>18</v>
      </c>
      <c r="B516" s="1056">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56">
        <v>19</v>
      </c>
      <c r="B517" s="1056">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56">
        <v>20</v>
      </c>
      <c r="B518" s="1056">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56">
        <v>21</v>
      </c>
      <c r="B519" s="1056">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56">
        <v>22</v>
      </c>
      <c r="B520" s="1056">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56">
        <v>23</v>
      </c>
      <c r="B521" s="1056">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56">
        <v>24</v>
      </c>
      <c r="B522" s="1056">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56">
        <v>25</v>
      </c>
      <c r="B523" s="1056">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56">
        <v>26</v>
      </c>
      <c r="B524" s="1056">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56">
        <v>27</v>
      </c>
      <c r="B525" s="1056">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56">
        <v>28</v>
      </c>
      <c r="B526" s="1056">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56">
        <v>29</v>
      </c>
      <c r="B527" s="1056">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56">
        <v>30</v>
      </c>
      <c r="B528" s="1056">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9"/>
      <c r="B531" s="349"/>
      <c r="C531" s="349" t="s">
        <v>26</v>
      </c>
      <c r="D531" s="349"/>
      <c r="E531" s="349"/>
      <c r="F531" s="349"/>
      <c r="G531" s="349"/>
      <c r="H531" s="349"/>
      <c r="I531" s="349"/>
      <c r="J531" s="277" t="s">
        <v>412</v>
      </c>
      <c r="K531" s="101"/>
      <c r="L531" s="101"/>
      <c r="M531" s="101"/>
      <c r="N531" s="101"/>
      <c r="O531" s="101"/>
      <c r="P531" s="350" t="s">
        <v>27</v>
      </c>
      <c r="Q531" s="350"/>
      <c r="R531" s="350"/>
      <c r="S531" s="350"/>
      <c r="T531" s="350"/>
      <c r="U531" s="350"/>
      <c r="V531" s="350"/>
      <c r="W531" s="350"/>
      <c r="X531" s="350"/>
      <c r="Y531" s="347" t="s">
        <v>464</v>
      </c>
      <c r="Z531" s="348"/>
      <c r="AA531" s="348"/>
      <c r="AB531" s="348"/>
      <c r="AC531" s="277" t="s">
        <v>450</v>
      </c>
      <c r="AD531" s="277"/>
      <c r="AE531" s="277"/>
      <c r="AF531" s="277"/>
      <c r="AG531" s="277"/>
      <c r="AH531" s="347" t="s">
        <v>378</v>
      </c>
      <c r="AI531" s="349"/>
      <c r="AJ531" s="349"/>
      <c r="AK531" s="349"/>
      <c r="AL531" s="349" t="s">
        <v>21</v>
      </c>
      <c r="AM531" s="349"/>
      <c r="AN531" s="349"/>
      <c r="AO531" s="426"/>
      <c r="AP531" s="427" t="s">
        <v>413</v>
      </c>
      <c r="AQ531" s="427"/>
      <c r="AR531" s="427"/>
      <c r="AS531" s="427"/>
      <c r="AT531" s="427"/>
      <c r="AU531" s="427"/>
      <c r="AV531" s="427"/>
      <c r="AW531" s="427"/>
      <c r="AX531" s="427"/>
    </row>
    <row r="532" spans="1:50" ht="26.25" hidden="1" customHeight="1" x14ac:dyDescent="0.15">
      <c r="A532" s="1056">
        <v>1</v>
      </c>
      <c r="B532" s="1056">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56">
        <v>2</v>
      </c>
      <c r="B533" s="1056">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56">
        <v>3</v>
      </c>
      <c r="B534" s="1056">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56">
        <v>4</v>
      </c>
      <c r="B535" s="1056">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56">
        <v>5</v>
      </c>
      <c r="B536" s="1056">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56">
        <v>6</v>
      </c>
      <c r="B537" s="1056">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56">
        <v>7</v>
      </c>
      <c r="B538" s="1056">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56">
        <v>8</v>
      </c>
      <c r="B539" s="1056">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56">
        <v>9</v>
      </c>
      <c r="B540" s="1056">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56">
        <v>10</v>
      </c>
      <c r="B541" s="1056">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56">
        <v>11</v>
      </c>
      <c r="B542" s="1056">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56">
        <v>12</v>
      </c>
      <c r="B543" s="1056">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56">
        <v>13</v>
      </c>
      <c r="B544" s="1056">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56">
        <v>14</v>
      </c>
      <c r="B545" s="1056">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56">
        <v>15</v>
      </c>
      <c r="B546" s="1056">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56">
        <v>16</v>
      </c>
      <c r="B547" s="1056">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56">
        <v>17</v>
      </c>
      <c r="B548" s="1056">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56">
        <v>18</v>
      </c>
      <c r="B549" s="1056">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56">
        <v>19</v>
      </c>
      <c r="B550" s="1056">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56">
        <v>20</v>
      </c>
      <c r="B551" s="1056">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56">
        <v>21</v>
      </c>
      <c r="B552" s="1056">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56">
        <v>22</v>
      </c>
      <c r="B553" s="1056">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56">
        <v>23</v>
      </c>
      <c r="B554" s="1056">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56">
        <v>24</v>
      </c>
      <c r="B555" s="1056">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56">
        <v>25</v>
      </c>
      <c r="B556" s="1056">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56">
        <v>26</v>
      </c>
      <c r="B557" s="1056">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56">
        <v>27</v>
      </c>
      <c r="B558" s="1056">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56">
        <v>28</v>
      </c>
      <c r="B559" s="1056">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56">
        <v>29</v>
      </c>
      <c r="B560" s="1056">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56">
        <v>30</v>
      </c>
      <c r="B561" s="1056">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9"/>
      <c r="B564" s="349"/>
      <c r="C564" s="349" t="s">
        <v>26</v>
      </c>
      <c r="D564" s="349"/>
      <c r="E564" s="349"/>
      <c r="F564" s="349"/>
      <c r="G564" s="349"/>
      <c r="H564" s="349"/>
      <c r="I564" s="349"/>
      <c r="J564" s="277" t="s">
        <v>412</v>
      </c>
      <c r="K564" s="101"/>
      <c r="L564" s="101"/>
      <c r="M564" s="101"/>
      <c r="N564" s="101"/>
      <c r="O564" s="101"/>
      <c r="P564" s="350" t="s">
        <v>27</v>
      </c>
      <c r="Q564" s="350"/>
      <c r="R564" s="350"/>
      <c r="S564" s="350"/>
      <c r="T564" s="350"/>
      <c r="U564" s="350"/>
      <c r="V564" s="350"/>
      <c r="W564" s="350"/>
      <c r="X564" s="350"/>
      <c r="Y564" s="347" t="s">
        <v>464</v>
      </c>
      <c r="Z564" s="348"/>
      <c r="AA564" s="348"/>
      <c r="AB564" s="348"/>
      <c r="AC564" s="277" t="s">
        <v>450</v>
      </c>
      <c r="AD564" s="277"/>
      <c r="AE564" s="277"/>
      <c r="AF564" s="277"/>
      <c r="AG564" s="277"/>
      <c r="AH564" s="347" t="s">
        <v>378</v>
      </c>
      <c r="AI564" s="349"/>
      <c r="AJ564" s="349"/>
      <c r="AK564" s="349"/>
      <c r="AL564" s="349" t="s">
        <v>21</v>
      </c>
      <c r="AM564" s="349"/>
      <c r="AN564" s="349"/>
      <c r="AO564" s="426"/>
      <c r="AP564" s="427" t="s">
        <v>413</v>
      </c>
      <c r="AQ564" s="427"/>
      <c r="AR564" s="427"/>
      <c r="AS564" s="427"/>
      <c r="AT564" s="427"/>
      <c r="AU564" s="427"/>
      <c r="AV564" s="427"/>
      <c r="AW564" s="427"/>
      <c r="AX564" s="427"/>
    </row>
    <row r="565" spans="1:50" ht="26.25" hidden="1" customHeight="1" x14ac:dyDescent="0.15">
      <c r="A565" s="1056">
        <v>1</v>
      </c>
      <c r="B565" s="1056">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56">
        <v>2</v>
      </c>
      <c r="B566" s="1056">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56">
        <v>3</v>
      </c>
      <c r="B567" s="1056">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56">
        <v>4</v>
      </c>
      <c r="B568" s="1056">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56">
        <v>5</v>
      </c>
      <c r="B569" s="1056">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56">
        <v>6</v>
      </c>
      <c r="B570" s="1056">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56">
        <v>7</v>
      </c>
      <c r="B571" s="1056">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56">
        <v>8</v>
      </c>
      <c r="B572" s="1056">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56">
        <v>9</v>
      </c>
      <c r="B573" s="1056">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56">
        <v>10</v>
      </c>
      <c r="B574" s="1056">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56">
        <v>11</v>
      </c>
      <c r="B575" s="1056">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56">
        <v>12</v>
      </c>
      <c r="B576" s="1056">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56">
        <v>13</v>
      </c>
      <c r="B577" s="1056">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56">
        <v>14</v>
      </c>
      <c r="B578" s="1056">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56">
        <v>15</v>
      </c>
      <c r="B579" s="1056">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56">
        <v>16</v>
      </c>
      <c r="B580" s="1056">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56">
        <v>17</v>
      </c>
      <c r="B581" s="1056">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56">
        <v>18</v>
      </c>
      <c r="B582" s="1056">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56">
        <v>19</v>
      </c>
      <c r="B583" s="1056">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56">
        <v>20</v>
      </c>
      <c r="B584" s="1056">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56">
        <v>21</v>
      </c>
      <c r="B585" s="1056">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56">
        <v>22</v>
      </c>
      <c r="B586" s="1056">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56">
        <v>23</v>
      </c>
      <c r="B587" s="1056">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56">
        <v>24</v>
      </c>
      <c r="B588" s="1056">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56">
        <v>25</v>
      </c>
      <c r="B589" s="1056">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56">
        <v>26</v>
      </c>
      <c r="B590" s="1056">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56">
        <v>27</v>
      </c>
      <c r="B591" s="1056">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56">
        <v>28</v>
      </c>
      <c r="B592" s="1056">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56">
        <v>29</v>
      </c>
      <c r="B593" s="1056">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56">
        <v>30</v>
      </c>
      <c r="B594" s="1056">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9"/>
      <c r="B597" s="349"/>
      <c r="C597" s="349" t="s">
        <v>26</v>
      </c>
      <c r="D597" s="349"/>
      <c r="E597" s="349"/>
      <c r="F597" s="349"/>
      <c r="G597" s="349"/>
      <c r="H597" s="349"/>
      <c r="I597" s="349"/>
      <c r="J597" s="277" t="s">
        <v>412</v>
      </c>
      <c r="K597" s="101"/>
      <c r="L597" s="101"/>
      <c r="M597" s="101"/>
      <c r="N597" s="101"/>
      <c r="O597" s="101"/>
      <c r="P597" s="350" t="s">
        <v>27</v>
      </c>
      <c r="Q597" s="350"/>
      <c r="R597" s="350"/>
      <c r="S597" s="350"/>
      <c r="T597" s="350"/>
      <c r="U597" s="350"/>
      <c r="V597" s="350"/>
      <c r="W597" s="350"/>
      <c r="X597" s="350"/>
      <c r="Y597" s="347" t="s">
        <v>464</v>
      </c>
      <c r="Z597" s="348"/>
      <c r="AA597" s="348"/>
      <c r="AB597" s="348"/>
      <c r="AC597" s="277" t="s">
        <v>450</v>
      </c>
      <c r="AD597" s="277"/>
      <c r="AE597" s="277"/>
      <c r="AF597" s="277"/>
      <c r="AG597" s="277"/>
      <c r="AH597" s="347" t="s">
        <v>378</v>
      </c>
      <c r="AI597" s="349"/>
      <c r="AJ597" s="349"/>
      <c r="AK597" s="349"/>
      <c r="AL597" s="349" t="s">
        <v>21</v>
      </c>
      <c r="AM597" s="349"/>
      <c r="AN597" s="349"/>
      <c r="AO597" s="426"/>
      <c r="AP597" s="427" t="s">
        <v>413</v>
      </c>
      <c r="AQ597" s="427"/>
      <c r="AR597" s="427"/>
      <c r="AS597" s="427"/>
      <c r="AT597" s="427"/>
      <c r="AU597" s="427"/>
      <c r="AV597" s="427"/>
      <c r="AW597" s="427"/>
      <c r="AX597" s="427"/>
    </row>
    <row r="598" spans="1:50" ht="26.25" hidden="1" customHeight="1" x14ac:dyDescent="0.15">
      <c r="A598" s="1056">
        <v>1</v>
      </c>
      <c r="B598" s="1056">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56">
        <v>2</v>
      </c>
      <c r="B599" s="1056">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56">
        <v>3</v>
      </c>
      <c r="B600" s="1056">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56">
        <v>4</v>
      </c>
      <c r="B601" s="1056">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56">
        <v>5</v>
      </c>
      <c r="B602" s="1056">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56">
        <v>6</v>
      </c>
      <c r="B603" s="1056">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56">
        <v>7</v>
      </c>
      <c r="B604" s="1056">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56">
        <v>8</v>
      </c>
      <c r="B605" s="1056">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56">
        <v>9</v>
      </c>
      <c r="B606" s="1056">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56">
        <v>10</v>
      </c>
      <c r="B607" s="1056">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56">
        <v>11</v>
      </c>
      <c r="B608" s="1056">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56">
        <v>12</v>
      </c>
      <c r="B609" s="1056">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56">
        <v>13</v>
      </c>
      <c r="B610" s="1056">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56">
        <v>14</v>
      </c>
      <c r="B611" s="1056">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56">
        <v>15</v>
      </c>
      <c r="B612" s="1056">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56">
        <v>16</v>
      </c>
      <c r="B613" s="1056">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56">
        <v>17</v>
      </c>
      <c r="B614" s="1056">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56">
        <v>18</v>
      </c>
      <c r="B615" s="1056">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56">
        <v>19</v>
      </c>
      <c r="B616" s="1056">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56">
        <v>20</v>
      </c>
      <c r="B617" s="1056">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56">
        <v>21</v>
      </c>
      <c r="B618" s="1056">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56">
        <v>22</v>
      </c>
      <c r="B619" s="1056">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56">
        <v>23</v>
      </c>
      <c r="B620" s="1056">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56">
        <v>24</v>
      </c>
      <c r="B621" s="1056">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56">
        <v>25</v>
      </c>
      <c r="B622" s="1056">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56">
        <v>26</v>
      </c>
      <c r="B623" s="1056">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56">
        <v>27</v>
      </c>
      <c r="B624" s="1056">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56">
        <v>28</v>
      </c>
      <c r="B625" s="1056">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56">
        <v>29</v>
      </c>
      <c r="B626" s="1056">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56">
        <v>30</v>
      </c>
      <c r="B627" s="1056">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9"/>
      <c r="B630" s="349"/>
      <c r="C630" s="349" t="s">
        <v>26</v>
      </c>
      <c r="D630" s="349"/>
      <c r="E630" s="349"/>
      <c r="F630" s="349"/>
      <c r="G630" s="349"/>
      <c r="H630" s="349"/>
      <c r="I630" s="349"/>
      <c r="J630" s="277" t="s">
        <v>412</v>
      </c>
      <c r="K630" s="101"/>
      <c r="L630" s="101"/>
      <c r="M630" s="101"/>
      <c r="N630" s="101"/>
      <c r="O630" s="101"/>
      <c r="P630" s="350" t="s">
        <v>27</v>
      </c>
      <c r="Q630" s="350"/>
      <c r="R630" s="350"/>
      <c r="S630" s="350"/>
      <c r="T630" s="350"/>
      <c r="U630" s="350"/>
      <c r="V630" s="350"/>
      <c r="W630" s="350"/>
      <c r="X630" s="350"/>
      <c r="Y630" s="347" t="s">
        <v>464</v>
      </c>
      <c r="Z630" s="348"/>
      <c r="AA630" s="348"/>
      <c r="AB630" s="348"/>
      <c r="AC630" s="277" t="s">
        <v>450</v>
      </c>
      <c r="AD630" s="277"/>
      <c r="AE630" s="277"/>
      <c r="AF630" s="277"/>
      <c r="AG630" s="277"/>
      <c r="AH630" s="347" t="s">
        <v>378</v>
      </c>
      <c r="AI630" s="349"/>
      <c r="AJ630" s="349"/>
      <c r="AK630" s="349"/>
      <c r="AL630" s="349" t="s">
        <v>21</v>
      </c>
      <c r="AM630" s="349"/>
      <c r="AN630" s="349"/>
      <c r="AO630" s="426"/>
      <c r="AP630" s="427" t="s">
        <v>413</v>
      </c>
      <c r="AQ630" s="427"/>
      <c r="AR630" s="427"/>
      <c r="AS630" s="427"/>
      <c r="AT630" s="427"/>
      <c r="AU630" s="427"/>
      <c r="AV630" s="427"/>
      <c r="AW630" s="427"/>
      <c r="AX630" s="427"/>
    </row>
    <row r="631" spans="1:50" ht="26.25" hidden="1" customHeight="1" x14ac:dyDescent="0.15">
      <c r="A631" s="1056">
        <v>1</v>
      </c>
      <c r="B631" s="1056">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56">
        <v>2</v>
      </c>
      <c r="B632" s="1056">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56">
        <v>3</v>
      </c>
      <c r="B633" s="1056">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56">
        <v>4</v>
      </c>
      <c r="B634" s="1056">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56">
        <v>5</v>
      </c>
      <c r="B635" s="1056">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56">
        <v>6</v>
      </c>
      <c r="B636" s="1056">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56">
        <v>7</v>
      </c>
      <c r="B637" s="1056">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56">
        <v>8</v>
      </c>
      <c r="B638" s="1056">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56">
        <v>9</v>
      </c>
      <c r="B639" s="1056">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56">
        <v>10</v>
      </c>
      <c r="B640" s="1056">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56">
        <v>11</v>
      </c>
      <c r="B641" s="1056">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56">
        <v>12</v>
      </c>
      <c r="B642" s="1056">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56">
        <v>13</v>
      </c>
      <c r="B643" s="1056">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56">
        <v>14</v>
      </c>
      <c r="B644" s="1056">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56">
        <v>15</v>
      </c>
      <c r="B645" s="1056">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56">
        <v>16</v>
      </c>
      <c r="B646" s="1056">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56">
        <v>17</v>
      </c>
      <c r="B647" s="1056">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56">
        <v>18</v>
      </c>
      <c r="B648" s="1056">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56">
        <v>19</v>
      </c>
      <c r="B649" s="1056">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56">
        <v>20</v>
      </c>
      <c r="B650" s="1056">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56">
        <v>21</v>
      </c>
      <c r="B651" s="1056">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56">
        <v>22</v>
      </c>
      <c r="B652" s="1056">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56">
        <v>23</v>
      </c>
      <c r="B653" s="1056">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56">
        <v>24</v>
      </c>
      <c r="B654" s="1056">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56">
        <v>25</v>
      </c>
      <c r="B655" s="1056">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56">
        <v>26</v>
      </c>
      <c r="B656" s="1056">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56">
        <v>27</v>
      </c>
      <c r="B657" s="1056">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56">
        <v>28</v>
      </c>
      <c r="B658" s="1056">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56">
        <v>29</v>
      </c>
      <c r="B659" s="1056">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56">
        <v>30</v>
      </c>
      <c r="B660" s="1056">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9"/>
      <c r="B663" s="349"/>
      <c r="C663" s="349" t="s">
        <v>26</v>
      </c>
      <c r="D663" s="349"/>
      <c r="E663" s="349"/>
      <c r="F663" s="349"/>
      <c r="G663" s="349"/>
      <c r="H663" s="349"/>
      <c r="I663" s="349"/>
      <c r="J663" s="277" t="s">
        <v>412</v>
      </c>
      <c r="K663" s="101"/>
      <c r="L663" s="101"/>
      <c r="M663" s="101"/>
      <c r="N663" s="101"/>
      <c r="O663" s="101"/>
      <c r="P663" s="350" t="s">
        <v>27</v>
      </c>
      <c r="Q663" s="350"/>
      <c r="R663" s="350"/>
      <c r="S663" s="350"/>
      <c r="T663" s="350"/>
      <c r="U663" s="350"/>
      <c r="V663" s="350"/>
      <c r="W663" s="350"/>
      <c r="X663" s="350"/>
      <c r="Y663" s="347" t="s">
        <v>464</v>
      </c>
      <c r="Z663" s="348"/>
      <c r="AA663" s="348"/>
      <c r="AB663" s="348"/>
      <c r="AC663" s="277" t="s">
        <v>450</v>
      </c>
      <c r="AD663" s="277"/>
      <c r="AE663" s="277"/>
      <c r="AF663" s="277"/>
      <c r="AG663" s="277"/>
      <c r="AH663" s="347" t="s">
        <v>378</v>
      </c>
      <c r="AI663" s="349"/>
      <c r="AJ663" s="349"/>
      <c r="AK663" s="349"/>
      <c r="AL663" s="349" t="s">
        <v>21</v>
      </c>
      <c r="AM663" s="349"/>
      <c r="AN663" s="349"/>
      <c r="AO663" s="426"/>
      <c r="AP663" s="427" t="s">
        <v>413</v>
      </c>
      <c r="AQ663" s="427"/>
      <c r="AR663" s="427"/>
      <c r="AS663" s="427"/>
      <c r="AT663" s="427"/>
      <c r="AU663" s="427"/>
      <c r="AV663" s="427"/>
      <c r="AW663" s="427"/>
      <c r="AX663" s="427"/>
    </row>
    <row r="664" spans="1:50" ht="26.25" hidden="1" customHeight="1" x14ac:dyDescent="0.15">
      <c r="A664" s="1056">
        <v>1</v>
      </c>
      <c r="B664" s="1056">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56">
        <v>2</v>
      </c>
      <c r="B665" s="1056">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56">
        <v>3</v>
      </c>
      <c r="B666" s="1056">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56">
        <v>4</v>
      </c>
      <c r="B667" s="1056">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56">
        <v>5</v>
      </c>
      <c r="B668" s="1056">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56">
        <v>6</v>
      </c>
      <c r="B669" s="1056">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56">
        <v>7</v>
      </c>
      <c r="B670" s="1056">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56">
        <v>8</v>
      </c>
      <c r="B671" s="1056">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56">
        <v>9</v>
      </c>
      <c r="B672" s="1056">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56">
        <v>10</v>
      </c>
      <c r="B673" s="1056">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56">
        <v>11</v>
      </c>
      <c r="B674" s="1056">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56">
        <v>12</v>
      </c>
      <c r="B675" s="1056">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56">
        <v>13</v>
      </c>
      <c r="B676" s="1056">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56">
        <v>14</v>
      </c>
      <c r="B677" s="1056">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56">
        <v>15</v>
      </c>
      <c r="B678" s="1056">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56">
        <v>16</v>
      </c>
      <c r="B679" s="1056">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56">
        <v>17</v>
      </c>
      <c r="B680" s="1056">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56">
        <v>18</v>
      </c>
      <c r="B681" s="1056">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56">
        <v>19</v>
      </c>
      <c r="B682" s="1056">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56">
        <v>20</v>
      </c>
      <c r="B683" s="1056">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56">
        <v>21</v>
      </c>
      <c r="B684" s="1056">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56">
        <v>22</v>
      </c>
      <c r="B685" s="1056">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56">
        <v>23</v>
      </c>
      <c r="B686" s="1056">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56">
        <v>24</v>
      </c>
      <c r="B687" s="1056">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56">
        <v>25</v>
      </c>
      <c r="B688" s="1056">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56">
        <v>26</v>
      </c>
      <c r="B689" s="1056">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56">
        <v>27</v>
      </c>
      <c r="B690" s="1056">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56">
        <v>28</v>
      </c>
      <c r="B691" s="1056">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56">
        <v>29</v>
      </c>
      <c r="B692" s="1056">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56">
        <v>30</v>
      </c>
      <c r="B693" s="1056">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9"/>
      <c r="B696" s="349"/>
      <c r="C696" s="349" t="s">
        <v>26</v>
      </c>
      <c r="D696" s="349"/>
      <c r="E696" s="349"/>
      <c r="F696" s="349"/>
      <c r="G696" s="349"/>
      <c r="H696" s="349"/>
      <c r="I696" s="349"/>
      <c r="J696" s="277" t="s">
        <v>412</v>
      </c>
      <c r="K696" s="101"/>
      <c r="L696" s="101"/>
      <c r="M696" s="101"/>
      <c r="N696" s="101"/>
      <c r="O696" s="101"/>
      <c r="P696" s="350" t="s">
        <v>27</v>
      </c>
      <c r="Q696" s="350"/>
      <c r="R696" s="350"/>
      <c r="S696" s="350"/>
      <c r="T696" s="350"/>
      <c r="U696" s="350"/>
      <c r="V696" s="350"/>
      <c r="W696" s="350"/>
      <c r="X696" s="350"/>
      <c r="Y696" s="347" t="s">
        <v>464</v>
      </c>
      <c r="Z696" s="348"/>
      <c r="AA696" s="348"/>
      <c r="AB696" s="348"/>
      <c r="AC696" s="277" t="s">
        <v>450</v>
      </c>
      <c r="AD696" s="277"/>
      <c r="AE696" s="277"/>
      <c r="AF696" s="277"/>
      <c r="AG696" s="277"/>
      <c r="AH696" s="347" t="s">
        <v>378</v>
      </c>
      <c r="AI696" s="349"/>
      <c r="AJ696" s="349"/>
      <c r="AK696" s="349"/>
      <c r="AL696" s="349" t="s">
        <v>21</v>
      </c>
      <c r="AM696" s="349"/>
      <c r="AN696" s="349"/>
      <c r="AO696" s="426"/>
      <c r="AP696" s="427" t="s">
        <v>413</v>
      </c>
      <c r="AQ696" s="427"/>
      <c r="AR696" s="427"/>
      <c r="AS696" s="427"/>
      <c r="AT696" s="427"/>
      <c r="AU696" s="427"/>
      <c r="AV696" s="427"/>
      <c r="AW696" s="427"/>
      <c r="AX696" s="427"/>
    </row>
    <row r="697" spans="1:50" ht="26.25" hidden="1" customHeight="1" x14ac:dyDescent="0.15">
      <c r="A697" s="1056">
        <v>1</v>
      </c>
      <c r="B697" s="1056">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56">
        <v>2</v>
      </c>
      <c r="B698" s="1056">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56">
        <v>3</v>
      </c>
      <c r="B699" s="1056">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56">
        <v>4</v>
      </c>
      <c r="B700" s="1056">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56">
        <v>5</v>
      </c>
      <c r="B701" s="1056">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56">
        <v>6</v>
      </c>
      <c r="B702" s="1056">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56">
        <v>7</v>
      </c>
      <c r="B703" s="1056">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56">
        <v>8</v>
      </c>
      <c r="B704" s="1056">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56">
        <v>9</v>
      </c>
      <c r="B705" s="1056">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56">
        <v>10</v>
      </c>
      <c r="B706" s="1056">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56">
        <v>11</v>
      </c>
      <c r="B707" s="1056">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56">
        <v>12</v>
      </c>
      <c r="B708" s="1056">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56">
        <v>13</v>
      </c>
      <c r="B709" s="1056">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56">
        <v>14</v>
      </c>
      <c r="B710" s="1056">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56">
        <v>15</v>
      </c>
      <c r="B711" s="1056">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56">
        <v>16</v>
      </c>
      <c r="B712" s="1056">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56">
        <v>17</v>
      </c>
      <c r="B713" s="1056">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56">
        <v>18</v>
      </c>
      <c r="B714" s="1056">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56">
        <v>19</v>
      </c>
      <c r="B715" s="1056">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56">
        <v>20</v>
      </c>
      <c r="B716" s="1056">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56">
        <v>21</v>
      </c>
      <c r="B717" s="1056">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56">
        <v>22</v>
      </c>
      <c r="B718" s="1056">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56">
        <v>23</v>
      </c>
      <c r="B719" s="1056">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56">
        <v>24</v>
      </c>
      <c r="B720" s="1056">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56">
        <v>25</v>
      </c>
      <c r="B721" s="1056">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56">
        <v>26</v>
      </c>
      <c r="B722" s="1056">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56">
        <v>27</v>
      </c>
      <c r="B723" s="1056">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56">
        <v>28</v>
      </c>
      <c r="B724" s="1056">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56">
        <v>29</v>
      </c>
      <c r="B725" s="1056">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56">
        <v>30</v>
      </c>
      <c r="B726" s="1056">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9"/>
      <c r="B729" s="349"/>
      <c r="C729" s="349" t="s">
        <v>26</v>
      </c>
      <c r="D729" s="349"/>
      <c r="E729" s="349"/>
      <c r="F729" s="349"/>
      <c r="G729" s="349"/>
      <c r="H729" s="349"/>
      <c r="I729" s="349"/>
      <c r="J729" s="277" t="s">
        <v>412</v>
      </c>
      <c r="K729" s="101"/>
      <c r="L729" s="101"/>
      <c r="M729" s="101"/>
      <c r="N729" s="101"/>
      <c r="O729" s="101"/>
      <c r="P729" s="350" t="s">
        <v>27</v>
      </c>
      <c r="Q729" s="350"/>
      <c r="R729" s="350"/>
      <c r="S729" s="350"/>
      <c r="T729" s="350"/>
      <c r="U729" s="350"/>
      <c r="V729" s="350"/>
      <c r="W729" s="350"/>
      <c r="X729" s="350"/>
      <c r="Y729" s="347" t="s">
        <v>464</v>
      </c>
      <c r="Z729" s="348"/>
      <c r="AA729" s="348"/>
      <c r="AB729" s="348"/>
      <c r="AC729" s="277" t="s">
        <v>450</v>
      </c>
      <c r="AD729" s="277"/>
      <c r="AE729" s="277"/>
      <c r="AF729" s="277"/>
      <c r="AG729" s="277"/>
      <c r="AH729" s="347" t="s">
        <v>378</v>
      </c>
      <c r="AI729" s="349"/>
      <c r="AJ729" s="349"/>
      <c r="AK729" s="349"/>
      <c r="AL729" s="349" t="s">
        <v>21</v>
      </c>
      <c r="AM729" s="349"/>
      <c r="AN729" s="349"/>
      <c r="AO729" s="426"/>
      <c r="AP729" s="427" t="s">
        <v>413</v>
      </c>
      <c r="AQ729" s="427"/>
      <c r="AR729" s="427"/>
      <c r="AS729" s="427"/>
      <c r="AT729" s="427"/>
      <c r="AU729" s="427"/>
      <c r="AV729" s="427"/>
      <c r="AW729" s="427"/>
      <c r="AX729" s="427"/>
    </row>
    <row r="730" spans="1:50" ht="26.25" hidden="1" customHeight="1" x14ac:dyDescent="0.15">
      <c r="A730" s="1056">
        <v>1</v>
      </c>
      <c r="B730" s="1056">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56">
        <v>2</v>
      </c>
      <c r="B731" s="1056">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56">
        <v>3</v>
      </c>
      <c r="B732" s="1056">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56">
        <v>4</v>
      </c>
      <c r="B733" s="1056">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56">
        <v>5</v>
      </c>
      <c r="B734" s="1056">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56">
        <v>6</v>
      </c>
      <c r="B735" s="1056">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56">
        <v>7</v>
      </c>
      <c r="B736" s="1056">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56">
        <v>8</v>
      </c>
      <c r="B737" s="1056">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56">
        <v>9</v>
      </c>
      <c r="B738" s="1056">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56">
        <v>10</v>
      </c>
      <c r="B739" s="1056">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56">
        <v>11</v>
      </c>
      <c r="B740" s="1056">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56">
        <v>12</v>
      </c>
      <c r="B741" s="1056">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56">
        <v>13</v>
      </c>
      <c r="B742" s="1056">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56">
        <v>14</v>
      </c>
      <c r="B743" s="1056">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56">
        <v>15</v>
      </c>
      <c r="B744" s="1056">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56">
        <v>16</v>
      </c>
      <c r="B745" s="1056">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56">
        <v>17</v>
      </c>
      <c r="B746" s="1056">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56">
        <v>18</v>
      </c>
      <c r="B747" s="1056">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56">
        <v>19</v>
      </c>
      <c r="B748" s="1056">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56">
        <v>20</v>
      </c>
      <c r="B749" s="1056">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56">
        <v>21</v>
      </c>
      <c r="B750" s="1056">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56">
        <v>22</v>
      </c>
      <c r="B751" s="1056">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56">
        <v>23</v>
      </c>
      <c r="B752" s="1056">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56">
        <v>24</v>
      </c>
      <c r="B753" s="1056">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56">
        <v>25</v>
      </c>
      <c r="B754" s="1056">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56">
        <v>26</v>
      </c>
      <c r="B755" s="1056">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56">
        <v>27</v>
      </c>
      <c r="B756" s="1056">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56">
        <v>28</v>
      </c>
      <c r="B757" s="1056">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56">
        <v>29</v>
      </c>
      <c r="B758" s="1056">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56">
        <v>30</v>
      </c>
      <c r="B759" s="1056">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9"/>
      <c r="B762" s="349"/>
      <c r="C762" s="349" t="s">
        <v>26</v>
      </c>
      <c r="D762" s="349"/>
      <c r="E762" s="349"/>
      <c r="F762" s="349"/>
      <c r="G762" s="349"/>
      <c r="H762" s="349"/>
      <c r="I762" s="349"/>
      <c r="J762" s="277" t="s">
        <v>412</v>
      </c>
      <c r="K762" s="101"/>
      <c r="L762" s="101"/>
      <c r="M762" s="101"/>
      <c r="N762" s="101"/>
      <c r="O762" s="101"/>
      <c r="P762" s="350" t="s">
        <v>27</v>
      </c>
      <c r="Q762" s="350"/>
      <c r="R762" s="350"/>
      <c r="S762" s="350"/>
      <c r="T762" s="350"/>
      <c r="U762" s="350"/>
      <c r="V762" s="350"/>
      <c r="W762" s="350"/>
      <c r="X762" s="350"/>
      <c r="Y762" s="347" t="s">
        <v>464</v>
      </c>
      <c r="Z762" s="348"/>
      <c r="AA762" s="348"/>
      <c r="AB762" s="348"/>
      <c r="AC762" s="277" t="s">
        <v>450</v>
      </c>
      <c r="AD762" s="277"/>
      <c r="AE762" s="277"/>
      <c r="AF762" s="277"/>
      <c r="AG762" s="277"/>
      <c r="AH762" s="347" t="s">
        <v>378</v>
      </c>
      <c r="AI762" s="349"/>
      <c r="AJ762" s="349"/>
      <c r="AK762" s="349"/>
      <c r="AL762" s="349" t="s">
        <v>21</v>
      </c>
      <c r="AM762" s="349"/>
      <c r="AN762" s="349"/>
      <c r="AO762" s="426"/>
      <c r="AP762" s="427" t="s">
        <v>413</v>
      </c>
      <c r="AQ762" s="427"/>
      <c r="AR762" s="427"/>
      <c r="AS762" s="427"/>
      <c r="AT762" s="427"/>
      <c r="AU762" s="427"/>
      <c r="AV762" s="427"/>
      <c r="AW762" s="427"/>
      <c r="AX762" s="427"/>
    </row>
    <row r="763" spans="1:50" ht="26.25" hidden="1" customHeight="1" x14ac:dyDescent="0.15">
      <c r="A763" s="1056">
        <v>1</v>
      </c>
      <c r="B763" s="1056">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56">
        <v>2</v>
      </c>
      <c r="B764" s="1056">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56">
        <v>3</v>
      </c>
      <c r="B765" s="1056">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56">
        <v>4</v>
      </c>
      <c r="B766" s="1056">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56">
        <v>5</v>
      </c>
      <c r="B767" s="1056">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56">
        <v>6</v>
      </c>
      <c r="B768" s="1056">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56">
        <v>7</v>
      </c>
      <c r="B769" s="1056">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56">
        <v>8</v>
      </c>
      <c r="B770" s="1056">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56">
        <v>9</v>
      </c>
      <c r="B771" s="1056">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56">
        <v>10</v>
      </c>
      <c r="B772" s="1056">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56">
        <v>11</v>
      </c>
      <c r="B773" s="1056">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56">
        <v>12</v>
      </c>
      <c r="B774" s="1056">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56">
        <v>13</v>
      </c>
      <c r="B775" s="1056">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56">
        <v>14</v>
      </c>
      <c r="B776" s="1056">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56">
        <v>15</v>
      </c>
      <c r="B777" s="1056">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56">
        <v>16</v>
      </c>
      <c r="B778" s="1056">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56">
        <v>17</v>
      </c>
      <c r="B779" s="1056">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56">
        <v>18</v>
      </c>
      <c r="B780" s="1056">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56">
        <v>19</v>
      </c>
      <c r="B781" s="1056">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56">
        <v>20</v>
      </c>
      <c r="B782" s="1056">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56">
        <v>21</v>
      </c>
      <c r="B783" s="1056">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56">
        <v>22</v>
      </c>
      <c r="B784" s="1056">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56">
        <v>23</v>
      </c>
      <c r="B785" s="1056">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56">
        <v>24</v>
      </c>
      <c r="B786" s="1056">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56">
        <v>25</v>
      </c>
      <c r="B787" s="1056">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56">
        <v>26</v>
      </c>
      <c r="B788" s="1056">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56">
        <v>27</v>
      </c>
      <c r="B789" s="1056">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56">
        <v>28</v>
      </c>
      <c r="B790" s="1056">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56">
        <v>29</v>
      </c>
      <c r="B791" s="1056">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56">
        <v>30</v>
      </c>
      <c r="B792" s="1056">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9"/>
      <c r="B795" s="349"/>
      <c r="C795" s="349" t="s">
        <v>26</v>
      </c>
      <c r="D795" s="349"/>
      <c r="E795" s="349"/>
      <c r="F795" s="349"/>
      <c r="G795" s="349"/>
      <c r="H795" s="349"/>
      <c r="I795" s="349"/>
      <c r="J795" s="277" t="s">
        <v>412</v>
      </c>
      <c r="K795" s="101"/>
      <c r="L795" s="101"/>
      <c r="M795" s="101"/>
      <c r="N795" s="101"/>
      <c r="O795" s="101"/>
      <c r="P795" s="350" t="s">
        <v>27</v>
      </c>
      <c r="Q795" s="350"/>
      <c r="R795" s="350"/>
      <c r="S795" s="350"/>
      <c r="T795" s="350"/>
      <c r="U795" s="350"/>
      <c r="V795" s="350"/>
      <c r="W795" s="350"/>
      <c r="X795" s="350"/>
      <c r="Y795" s="347" t="s">
        <v>464</v>
      </c>
      <c r="Z795" s="348"/>
      <c r="AA795" s="348"/>
      <c r="AB795" s="348"/>
      <c r="AC795" s="277" t="s">
        <v>450</v>
      </c>
      <c r="AD795" s="277"/>
      <c r="AE795" s="277"/>
      <c r="AF795" s="277"/>
      <c r="AG795" s="277"/>
      <c r="AH795" s="347" t="s">
        <v>378</v>
      </c>
      <c r="AI795" s="349"/>
      <c r="AJ795" s="349"/>
      <c r="AK795" s="349"/>
      <c r="AL795" s="349" t="s">
        <v>21</v>
      </c>
      <c r="AM795" s="349"/>
      <c r="AN795" s="349"/>
      <c r="AO795" s="426"/>
      <c r="AP795" s="427" t="s">
        <v>413</v>
      </c>
      <c r="AQ795" s="427"/>
      <c r="AR795" s="427"/>
      <c r="AS795" s="427"/>
      <c r="AT795" s="427"/>
      <c r="AU795" s="427"/>
      <c r="AV795" s="427"/>
      <c r="AW795" s="427"/>
      <c r="AX795" s="427"/>
    </row>
    <row r="796" spans="1:50" ht="26.25" hidden="1" customHeight="1" x14ac:dyDescent="0.15">
      <c r="A796" s="1056">
        <v>1</v>
      </c>
      <c r="B796" s="1056">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56">
        <v>2</v>
      </c>
      <c r="B797" s="1056">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56">
        <v>3</v>
      </c>
      <c r="B798" s="1056">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56">
        <v>4</v>
      </c>
      <c r="B799" s="1056">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56">
        <v>5</v>
      </c>
      <c r="B800" s="1056">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56">
        <v>6</v>
      </c>
      <c r="B801" s="1056">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56">
        <v>7</v>
      </c>
      <c r="B802" s="1056">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56">
        <v>8</v>
      </c>
      <c r="B803" s="1056">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56">
        <v>9</v>
      </c>
      <c r="B804" s="1056">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56">
        <v>10</v>
      </c>
      <c r="B805" s="1056">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56">
        <v>11</v>
      </c>
      <c r="B806" s="1056">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56">
        <v>12</v>
      </c>
      <c r="B807" s="1056">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56">
        <v>13</v>
      </c>
      <c r="B808" s="1056">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56">
        <v>14</v>
      </c>
      <c r="B809" s="1056">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56">
        <v>15</v>
      </c>
      <c r="B810" s="1056">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56">
        <v>16</v>
      </c>
      <c r="B811" s="1056">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56">
        <v>17</v>
      </c>
      <c r="B812" s="1056">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56">
        <v>18</v>
      </c>
      <c r="B813" s="1056">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56">
        <v>19</v>
      </c>
      <c r="B814" s="1056">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56">
        <v>20</v>
      </c>
      <c r="B815" s="1056">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56">
        <v>21</v>
      </c>
      <c r="B816" s="1056">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56">
        <v>22</v>
      </c>
      <c r="B817" s="1056">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56">
        <v>23</v>
      </c>
      <c r="B818" s="1056">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56">
        <v>24</v>
      </c>
      <c r="B819" s="1056">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56">
        <v>25</v>
      </c>
      <c r="B820" s="1056">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56">
        <v>26</v>
      </c>
      <c r="B821" s="1056">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56">
        <v>27</v>
      </c>
      <c r="B822" s="1056">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56">
        <v>28</v>
      </c>
      <c r="B823" s="1056">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56">
        <v>29</v>
      </c>
      <c r="B824" s="1056">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56">
        <v>30</v>
      </c>
      <c r="B825" s="1056">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9"/>
      <c r="B828" s="349"/>
      <c r="C828" s="349" t="s">
        <v>26</v>
      </c>
      <c r="D828" s="349"/>
      <c r="E828" s="349"/>
      <c r="F828" s="349"/>
      <c r="G828" s="349"/>
      <c r="H828" s="349"/>
      <c r="I828" s="349"/>
      <c r="J828" s="277" t="s">
        <v>412</v>
      </c>
      <c r="K828" s="101"/>
      <c r="L828" s="101"/>
      <c r="M828" s="101"/>
      <c r="N828" s="101"/>
      <c r="O828" s="101"/>
      <c r="P828" s="350" t="s">
        <v>27</v>
      </c>
      <c r="Q828" s="350"/>
      <c r="R828" s="350"/>
      <c r="S828" s="350"/>
      <c r="T828" s="350"/>
      <c r="U828" s="350"/>
      <c r="V828" s="350"/>
      <c r="W828" s="350"/>
      <c r="X828" s="350"/>
      <c r="Y828" s="347" t="s">
        <v>464</v>
      </c>
      <c r="Z828" s="348"/>
      <c r="AA828" s="348"/>
      <c r="AB828" s="348"/>
      <c r="AC828" s="277" t="s">
        <v>450</v>
      </c>
      <c r="AD828" s="277"/>
      <c r="AE828" s="277"/>
      <c r="AF828" s="277"/>
      <c r="AG828" s="277"/>
      <c r="AH828" s="347" t="s">
        <v>378</v>
      </c>
      <c r="AI828" s="349"/>
      <c r="AJ828" s="349"/>
      <c r="AK828" s="349"/>
      <c r="AL828" s="349" t="s">
        <v>21</v>
      </c>
      <c r="AM828" s="349"/>
      <c r="AN828" s="349"/>
      <c r="AO828" s="426"/>
      <c r="AP828" s="427" t="s">
        <v>413</v>
      </c>
      <c r="AQ828" s="427"/>
      <c r="AR828" s="427"/>
      <c r="AS828" s="427"/>
      <c r="AT828" s="427"/>
      <c r="AU828" s="427"/>
      <c r="AV828" s="427"/>
      <c r="AW828" s="427"/>
      <c r="AX828" s="427"/>
    </row>
    <row r="829" spans="1:50" ht="26.25" hidden="1" customHeight="1" x14ac:dyDescent="0.15">
      <c r="A829" s="1056">
        <v>1</v>
      </c>
      <c r="B829" s="1056">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56">
        <v>2</v>
      </c>
      <c r="B830" s="1056">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56">
        <v>3</v>
      </c>
      <c r="B831" s="1056">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56">
        <v>4</v>
      </c>
      <c r="B832" s="1056">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56">
        <v>5</v>
      </c>
      <c r="B833" s="1056">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56">
        <v>6</v>
      </c>
      <c r="B834" s="1056">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56">
        <v>7</v>
      </c>
      <c r="B835" s="1056">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56">
        <v>8</v>
      </c>
      <c r="B836" s="1056">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56">
        <v>9</v>
      </c>
      <c r="B837" s="1056">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56">
        <v>10</v>
      </c>
      <c r="B838" s="1056">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56">
        <v>11</v>
      </c>
      <c r="B839" s="1056">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56">
        <v>12</v>
      </c>
      <c r="B840" s="1056">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56">
        <v>13</v>
      </c>
      <c r="B841" s="1056">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56">
        <v>14</v>
      </c>
      <c r="B842" s="1056">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56">
        <v>15</v>
      </c>
      <c r="B843" s="1056">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56">
        <v>16</v>
      </c>
      <c r="B844" s="1056">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56">
        <v>17</v>
      </c>
      <c r="B845" s="1056">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56">
        <v>18</v>
      </c>
      <c r="B846" s="1056">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56">
        <v>19</v>
      </c>
      <c r="B847" s="1056">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56">
        <v>20</v>
      </c>
      <c r="B848" s="1056">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56">
        <v>21</v>
      </c>
      <c r="B849" s="1056">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56">
        <v>22</v>
      </c>
      <c r="B850" s="1056">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56">
        <v>23</v>
      </c>
      <c r="B851" s="1056">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56">
        <v>24</v>
      </c>
      <c r="B852" s="1056">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56">
        <v>25</v>
      </c>
      <c r="B853" s="1056">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56">
        <v>26</v>
      </c>
      <c r="B854" s="1056">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56">
        <v>27</v>
      </c>
      <c r="B855" s="1056">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56">
        <v>28</v>
      </c>
      <c r="B856" s="1056">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56">
        <v>29</v>
      </c>
      <c r="B857" s="1056">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56">
        <v>30</v>
      </c>
      <c r="B858" s="1056">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9"/>
      <c r="B861" s="349"/>
      <c r="C861" s="349" t="s">
        <v>26</v>
      </c>
      <c r="D861" s="349"/>
      <c r="E861" s="349"/>
      <c r="F861" s="349"/>
      <c r="G861" s="349"/>
      <c r="H861" s="349"/>
      <c r="I861" s="349"/>
      <c r="J861" s="277" t="s">
        <v>412</v>
      </c>
      <c r="K861" s="101"/>
      <c r="L861" s="101"/>
      <c r="M861" s="101"/>
      <c r="N861" s="101"/>
      <c r="O861" s="101"/>
      <c r="P861" s="350" t="s">
        <v>27</v>
      </c>
      <c r="Q861" s="350"/>
      <c r="R861" s="350"/>
      <c r="S861" s="350"/>
      <c r="T861" s="350"/>
      <c r="U861" s="350"/>
      <c r="V861" s="350"/>
      <c r="W861" s="350"/>
      <c r="X861" s="350"/>
      <c r="Y861" s="347" t="s">
        <v>464</v>
      </c>
      <c r="Z861" s="348"/>
      <c r="AA861" s="348"/>
      <c r="AB861" s="348"/>
      <c r="AC861" s="277" t="s">
        <v>450</v>
      </c>
      <c r="AD861" s="277"/>
      <c r="AE861" s="277"/>
      <c r="AF861" s="277"/>
      <c r="AG861" s="277"/>
      <c r="AH861" s="347" t="s">
        <v>378</v>
      </c>
      <c r="AI861" s="349"/>
      <c r="AJ861" s="349"/>
      <c r="AK861" s="349"/>
      <c r="AL861" s="349" t="s">
        <v>21</v>
      </c>
      <c r="AM861" s="349"/>
      <c r="AN861" s="349"/>
      <c r="AO861" s="426"/>
      <c r="AP861" s="427" t="s">
        <v>413</v>
      </c>
      <c r="AQ861" s="427"/>
      <c r="AR861" s="427"/>
      <c r="AS861" s="427"/>
      <c r="AT861" s="427"/>
      <c r="AU861" s="427"/>
      <c r="AV861" s="427"/>
      <c r="AW861" s="427"/>
      <c r="AX861" s="427"/>
    </row>
    <row r="862" spans="1:50" ht="26.25" hidden="1" customHeight="1" x14ac:dyDescent="0.15">
      <c r="A862" s="1056">
        <v>1</v>
      </c>
      <c r="B862" s="1056">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56">
        <v>2</v>
      </c>
      <c r="B863" s="1056">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56">
        <v>3</v>
      </c>
      <c r="B864" s="1056">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56">
        <v>4</v>
      </c>
      <c r="B865" s="1056">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56">
        <v>5</v>
      </c>
      <c r="B866" s="1056">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56">
        <v>6</v>
      </c>
      <c r="B867" s="1056">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56">
        <v>7</v>
      </c>
      <c r="B868" s="1056">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56">
        <v>8</v>
      </c>
      <c r="B869" s="1056">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56">
        <v>9</v>
      </c>
      <c r="B870" s="1056">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56">
        <v>10</v>
      </c>
      <c r="B871" s="1056">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56">
        <v>11</v>
      </c>
      <c r="B872" s="1056">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56">
        <v>12</v>
      </c>
      <c r="B873" s="1056">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56">
        <v>13</v>
      </c>
      <c r="B874" s="1056">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56">
        <v>14</v>
      </c>
      <c r="B875" s="1056">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56">
        <v>15</v>
      </c>
      <c r="B876" s="1056">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56">
        <v>16</v>
      </c>
      <c r="B877" s="1056">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56">
        <v>17</v>
      </c>
      <c r="B878" s="1056">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56">
        <v>18</v>
      </c>
      <c r="B879" s="1056">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56">
        <v>19</v>
      </c>
      <c r="B880" s="1056">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56">
        <v>20</v>
      </c>
      <c r="B881" s="1056">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56">
        <v>21</v>
      </c>
      <c r="B882" s="1056">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56">
        <v>22</v>
      </c>
      <c r="B883" s="1056">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56">
        <v>23</v>
      </c>
      <c r="B884" s="1056">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56">
        <v>24</v>
      </c>
      <c r="B885" s="1056">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56">
        <v>25</v>
      </c>
      <c r="B886" s="1056">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56">
        <v>26</v>
      </c>
      <c r="B887" s="1056">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56">
        <v>27</v>
      </c>
      <c r="B888" s="1056">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56">
        <v>28</v>
      </c>
      <c r="B889" s="1056">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56">
        <v>29</v>
      </c>
      <c r="B890" s="1056">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56">
        <v>30</v>
      </c>
      <c r="B891" s="1056">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9"/>
      <c r="B894" s="349"/>
      <c r="C894" s="349" t="s">
        <v>26</v>
      </c>
      <c r="D894" s="349"/>
      <c r="E894" s="349"/>
      <c r="F894" s="349"/>
      <c r="G894" s="349"/>
      <c r="H894" s="349"/>
      <c r="I894" s="349"/>
      <c r="J894" s="277" t="s">
        <v>412</v>
      </c>
      <c r="K894" s="101"/>
      <c r="L894" s="101"/>
      <c r="M894" s="101"/>
      <c r="N894" s="101"/>
      <c r="O894" s="101"/>
      <c r="P894" s="350" t="s">
        <v>27</v>
      </c>
      <c r="Q894" s="350"/>
      <c r="R894" s="350"/>
      <c r="S894" s="350"/>
      <c r="T894" s="350"/>
      <c r="U894" s="350"/>
      <c r="V894" s="350"/>
      <c r="W894" s="350"/>
      <c r="X894" s="350"/>
      <c r="Y894" s="347" t="s">
        <v>464</v>
      </c>
      <c r="Z894" s="348"/>
      <c r="AA894" s="348"/>
      <c r="AB894" s="348"/>
      <c r="AC894" s="277" t="s">
        <v>450</v>
      </c>
      <c r="AD894" s="277"/>
      <c r="AE894" s="277"/>
      <c r="AF894" s="277"/>
      <c r="AG894" s="277"/>
      <c r="AH894" s="347" t="s">
        <v>378</v>
      </c>
      <c r="AI894" s="349"/>
      <c r="AJ894" s="349"/>
      <c r="AK894" s="349"/>
      <c r="AL894" s="349" t="s">
        <v>21</v>
      </c>
      <c r="AM894" s="349"/>
      <c r="AN894" s="349"/>
      <c r="AO894" s="426"/>
      <c r="AP894" s="427" t="s">
        <v>413</v>
      </c>
      <c r="AQ894" s="427"/>
      <c r="AR894" s="427"/>
      <c r="AS894" s="427"/>
      <c r="AT894" s="427"/>
      <c r="AU894" s="427"/>
      <c r="AV894" s="427"/>
      <c r="AW894" s="427"/>
      <c r="AX894" s="427"/>
    </row>
    <row r="895" spans="1:50" ht="26.25" hidden="1" customHeight="1" x14ac:dyDescent="0.15">
      <c r="A895" s="1056">
        <v>1</v>
      </c>
      <c r="B895" s="1056">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56">
        <v>2</v>
      </c>
      <c r="B896" s="1056">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56">
        <v>3</v>
      </c>
      <c r="B897" s="1056">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56">
        <v>4</v>
      </c>
      <c r="B898" s="1056">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56">
        <v>5</v>
      </c>
      <c r="B899" s="1056">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56">
        <v>6</v>
      </c>
      <c r="B900" s="1056">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56">
        <v>7</v>
      </c>
      <c r="B901" s="1056">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56">
        <v>8</v>
      </c>
      <c r="B902" s="1056">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56">
        <v>9</v>
      </c>
      <c r="B903" s="1056">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56">
        <v>10</v>
      </c>
      <c r="B904" s="1056">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56">
        <v>11</v>
      </c>
      <c r="B905" s="1056">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56">
        <v>12</v>
      </c>
      <c r="B906" s="1056">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56">
        <v>13</v>
      </c>
      <c r="B907" s="1056">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56">
        <v>14</v>
      </c>
      <c r="B908" s="1056">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56">
        <v>15</v>
      </c>
      <c r="B909" s="1056">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56">
        <v>16</v>
      </c>
      <c r="B910" s="1056">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56">
        <v>17</v>
      </c>
      <c r="B911" s="1056">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56">
        <v>18</v>
      </c>
      <c r="B912" s="1056">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56">
        <v>19</v>
      </c>
      <c r="B913" s="1056">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56">
        <v>20</v>
      </c>
      <c r="B914" s="1056">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56">
        <v>21</v>
      </c>
      <c r="B915" s="1056">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56">
        <v>22</v>
      </c>
      <c r="B916" s="1056">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56">
        <v>23</v>
      </c>
      <c r="B917" s="1056">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56">
        <v>24</v>
      </c>
      <c r="B918" s="1056">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56">
        <v>25</v>
      </c>
      <c r="B919" s="1056">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56">
        <v>26</v>
      </c>
      <c r="B920" s="1056">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56">
        <v>27</v>
      </c>
      <c r="B921" s="1056">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56">
        <v>28</v>
      </c>
      <c r="B922" s="1056">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56">
        <v>29</v>
      </c>
      <c r="B923" s="1056">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56">
        <v>30</v>
      </c>
      <c r="B924" s="1056">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9"/>
      <c r="B927" s="349"/>
      <c r="C927" s="349" t="s">
        <v>26</v>
      </c>
      <c r="D927" s="349"/>
      <c r="E927" s="349"/>
      <c r="F927" s="349"/>
      <c r="G927" s="349"/>
      <c r="H927" s="349"/>
      <c r="I927" s="349"/>
      <c r="J927" s="277" t="s">
        <v>412</v>
      </c>
      <c r="K927" s="101"/>
      <c r="L927" s="101"/>
      <c r="M927" s="101"/>
      <c r="N927" s="101"/>
      <c r="O927" s="101"/>
      <c r="P927" s="350" t="s">
        <v>27</v>
      </c>
      <c r="Q927" s="350"/>
      <c r="R927" s="350"/>
      <c r="S927" s="350"/>
      <c r="T927" s="350"/>
      <c r="U927" s="350"/>
      <c r="V927" s="350"/>
      <c r="W927" s="350"/>
      <c r="X927" s="350"/>
      <c r="Y927" s="347" t="s">
        <v>464</v>
      </c>
      <c r="Z927" s="348"/>
      <c r="AA927" s="348"/>
      <c r="AB927" s="348"/>
      <c r="AC927" s="277" t="s">
        <v>450</v>
      </c>
      <c r="AD927" s="277"/>
      <c r="AE927" s="277"/>
      <c r="AF927" s="277"/>
      <c r="AG927" s="277"/>
      <c r="AH927" s="347" t="s">
        <v>378</v>
      </c>
      <c r="AI927" s="349"/>
      <c r="AJ927" s="349"/>
      <c r="AK927" s="349"/>
      <c r="AL927" s="349" t="s">
        <v>21</v>
      </c>
      <c r="AM927" s="349"/>
      <c r="AN927" s="349"/>
      <c r="AO927" s="426"/>
      <c r="AP927" s="427" t="s">
        <v>413</v>
      </c>
      <c r="AQ927" s="427"/>
      <c r="AR927" s="427"/>
      <c r="AS927" s="427"/>
      <c r="AT927" s="427"/>
      <c r="AU927" s="427"/>
      <c r="AV927" s="427"/>
      <c r="AW927" s="427"/>
      <c r="AX927" s="427"/>
    </row>
    <row r="928" spans="1:50" ht="26.25" hidden="1" customHeight="1" x14ac:dyDescent="0.15">
      <c r="A928" s="1056">
        <v>1</v>
      </c>
      <c r="B928" s="1056">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56">
        <v>2</v>
      </c>
      <c r="B929" s="1056">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56">
        <v>3</v>
      </c>
      <c r="B930" s="1056">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56">
        <v>4</v>
      </c>
      <c r="B931" s="1056">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56">
        <v>5</v>
      </c>
      <c r="B932" s="1056">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56">
        <v>6</v>
      </c>
      <c r="B933" s="1056">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56">
        <v>7</v>
      </c>
      <c r="B934" s="1056">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56">
        <v>8</v>
      </c>
      <c r="B935" s="1056">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56">
        <v>9</v>
      </c>
      <c r="B936" s="1056">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56">
        <v>10</v>
      </c>
      <c r="B937" s="1056">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56">
        <v>11</v>
      </c>
      <c r="B938" s="1056">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56">
        <v>12</v>
      </c>
      <c r="B939" s="1056">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56">
        <v>13</v>
      </c>
      <c r="B940" s="1056">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56">
        <v>14</v>
      </c>
      <c r="B941" s="1056">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56">
        <v>15</v>
      </c>
      <c r="B942" s="1056">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56">
        <v>16</v>
      </c>
      <c r="B943" s="1056">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56">
        <v>17</v>
      </c>
      <c r="B944" s="1056">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56">
        <v>18</v>
      </c>
      <c r="B945" s="1056">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56">
        <v>19</v>
      </c>
      <c r="B946" s="1056">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56">
        <v>20</v>
      </c>
      <c r="B947" s="1056">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56">
        <v>21</v>
      </c>
      <c r="B948" s="1056">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56">
        <v>22</v>
      </c>
      <c r="B949" s="1056">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56">
        <v>23</v>
      </c>
      <c r="B950" s="1056">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56">
        <v>24</v>
      </c>
      <c r="B951" s="1056">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56">
        <v>25</v>
      </c>
      <c r="B952" s="1056">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56">
        <v>26</v>
      </c>
      <c r="B953" s="1056">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56">
        <v>27</v>
      </c>
      <c r="B954" s="1056">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56">
        <v>28</v>
      </c>
      <c r="B955" s="1056">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56">
        <v>29</v>
      </c>
      <c r="B956" s="1056">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56">
        <v>30</v>
      </c>
      <c r="B957" s="1056">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9"/>
      <c r="B960" s="349"/>
      <c r="C960" s="349" t="s">
        <v>26</v>
      </c>
      <c r="D960" s="349"/>
      <c r="E960" s="349"/>
      <c r="F960" s="349"/>
      <c r="G960" s="349"/>
      <c r="H960" s="349"/>
      <c r="I960" s="349"/>
      <c r="J960" s="277" t="s">
        <v>412</v>
      </c>
      <c r="K960" s="101"/>
      <c r="L960" s="101"/>
      <c r="M960" s="101"/>
      <c r="N960" s="101"/>
      <c r="O960" s="101"/>
      <c r="P960" s="350" t="s">
        <v>27</v>
      </c>
      <c r="Q960" s="350"/>
      <c r="R960" s="350"/>
      <c r="S960" s="350"/>
      <c r="T960" s="350"/>
      <c r="U960" s="350"/>
      <c r="V960" s="350"/>
      <c r="W960" s="350"/>
      <c r="X960" s="350"/>
      <c r="Y960" s="347" t="s">
        <v>464</v>
      </c>
      <c r="Z960" s="348"/>
      <c r="AA960" s="348"/>
      <c r="AB960" s="348"/>
      <c r="AC960" s="277" t="s">
        <v>450</v>
      </c>
      <c r="AD960" s="277"/>
      <c r="AE960" s="277"/>
      <c r="AF960" s="277"/>
      <c r="AG960" s="277"/>
      <c r="AH960" s="347" t="s">
        <v>378</v>
      </c>
      <c r="AI960" s="349"/>
      <c r="AJ960" s="349"/>
      <c r="AK960" s="349"/>
      <c r="AL960" s="349" t="s">
        <v>21</v>
      </c>
      <c r="AM960" s="349"/>
      <c r="AN960" s="349"/>
      <c r="AO960" s="426"/>
      <c r="AP960" s="427" t="s">
        <v>413</v>
      </c>
      <c r="AQ960" s="427"/>
      <c r="AR960" s="427"/>
      <c r="AS960" s="427"/>
      <c r="AT960" s="427"/>
      <c r="AU960" s="427"/>
      <c r="AV960" s="427"/>
      <c r="AW960" s="427"/>
      <c r="AX960" s="427"/>
    </row>
    <row r="961" spans="1:50" ht="26.25" hidden="1" customHeight="1" x14ac:dyDescent="0.15">
      <c r="A961" s="1056">
        <v>1</v>
      </c>
      <c r="B961" s="1056">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56">
        <v>2</v>
      </c>
      <c r="B962" s="1056">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56">
        <v>3</v>
      </c>
      <c r="B963" s="1056">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56">
        <v>4</v>
      </c>
      <c r="B964" s="1056">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56">
        <v>5</v>
      </c>
      <c r="B965" s="1056">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56">
        <v>6</v>
      </c>
      <c r="B966" s="1056">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56">
        <v>7</v>
      </c>
      <c r="B967" s="1056">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56">
        <v>8</v>
      </c>
      <c r="B968" s="1056">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56">
        <v>9</v>
      </c>
      <c r="B969" s="1056">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56">
        <v>10</v>
      </c>
      <c r="B970" s="1056">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56">
        <v>11</v>
      </c>
      <c r="B971" s="1056">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56">
        <v>12</v>
      </c>
      <c r="B972" s="1056">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56">
        <v>13</v>
      </c>
      <c r="B973" s="1056">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56">
        <v>14</v>
      </c>
      <c r="B974" s="1056">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56">
        <v>15</v>
      </c>
      <c r="B975" s="1056">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56">
        <v>16</v>
      </c>
      <c r="B976" s="1056">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56">
        <v>17</v>
      </c>
      <c r="B977" s="1056">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56">
        <v>18</v>
      </c>
      <c r="B978" s="1056">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56">
        <v>19</v>
      </c>
      <c r="B979" s="1056">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56">
        <v>20</v>
      </c>
      <c r="B980" s="1056">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56">
        <v>21</v>
      </c>
      <c r="B981" s="1056">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56">
        <v>22</v>
      </c>
      <c r="B982" s="1056">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56">
        <v>23</v>
      </c>
      <c r="B983" s="1056">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56">
        <v>24</v>
      </c>
      <c r="B984" s="1056">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56">
        <v>25</v>
      </c>
      <c r="B985" s="1056">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56">
        <v>26</v>
      </c>
      <c r="B986" s="1056">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56">
        <v>27</v>
      </c>
      <c r="B987" s="1056">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56">
        <v>28</v>
      </c>
      <c r="B988" s="1056">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56">
        <v>29</v>
      </c>
      <c r="B989" s="1056">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56">
        <v>30</v>
      </c>
      <c r="B990" s="1056">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9"/>
      <c r="B993" s="349"/>
      <c r="C993" s="349" t="s">
        <v>26</v>
      </c>
      <c r="D993" s="349"/>
      <c r="E993" s="349"/>
      <c r="F993" s="349"/>
      <c r="G993" s="349"/>
      <c r="H993" s="349"/>
      <c r="I993" s="349"/>
      <c r="J993" s="277" t="s">
        <v>412</v>
      </c>
      <c r="K993" s="101"/>
      <c r="L993" s="101"/>
      <c r="M993" s="101"/>
      <c r="N993" s="101"/>
      <c r="O993" s="101"/>
      <c r="P993" s="350" t="s">
        <v>27</v>
      </c>
      <c r="Q993" s="350"/>
      <c r="R993" s="350"/>
      <c r="S993" s="350"/>
      <c r="T993" s="350"/>
      <c r="U993" s="350"/>
      <c r="V993" s="350"/>
      <c r="W993" s="350"/>
      <c r="X993" s="350"/>
      <c r="Y993" s="347" t="s">
        <v>464</v>
      </c>
      <c r="Z993" s="348"/>
      <c r="AA993" s="348"/>
      <c r="AB993" s="348"/>
      <c r="AC993" s="277" t="s">
        <v>450</v>
      </c>
      <c r="AD993" s="277"/>
      <c r="AE993" s="277"/>
      <c r="AF993" s="277"/>
      <c r="AG993" s="277"/>
      <c r="AH993" s="347" t="s">
        <v>378</v>
      </c>
      <c r="AI993" s="349"/>
      <c r="AJ993" s="349"/>
      <c r="AK993" s="349"/>
      <c r="AL993" s="349" t="s">
        <v>21</v>
      </c>
      <c r="AM993" s="349"/>
      <c r="AN993" s="349"/>
      <c r="AO993" s="426"/>
      <c r="AP993" s="427" t="s">
        <v>413</v>
      </c>
      <c r="AQ993" s="427"/>
      <c r="AR993" s="427"/>
      <c r="AS993" s="427"/>
      <c r="AT993" s="427"/>
      <c r="AU993" s="427"/>
      <c r="AV993" s="427"/>
      <c r="AW993" s="427"/>
      <c r="AX993" s="427"/>
    </row>
    <row r="994" spans="1:50" ht="26.25" hidden="1" customHeight="1" x14ac:dyDescent="0.15">
      <c r="A994" s="1056">
        <v>1</v>
      </c>
      <c r="B994" s="1056">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56">
        <v>2</v>
      </c>
      <c r="B995" s="1056">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56">
        <v>3</v>
      </c>
      <c r="B996" s="1056">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56">
        <v>4</v>
      </c>
      <c r="B997" s="1056">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56">
        <v>5</v>
      </c>
      <c r="B998" s="1056">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56">
        <v>6</v>
      </c>
      <c r="B999" s="1056">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56">
        <v>7</v>
      </c>
      <c r="B1000" s="1056">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56">
        <v>8</v>
      </c>
      <c r="B1001" s="1056">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56">
        <v>9</v>
      </c>
      <c r="B1002" s="1056">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56">
        <v>10</v>
      </c>
      <c r="B1003" s="1056">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56">
        <v>11</v>
      </c>
      <c r="B1004" s="1056">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56">
        <v>12</v>
      </c>
      <c r="B1005" s="1056">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56">
        <v>13</v>
      </c>
      <c r="B1006" s="1056">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56">
        <v>14</v>
      </c>
      <c r="B1007" s="1056">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56">
        <v>15</v>
      </c>
      <c r="B1008" s="1056">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56">
        <v>16</v>
      </c>
      <c r="B1009" s="1056">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56">
        <v>17</v>
      </c>
      <c r="B1010" s="1056">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56">
        <v>18</v>
      </c>
      <c r="B1011" s="1056">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56">
        <v>19</v>
      </c>
      <c r="B1012" s="1056">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56">
        <v>20</v>
      </c>
      <c r="B1013" s="1056">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56">
        <v>21</v>
      </c>
      <c r="B1014" s="1056">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56">
        <v>22</v>
      </c>
      <c r="B1015" s="1056">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56">
        <v>23</v>
      </c>
      <c r="B1016" s="1056">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56">
        <v>24</v>
      </c>
      <c r="B1017" s="1056">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56">
        <v>25</v>
      </c>
      <c r="B1018" s="1056">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56">
        <v>26</v>
      </c>
      <c r="B1019" s="1056">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56">
        <v>27</v>
      </c>
      <c r="B1020" s="1056">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56">
        <v>28</v>
      </c>
      <c r="B1021" s="1056">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56">
        <v>29</v>
      </c>
      <c r="B1022" s="1056">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56">
        <v>30</v>
      </c>
      <c r="B1023" s="1056">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9"/>
      <c r="B1026" s="349"/>
      <c r="C1026" s="349" t="s">
        <v>26</v>
      </c>
      <c r="D1026" s="349"/>
      <c r="E1026" s="349"/>
      <c r="F1026" s="349"/>
      <c r="G1026" s="349"/>
      <c r="H1026" s="349"/>
      <c r="I1026" s="349"/>
      <c r="J1026" s="277" t="s">
        <v>412</v>
      </c>
      <c r="K1026" s="101"/>
      <c r="L1026" s="101"/>
      <c r="M1026" s="101"/>
      <c r="N1026" s="101"/>
      <c r="O1026" s="101"/>
      <c r="P1026" s="350" t="s">
        <v>27</v>
      </c>
      <c r="Q1026" s="350"/>
      <c r="R1026" s="350"/>
      <c r="S1026" s="350"/>
      <c r="T1026" s="350"/>
      <c r="U1026" s="350"/>
      <c r="V1026" s="350"/>
      <c r="W1026" s="350"/>
      <c r="X1026" s="350"/>
      <c r="Y1026" s="347" t="s">
        <v>464</v>
      </c>
      <c r="Z1026" s="348"/>
      <c r="AA1026" s="348"/>
      <c r="AB1026" s="348"/>
      <c r="AC1026" s="277" t="s">
        <v>450</v>
      </c>
      <c r="AD1026" s="277"/>
      <c r="AE1026" s="277"/>
      <c r="AF1026" s="277"/>
      <c r="AG1026" s="277"/>
      <c r="AH1026" s="347" t="s">
        <v>378</v>
      </c>
      <c r="AI1026" s="349"/>
      <c r="AJ1026" s="349"/>
      <c r="AK1026" s="349"/>
      <c r="AL1026" s="349" t="s">
        <v>21</v>
      </c>
      <c r="AM1026" s="349"/>
      <c r="AN1026" s="349"/>
      <c r="AO1026" s="426"/>
      <c r="AP1026" s="427" t="s">
        <v>413</v>
      </c>
      <c r="AQ1026" s="427"/>
      <c r="AR1026" s="427"/>
      <c r="AS1026" s="427"/>
      <c r="AT1026" s="427"/>
      <c r="AU1026" s="427"/>
      <c r="AV1026" s="427"/>
      <c r="AW1026" s="427"/>
      <c r="AX1026" s="427"/>
    </row>
    <row r="1027" spans="1:50" ht="26.25" hidden="1" customHeight="1" x14ac:dyDescent="0.15">
      <c r="A1027" s="1056">
        <v>1</v>
      </c>
      <c r="B1027" s="1056">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56">
        <v>2</v>
      </c>
      <c r="B1028" s="1056">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56">
        <v>3</v>
      </c>
      <c r="B1029" s="1056">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56">
        <v>4</v>
      </c>
      <c r="B1030" s="1056">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56">
        <v>5</v>
      </c>
      <c r="B1031" s="1056">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56">
        <v>6</v>
      </c>
      <c r="B1032" s="1056">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56">
        <v>7</v>
      </c>
      <c r="B1033" s="1056">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56">
        <v>8</v>
      </c>
      <c r="B1034" s="1056">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56">
        <v>9</v>
      </c>
      <c r="B1035" s="1056">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56">
        <v>10</v>
      </c>
      <c r="B1036" s="1056">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56">
        <v>11</v>
      </c>
      <c r="B1037" s="1056">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56">
        <v>12</v>
      </c>
      <c r="B1038" s="1056">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56">
        <v>13</v>
      </c>
      <c r="B1039" s="1056">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56">
        <v>14</v>
      </c>
      <c r="B1040" s="1056">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56">
        <v>15</v>
      </c>
      <c r="B1041" s="1056">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56">
        <v>16</v>
      </c>
      <c r="B1042" s="1056">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56">
        <v>17</v>
      </c>
      <c r="B1043" s="1056">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56">
        <v>18</v>
      </c>
      <c r="B1044" s="1056">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56">
        <v>19</v>
      </c>
      <c r="B1045" s="1056">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56">
        <v>20</v>
      </c>
      <c r="B1046" s="1056">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56">
        <v>21</v>
      </c>
      <c r="B1047" s="1056">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56">
        <v>22</v>
      </c>
      <c r="B1048" s="1056">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56">
        <v>23</v>
      </c>
      <c r="B1049" s="1056">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56">
        <v>24</v>
      </c>
      <c r="B1050" s="1056">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56">
        <v>25</v>
      </c>
      <c r="B1051" s="1056">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56">
        <v>26</v>
      </c>
      <c r="B1052" s="1056">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56">
        <v>27</v>
      </c>
      <c r="B1053" s="1056">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56">
        <v>28</v>
      </c>
      <c r="B1054" s="1056">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56">
        <v>29</v>
      </c>
      <c r="B1055" s="1056">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56">
        <v>30</v>
      </c>
      <c r="B1056" s="1056">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9"/>
      <c r="B1059" s="349"/>
      <c r="C1059" s="349" t="s">
        <v>26</v>
      </c>
      <c r="D1059" s="349"/>
      <c r="E1059" s="349"/>
      <c r="F1059" s="349"/>
      <c r="G1059" s="349"/>
      <c r="H1059" s="349"/>
      <c r="I1059" s="349"/>
      <c r="J1059" s="277" t="s">
        <v>412</v>
      </c>
      <c r="K1059" s="101"/>
      <c r="L1059" s="101"/>
      <c r="M1059" s="101"/>
      <c r="N1059" s="101"/>
      <c r="O1059" s="101"/>
      <c r="P1059" s="350" t="s">
        <v>27</v>
      </c>
      <c r="Q1059" s="350"/>
      <c r="R1059" s="350"/>
      <c r="S1059" s="350"/>
      <c r="T1059" s="350"/>
      <c r="U1059" s="350"/>
      <c r="V1059" s="350"/>
      <c r="W1059" s="350"/>
      <c r="X1059" s="350"/>
      <c r="Y1059" s="347" t="s">
        <v>464</v>
      </c>
      <c r="Z1059" s="348"/>
      <c r="AA1059" s="348"/>
      <c r="AB1059" s="348"/>
      <c r="AC1059" s="277" t="s">
        <v>450</v>
      </c>
      <c r="AD1059" s="277"/>
      <c r="AE1059" s="277"/>
      <c r="AF1059" s="277"/>
      <c r="AG1059" s="277"/>
      <c r="AH1059" s="347" t="s">
        <v>378</v>
      </c>
      <c r="AI1059" s="349"/>
      <c r="AJ1059" s="349"/>
      <c r="AK1059" s="349"/>
      <c r="AL1059" s="349" t="s">
        <v>21</v>
      </c>
      <c r="AM1059" s="349"/>
      <c r="AN1059" s="349"/>
      <c r="AO1059" s="426"/>
      <c r="AP1059" s="427" t="s">
        <v>413</v>
      </c>
      <c r="AQ1059" s="427"/>
      <c r="AR1059" s="427"/>
      <c r="AS1059" s="427"/>
      <c r="AT1059" s="427"/>
      <c r="AU1059" s="427"/>
      <c r="AV1059" s="427"/>
      <c r="AW1059" s="427"/>
      <c r="AX1059" s="427"/>
    </row>
    <row r="1060" spans="1:50" ht="26.25" hidden="1" customHeight="1" x14ac:dyDescent="0.15">
      <c r="A1060" s="1056">
        <v>1</v>
      </c>
      <c r="B1060" s="1056">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56">
        <v>2</v>
      </c>
      <c r="B1061" s="1056">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56">
        <v>3</v>
      </c>
      <c r="B1062" s="1056">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56">
        <v>4</v>
      </c>
      <c r="B1063" s="1056">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56">
        <v>5</v>
      </c>
      <c r="B1064" s="1056">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56">
        <v>6</v>
      </c>
      <c r="B1065" s="1056">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56">
        <v>7</v>
      </c>
      <c r="B1066" s="1056">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56">
        <v>8</v>
      </c>
      <c r="B1067" s="1056">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56">
        <v>9</v>
      </c>
      <c r="B1068" s="1056">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56">
        <v>10</v>
      </c>
      <c r="B1069" s="1056">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56">
        <v>11</v>
      </c>
      <c r="B1070" s="1056">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56">
        <v>12</v>
      </c>
      <c r="B1071" s="1056">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56">
        <v>13</v>
      </c>
      <c r="B1072" s="1056">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56">
        <v>14</v>
      </c>
      <c r="B1073" s="1056">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56">
        <v>15</v>
      </c>
      <c r="B1074" s="1056">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56">
        <v>16</v>
      </c>
      <c r="B1075" s="1056">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56">
        <v>17</v>
      </c>
      <c r="B1076" s="1056">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56">
        <v>18</v>
      </c>
      <c r="B1077" s="1056">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56">
        <v>19</v>
      </c>
      <c r="B1078" s="1056">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56">
        <v>20</v>
      </c>
      <c r="B1079" s="1056">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56">
        <v>21</v>
      </c>
      <c r="B1080" s="1056">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56">
        <v>22</v>
      </c>
      <c r="B1081" s="1056">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56">
        <v>23</v>
      </c>
      <c r="B1082" s="1056">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56">
        <v>24</v>
      </c>
      <c r="B1083" s="1056">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56">
        <v>25</v>
      </c>
      <c r="B1084" s="1056">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56">
        <v>26</v>
      </c>
      <c r="B1085" s="1056">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56">
        <v>27</v>
      </c>
      <c r="B1086" s="1056">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56">
        <v>28</v>
      </c>
      <c r="B1087" s="1056">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56">
        <v>29</v>
      </c>
      <c r="B1088" s="1056">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56">
        <v>30</v>
      </c>
      <c r="B1089" s="1056">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9"/>
      <c r="B1092" s="349"/>
      <c r="C1092" s="349" t="s">
        <v>26</v>
      </c>
      <c r="D1092" s="349"/>
      <c r="E1092" s="349"/>
      <c r="F1092" s="349"/>
      <c r="G1092" s="349"/>
      <c r="H1092" s="349"/>
      <c r="I1092" s="349"/>
      <c r="J1092" s="277" t="s">
        <v>412</v>
      </c>
      <c r="K1092" s="101"/>
      <c r="L1092" s="101"/>
      <c r="M1092" s="101"/>
      <c r="N1092" s="101"/>
      <c r="O1092" s="101"/>
      <c r="P1092" s="350" t="s">
        <v>27</v>
      </c>
      <c r="Q1092" s="350"/>
      <c r="R1092" s="350"/>
      <c r="S1092" s="350"/>
      <c r="T1092" s="350"/>
      <c r="U1092" s="350"/>
      <c r="V1092" s="350"/>
      <c r="W1092" s="350"/>
      <c r="X1092" s="350"/>
      <c r="Y1092" s="347" t="s">
        <v>464</v>
      </c>
      <c r="Z1092" s="348"/>
      <c r="AA1092" s="348"/>
      <c r="AB1092" s="348"/>
      <c r="AC1092" s="277" t="s">
        <v>450</v>
      </c>
      <c r="AD1092" s="277"/>
      <c r="AE1092" s="277"/>
      <c r="AF1092" s="277"/>
      <c r="AG1092" s="277"/>
      <c r="AH1092" s="347" t="s">
        <v>378</v>
      </c>
      <c r="AI1092" s="349"/>
      <c r="AJ1092" s="349"/>
      <c r="AK1092" s="349"/>
      <c r="AL1092" s="349" t="s">
        <v>21</v>
      </c>
      <c r="AM1092" s="349"/>
      <c r="AN1092" s="349"/>
      <c r="AO1092" s="426"/>
      <c r="AP1092" s="427" t="s">
        <v>413</v>
      </c>
      <c r="AQ1092" s="427"/>
      <c r="AR1092" s="427"/>
      <c r="AS1092" s="427"/>
      <c r="AT1092" s="427"/>
      <c r="AU1092" s="427"/>
      <c r="AV1092" s="427"/>
      <c r="AW1092" s="427"/>
      <c r="AX1092" s="427"/>
    </row>
    <row r="1093" spans="1:50" ht="26.25" hidden="1" customHeight="1" x14ac:dyDescent="0.15">
      <c r="A1093" s="1056">
        <v>1</v>
      </c>
      <c r="B1093" s="1056">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56">
        <v>2</v>
      </c>
      <c r="B1094" s="1056">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56">
        <v>3</v>
      </c>
      <c r="B1095" s="1056">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56">
        <v>4</v>
      </c>
      <c r="B1096" s="1056">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56">
        <v>5</v>
      </c>
      <c r="B1097" s="1056">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56">
        <v>6</v>
      </c>
      <c r="B1098" s="1056">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56">
        <v>7</v>
      </c>
      <c r="B1099" s="1056">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56">
        <v>8</v>
      </c>
      <c r="B1100" s="1056">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56">
        <v>9</v>
      </c>
      <c r="B1101" s="1056">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56">
        <v>10</v>
      </c>
      <c r="B1102" s="1056">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56">
        <v>11</v>
      </c>
      <c r="B1103" s="1056">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56">
        <v>12</v>
      </c>
      <c r="B1104" s="1056">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56">
        <v>13</v>
      </c>
      <c r="B1105" s="1056">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56">
        <v>14</v>
      </c>
      <c r="B1106" s="1056">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56">
        <v>15</v>
      </c>
      <c r="B1107" s="1056">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56">
        <v>16</v>
      </c>
      <c r="B1108" s="1056">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56">
        <v>17</v>
      </c>
      <c r="B1109" s="1056">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56">
        <v>18</v>
      </c>
      <c r="B1110" s="1056">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56">
        <v>19</v>
      </c>
      <c r="B1111" s="1056">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56">
        <v>20</v>
      </c>
      <c r="B1112" s="1056">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56">
        <v>21</v>
      </c>
      <c r="B1113" s="1056">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56">
        <v>22</v>
      </c>
      <c r="B1114" s="1056">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56">
        <v>23</v>
      </c>
      <c r="B1115" s="1056">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56">
        <v>24</v>
      </c>
      <c r="B1116" s="1056">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56">
        <v>25</v>
      </c>
      <c r="B1117" s="1056">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56">
        <v>26</v>
      </c>
      <c r="B1118" s="1056">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56">
        <v>27</v>
      </c>
      <c r="B1119" s="1056">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56">
        <v>28</v>
      </c>
      <c r="B1120" s="1056">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56">
        <v>29</v>
      </c>
      <c r="B1121" s="1056">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56">
        <v>30</v>
      </c>
      <c r="B1122" s="1056">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9"/>
      <c r="B1125" s="349"/>
      <c r="C1125" s="349" t="s">
        <v>26</v>
      </c>
      <c r="D1125" s="349"/>
      <c r="E1125" s="349"/>
      <c r="F1125" s="349"/>
      <c r="G1125" s="349"/>
      <c r="H1125" s="349"/>
      <c r="I1125" s="349"/>
      <c r="J1125" s="277" t="s">
        <v>412</v>
      </c>
      <c r="K1125" s="101"/>
      <c r="L1125" s="101"/>
      <c r="M1125" s="101"/>
      <c r="N1125" s="101"/>
      <c r="O1125" s="101"/>
      <c r="P1125" s="350" t="s">
        <v>27</v>
      </c>
      <c r="Q1125" s="350"/>
      <c r="R1125" s="350"/>
      <c r="S1125" s="350"/>
      <c r="T1125" s="350"/>
      <c r="U1125" s="350"/>
      <c r="V1125" s="350"/>
      <c r="W1125" s="350"/>
      <c r="X1125" s="350"/>
      <c r="Y1125" s="347" t="s">
        <v>464</v>
      </c>
      <c r="Z1125" s="348"/>
      <c r="AA1125" s="348"/>
      <c r="AB1125" s="348"/>
      <c r="AC1125" s="277" t="s">
        <v>450</v>
      </c>
      <c r="AD1125" s="277"/>
      <c r="AE1125" s="277"/>
      <c r="AF1125" s="277"/>
      <c r="AG1125" s="277"/>
      <c r="AH1125" s="347" t="s">
        <v>378</v>
      </c>
      <c r="AI1125" s="349"/>
      <c r="AJ1125" s="349"/>
      <c r="AK1125" s="349"/>
      <c r="AL1125" s="349" t="s">
        <v>21</v>
      </c>
      <c r="AM1125" s="349"/>
      <c r="AN1125" s="349"/>
      <c r="AO1125" s="426"/>
      <c r="AP1125" s="427" t="s">
        <v>413</v>
      </c>
      <c r="AQ1125" s="427"/>
      <c r="AR1125" s="427"/>
      <c r="AS1125" s="427"/>
      <c r="AT1125" s="427"/>
      <c r="AU1125" s="427"/>
      <c r="AV1125" s="427"/>
      <c r="AW1125" s="427"/>
      <c r="AX1125" s="427"/>
    </row>
    <row r="1126" spans="1:50" ht="26.25" hidden="1" customHeight="1" x14ac:dyDescent="0.15">
      <c r="A1126" s="1056">
        <v>1</v>
      </c>
      <c r="B1126" s="1056">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56">
        <v>2</v>
      </c>
      <c r="B1127" s="1056">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56">
        <v>3</v>
      </c>
      <c r="B1128" s="1056">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56">
        <v>4</v>
      </c>
      <c r="B1129" s="1056">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56">
        <v>5</v>
      </c>
      <c r="B1130" s="1056">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56">
        <v>6</v>
      </c>
      <c r="B1131" s="1056">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56">
        <v>7</v>
      </c>
      <c r="B1132" s="1056">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56">
        <v>8</v>
      </c>
      <c r="B1133" s="1056">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56">
        <v>9</v>
      </c>
      <c r="B1134" s="1056">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56">
        <v>10</v>
      </c>
      <c r="B1135" s="1056">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56">
        <v>11</v>
      </c>
      <c r="B1136" s="1056">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56">
        <v>12</v>
      </c>
      <c r="B1137" s="1056">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56">
        <v>13</v>
      </c>
      <c r="B1138" s="1056">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56">
        <v>14</v>
      </c>
      <c r="B1139" s="1056">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56">
        <v>15</v>
      </c>
      <c r="B1140" s="1056">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56">
        <v>16</v>
      </c>
      <c r="B1141" s="1056">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56">
        <v>17</v>
      </c>
      <c r="B1142" s="1056">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56">
        <v>18</v>
      </c>
      <c r="B1143" s="1056">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56">
        <v>19</v>
      </c>
      <c r="B1144" s="1056">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56">
        <v>20</v>
      </c>
      <c r="B1145" s="1056">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56">
        <v>21</v>
      </c>
      <c r="B1146" s="1056">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56">
        <v>22</v>
      </c>
      <c r="B1147" s="1056">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56">
        <v>23</v>
      </c>
      <c r="B1148" s="1056">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56">
        <v>24</v>
      </c>
      <c r="B1149" s="1056">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56">
        <v>25</v>
      </c>
      <c r="B1150" s="1056">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56">
        <v>26</v>
      </c>
      <c r="B1151" s="1056">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56">
        <v>27</v>
      </c>
      <c r="B1152" s="1056">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56">
        <v>28</v>
      </c>
      <c r="B1153" s="1056">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56">
        <v>29</v>
      </c>
      <c r="B1154" s="1056">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56">
        <v>30</v>
      </c>
      <c r="B1155" s="1056">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9"/>
      <c r="B1158" s="349"/>
      <c r="C1158" s="349" t="s">
        <v>26</v>
      </c>
      <c r="D1158" s="349"/>
      <c r="E1158" s="349"/>
      <c r="F1158" s="349"/>
      <c r="G1158" s="349"/>
      <c r="H1158" s="349"/>
      <c r="I1158" s="349"/>
      <c r="J1158" s="277" t="s">
        <v>412</v>
      </c>
      <c r="K1158" s="101"/>
      <c r="L1158" s="101"/>
      <c r="M1158" s="101"/>
      <c r="N1158" s="101"/>
      <c r="O1158" s="101"/>
      <c r="P1158" s="350" t="s">
        <v>27</v>
      </c>
      <c r="Q1158" s="350"/>
      <c r="R1158" s="350"/>
      <c r="S1158" s="350"/>
      <c r="T1158" s="350"/>
      <c r="U1158" s="350"/>
      <c r="V1158" s="350"/>
      <c r="W1158" s="350"/>
      <c r="X1158" s="350"/>
      <c r="Y1158" s="347" t="s">
        <v>464</v>
      </c>
      <c r="Z1158" s="348"/>
      <c r="AA1158" s="348"/>
      <c r="AB1158" s="348"/>
      <c r="AC1158" s="277" t="s">
        <v>450</v>
      </c>
      <c r="AD1158" s="277"/>
      <c r="AE1158" s="277"/>
      <c r="AF1158" s="277"/>
      <c r="AG1158" s="277"/>
      <c r="AH1158" s="347" t="s">
        <v>378</v>
      </c>
      <c r="AI1158" s="349"/>
      <c r="AJ1158" s="349"/>
      <c r="AK1158" s="349"/>
      <c r="AL1158" s="349" t="s">
        <v>21</v>
      </c>
      <c r="AM1158" s="349"/>
      <c r="AN1158" s="349"/>
      <c r="AO1158" s="426"/>
      <c r="AP1158" s="427" t="s">
        <v>413</v>
      </c>
      <c r="AQ1158" s="427"/>
      <c r="AR1158" s="427"/>
      <c r="AS1158" s="427"/>
      <c r="AT1158" s="427"/>
      <c r="AU1158" s="427"/>
      <c r="AV1158" s="427"/>
      <c r="AW1158" s="427"/>
      <c r="AX1158" s="427"/>
    </row>
    <row r="1159" spans="1:50" ht="26.25" hidden="1" customHeight="1" x14ac:dyDescent="0.15">
      <c r="A1159" s="1056">
        <v>1</v>
      </c>
      <c r="B1159" s="1056">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56">
        <v>2</v>
      </c>
      <c r="B1160" s="1056">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56">
        <v>3</v>
      </c>
      <c r="B1161" s="1056">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56">
        <v>4</v>
      </c>
      <c r="B1162" s="1056">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56">
        <v>5</v>
      </c>
      <c r="B1163" s="1056">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56">
        <v>6</v>
      </c>
      <c r="B1164" s="1056">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56">
        <v>7</v>
      </c>
      <c r="B1165" s="1056">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56">
        <v>8</v>
      </c>
      <c r="B1166" s="1056">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56">
        <v>9</v>
      </c>
      <c r="B1167" s="1056">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56">
        <v>10</v>
      </c>
      <c r="B1168" s="1056">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56">
        <v>11</v>
      </c>
      <c r="B1169" s="1056">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56">
        <v>12</v>
      </c>
      <c r="B1170" s="1056">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56">
        <v>13</v>
      </c>
      <c r="B1171" s="1056">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56">
        <v>14</v>
      </c>
      <c r="B1172" s="1056">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56">
        <v>15</v>
      </c>
      <c r="B1173" s="1056">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56">
        <v>16</v>
      </c>
      <c r="B1174" s="1056">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56">
        <v>17</v>
      </c>
      <c r="B1175" s="1056">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56">
        <v>18</v>
      </c>
      <c r="B1176" s="1056">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56">
        <v>19</v>
      </c>
      <c r="B1177" s="1056">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56">
        <v>20</v>
      </c>
      <c r="B1178" s="1056">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56">
        <v>21</v>
      </c>
      <c r="B1179" s="1056">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56">
        <v>22</v>
      </c>
      <c r="B1180" s="1056">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56">
        <v>23</v>
      </c>
      <c r="B1181" s="1056">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56">
        <v>24</v>
      </c>
      <c r="B1182" s="1056">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56">
        <v>25</v>
      </c>
      <c r="B1183" s="1056">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56">
        <v>26</v>
      </c>
      <c r="B1184" s="1056">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56">
        <v>27</v>
      </c>
      <c r="B1185" s="1056">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56">
        <v>28</v>
      </c>
      <c r="B1186" s="1056">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56">
        <v>29</v>
      </c>
      <c r="B1187" s="1056">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56">
        <v>30</v>
      </c>
      <c r="B1188" s="1056">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9"/>
      <c r="B1191" s="349"/>
      <c r="C1191" s="349" t="s">
        <v>26</v>
      </c>
      <c r="D1191" s="349"/>
      <c r="E1191" s="349"/>
      <c r="F1191" s="349"/>
      <c r="G1191" s="349"/>
      <c r="H1191" s="349"/>
      <c r="I1191" s="349"/>
      <c r="J1191" s="277" t="s">
        <v>412</v>
      </c>
      <c r="K1191" s="101"/>
      <c r="L1191" s="101"/>
      <c r="M1191" s="101"/>
      <c r="N1191" s="101"/>
      <c r="O1191" s="101"/>
      <c r="P1191" s="350" t="s">
        <v>27</v>
      </c>
      <c r="Q1191" s="350"/>
      <c r="R1191" s="350"/>
      <c r="S1191" s="350"/>
      <c r="T1191" s="350"/>
      <c r="U1191" s="350"/>
      <c r="V1191" s="350"/>
      <c r="W1191" s="350"/>
      <c r="X1191" s="350"/>
      <c r="Y1191" s="347" t="s">
        <v>464</v>
      </c>
      <c r="Z1191" s="348"/>
      <c r="AA1191" s="348"/>
      <c r="AB1191" s="348"/>
      <c r="AC1191" s="277" t="s">
        <v>450</v>
      </c>
      <c r="AD1191" s="277"/>
      <c r="AE1191" s="277"/>
      <c r="AF1191" s="277"/>
      <c r="AG1191" s="277"/>
      <c r="AH1191" s="347" t="s">
        <v>378</v>
      </c>
      <c r="AI1191" s="349"/>
      <c r="AJ1191" s="349"/>
      <c r="AK1191" s="349"/>
      <c r="AL1191" s="349" t="s">
        <v>21</v>
      </c>
      <c r="AM1191" s="349"/>
      <c r="AN1191" s="349"/>
      <c r="AO1191" s="426"/>
      <c r="AP1191" s="427" t="s">
        <v>413</v>
      </c>
      <c r="AQ1191" s="427"/>
      <c r="AR1191" s="427"/>
      <c r="AS1191" s="427"/>
      <c r="AT1191" s="427"/>
      <c r="AU1191" s="427"/>
      <c r="AV1191" s="427"/>
      <c r="AW1191" s="427"/>
      <c r="AX1191" s="427"/>
    </row>
    <row r="1192" spans="1:50" ht="26.25" hidden="1" customHeight="1" x14ac:dyDescent="0.15">
      <c r="A1192" s="1056">
        <v>1</v>
      </c>
      <c r="B1192" s="1056">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56">
        <v>2</v>
      </c>
      <c r="B1193" s="1056">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56">
        <v>3</v>
      </c>
      <c r="B1194" s="1056">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56">
        <v>4</v>
      </c>
      <c r="B1195" s="1056">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56">
        <v>5</v>
      </c>
      <c r="B1196" s="1056">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56">
        <v>6</v>
      </c>
      <c r="B1197" s="1056">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56">
        <v>7</v>
      </c>
      <c r="B1198" s="1056">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56">
        <v>8</v>
      </c>
      <c r="B1199" s="1056">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56">
        <v>9</v>
      </c>
      <c r="B1200" s="1056">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56">
        <v>10</v>
      </c>
      <c r="B1201" s="1056">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56">
        <v>11</v>
      </c>
      <c r="B1202" s="1056">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56">
        <v>12</v>
      </c>
      <c r="B1203" s="1056">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56">
        <v>13</v>
      </c>
      <c r="B1204" s="1056">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56">
        <v>14</v>
      </c>
      <c r="B1205" s="1056">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56">
        <v>15</v>
      </c>
      <c r="B1206" s="1056">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56">
        <v>16</v>
      </c>
      <c r="B1207" s="1056">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56">
        <v>17</v>
      </c>
      <c r="B1208" s="1056">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56">
        <v>18</v>
      </c>
      <c r="B1209" s="1056">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56">
        <v>19</v>
      </c>
      <c r="B1210" s="1056">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56">
        <v>20</v>
      </c>
      <c r="B1211" s="1056">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56">
        <v>21</v>
      </c>
      <c r="B1212" s="1056">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56">
        <v>22</v>
      </c>
      <c r="B1213" s="1056">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56">
        <v>23</v>
      </c>
      <c r="B1214" s="1056">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56">
        <v>24</v>
      </c>
      <c r="B1215" s="1056">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56">
        <v>25</v>
      </c>
      <c r="B1216" s="1056">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56">
        <v>26</v>
      </c>
      <c r="B1217" s="1056">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56">
        <v>27</v>
      </c>
      <c r="B1218" s="1056">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56">
        <v>28</v>
      </c>
      <c r="B1219" s="1056">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56">
        <v>29</v>
      </c>
      <c r="B1220" s="1056">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56">
        <v>30</v>
      </c>
      <c r="B1221" s="1056">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9"/>
      <c r="B1224" s="349"/>
      <c r="C1224" s="349" t="s">
        <v>26</v>
      </c>
      <c r="D1224" s="349"/>
      <c r="E1224" s="349"/>
      <c r="F1224" s="349"/>
      <c r="G1224" s="349"/>
      <c r="H1224" s="349"/>
      <c r="I1224" s="349"/>
      <c r="J1224" s="277" t="s">
        <v>412</v>
      </c>
      <c r="K1224" s="101"/>
      <c r="L1224" s="101"/>
      <c r="M1224" s="101"/>
      <c r="N1224" s="101"/>
      <c r="O1224" s="101"/>
      <c r="P1224" s="350" t="s">
        <v>27</v>
      </c>
      <c r="Q1224" s="350"/>
      <c r="R1224" s="350"/>
      <c r="S1224" s="350"/>
      <c r="T1224" s="350"/>
      <c r="U1224" s="350"/>
      <c r="V1224" s="350"/>
      <c r="W1224" s="350"/>
      <c r="X1224" s="350"/>
      <c r="Y1224" s="347" t="s">
        <v>464</v>
      </c>
      <c r="Z1224" s="348"/>
      <c r="AA1224" s="348"/>
      <c r="AB1224" s="348"/>
      <c r="AC1224" s="277" t="s">
        <v>450</v>
      </c>
      <c r="AD1224" s="277"/>
      <c r="AE1224" s="277"/>
      <c r="AF1224" s="277"/>
      <c r="AG1224" s="277"/>
      <c r="AH1224" s="347" t="s">
        <v>378</v>
      </c>
      <c r="AI1224" s="349"/>
      <c r="AJ1224" s="349"/>
      <c r="AK1224" s="349"/>
      <c r="AL1224" s="349" t="s">
        <v>21</v>
      </c>
      <c r="AM1224" s="349"/>
      <c r="AN1224" s="349"/>
      <c r="AO1224" s="426"/>
      <c r="AP1224" s="427" t="s">
        <v>413</v>
      </c>
      <c r="AQ1224" s="427"/>
      <c r="AR1224" s="427"/>
      <c r="AS1224" s="427"/>
      <c r="AT1224" s="427"/>
      <c r="AU1224" s="427"/>
      <c r="AV1224" s="427"/>
      <c r="AW1224" s="427"/>
      <c r="AX1224" s="427"/>
    </row>
    <row r="1225" spans="1:50" ht="26.25" hidden="1" customHeight="1" x14ac:dyDescent="0.15">
      <c r="A1225" s="1056">
        <v>1</v>
      </c>
      <c r="B1225" s="1056">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56">
        <v>2</v>
      </c>
      <c r="B1226" s="1056">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56">
        <v>3</v>
      </c>
      <c r="B1227" s="1056">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56">
        <v>4</v>
      </c>
      <c r="B1228" s="1056">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56">
        <v>5</v>
      </c>
      <c r="B1229" s="1056">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56">
        <v>6</v>
      </c>
      <c r="B1230" s="1056">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56">
        <v>7</v>
      </c>
      <c r="B1231" s="1056">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56">
        <v>8</v>
      </c>
      <c r="B1232" s="1056">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56">
        <v>9</v>
      </c>
      <c r="B1233" s="1056">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56">
        <v>10</v>
      </c>
      <c r="B1234" s="1056">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56">
        <v>11</v>
      </c>
      <c r="B1235" s="1056">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56">
        <v>12</v>
      </c>
      <c r="B1236" s="1056">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56">
        <v>13</v>
      </c>
      <c r="B1237" s="1056">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56">
        <v>14</v>
      </c>
      <c r="B1238" s="1056">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56">
        <v>15</v>
      </c>
      <c r="B1239" s="1056">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56">
        <v>16</v>
      </c>
      <c r="B1240" s="1056">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56">
        <v>17</v>
      </c>
      <c r="B1241" s="1056">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56">
        <v>18</v>
      </c>
      <c r="B1242" s="1056">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56">
        <v>19</v>
      </c>
      <c r="B1243" s="1056">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56">
        <v>20</v>
      </c>
      <c r="B1244" s="1056">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56">
        <v>21</v>
      </c>
      <c r="B1245" s="1056">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56">
        <v>22</v>
      </c>
      <c r="B1246" s="1056">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56">
        <v>23</v>
      </c>
      <c r="B1247" s="1056">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56">
        <v>24</v>
      </c>
      <c r="B1248" s="1056">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56">
        <v>25</v>
      </c>
      <c r="B1249" s="1056">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56">
        <v>26</v>
      </c>
      <c r="B1250" s="1056">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56">
        <v>27</v>
      </c>
      <c r="B1251" s="1056">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56">
        <v>28</v>
      </c>
      <c r="B1252" s="1056">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56">
        <v>29</v>
      </c>
      <c r="B1253" s="1056">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56">
        <v>30</v>
      </c>
      <c r="B1254" s="1056">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9"/>
      <c r="B1257" s="349"/>
      <c r="C1257" s="349" t="s">
        <v>26</v>
      </c>
      <c r="D1257" s="349"/>
      <c r="E1257" s="349"/>
      <c r="F1257" s="349"/>
      <c r="G1257" s="349"/>
      <c r="H1257" s="349"/>
      <c r="I1257" s="349"/>
      <c r="J1257" s="277" t="s">
        <v>412</v>
      </c>
      <c r="K1257" s="101"/>
      <c r="L1257" s="101"/>
      <c r="M1257" s="101"/>
      <c r="N1257" s="101"/>
      <c r="O1257" s="101"/>
      <c r="P1257" s="350" t="s">
        <v>27</v>
      </c>
      <c r="Q1257" s="350"/>
      <c r="R1257" s="350"/>
      <c r="S1257" s="350"/>
      <c r="T1257" s="350"/>
      <c r="U1257" s="350"/>
      <c r="V1257" s="350"/>
      <c r="W1257" s="350"/>
      <c r="X1257" s="350"/>
      <c r="Y1257" s="347" t="s">
        <v>464</v>
      </c>
      <c r="Z1257" s="348"/>
      <c r="AA1257" s="348"/>
      <c r="AB1257" s="348"/>
      <c r="AC1257" s="277" t="s">
        <v>450</v>
      </c>
      <c r="AD1257" s="277"/>
      <c r="AE1257" s="277"/>
      <c r="AF1257" s="277"/>
      <c r="AG1257" s="277"/>
      <c r="AH1257" s="347" t="s">
        <v>378</v>
      </c>
      <c r="AI1257" s="349"/>
      <c r="AJ1257" s="349"/>
      <c r="AK1257" s="349"/>
      <c r="AL1257" s="349" t="s">
        <v>21</v>
      </c>
      <c r="AM1257" s="349"/>
      <c r="AN1257" s="349"/>
      <c r="AO1257" s="426"/>
      <c r="AP1257" s="427" t="s">
        <v>413</v>
      </c>
      <c r="AQ1257" s="427"/>
      <c r="AR1257" s="427"/>
      <c r="AS1257" s="427"/>
      <c r="AT1257" s="427"/>
      <c r="AU1257" s="427"/>
      <c r="AV1257" s="427"/>
      <c r="AW1257" s="427"/>
      <c r="AX1257" s="427"/>
    </row>
    <row r="1258" spans="1:50" ht="26.25" hidden="1" customHeight="1" x14ac:dyDescent="0.15">
      <c r="A1258" s="1056">
        <v>1</v>
      </c>
      <c r="B1258" s="1056">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56">
        <v>2</v>
      </c>
      <c r="B1259" s="1056">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56">
        <v>3</v>
      </c>
      <c r="B1260" s="1056">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56">
        <v>4</v>
      </c>
      <c r="B1261" s="1056">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56">
        <v>5</v>
      </c>
      <c r="B1262" s="1056">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56">
        <v>6</v>
      </c>
      <c r="B1263" s="1056">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56">
        <v>7</v>
      </c>
      <c r="B1264" s="1056">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56">
        <v>8</v>
      </c>
      <c r="B1265" s="1056">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56">
        <v>9</v>
      </c>
      <c r="B1266" s="1056">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56">
        <v>10</v>
      </c>
      <c r="B1267" s="1056">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56">
        <v>11</v>
      </c>
      <c r="B1268" s="1056">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56">
        <v>12</v>
      </c>
      <c r="B1269" s="1056">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56">
        <v>13</v>
      </c>
      <c r="B1270" s="1056">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56">
        <v>14</v>
      </c>
      <c r="B1271" s="1056">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56">
        <v>15</v>
      </c>
      <c r="B1272" s="1056">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56">
        <v>16</v>
      </c>
      <c r="B1273" s="1056">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56">
        <v>17</v>
      </c>
      <c r="B1274" s="1056">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56">
        <v>18</v>
      </c>
      <c r="B1275" s="1056">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56">
        <v>19</v>
      </c>
      <c r="B1276" s="1056">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56">
        <v>20</v>
      </c>
      <c r="B1277" s="1056">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56">
        <v>21</v>
      </c>
      <c r="B1278" s="1056">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56">
        <v>22</v>
      </c>
      <c r="B1279" s="1056">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56">
        <v>23</v>
      </c>
      <c r="B1280" s="1056">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56">
        <v>24</v>
      </c>
      <c r="B1281" s="1056">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56">
        <v>25</v>
      </c>
      <c r="B1282" s="1056">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56">
        <v>26</v>
      </c>
      <c r="B1283" s="1056">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56">
        <v>27</v>
      </c>
      <c r="B1284" s="1056">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56">
        <v>28</v>
      </c>
      <c r="B1285" s="1056">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56">
        <v>29</v>
      </c>
      <c r="B1286" s="1056">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56">
        <v>30</v>
      </c>
      <c r="B1287" s="1056">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9"/>
      <c r="B1290" s="349"/>
      <c r="C1290" s="349" t="s">
        <v>26</v>
      </c>
      <c r="D1290" s="349"/>
      <c r="E1290" s="349"/>
      <c r="F1290" s="349"/>
      <c r="G1290" s="349"/>
      <c r="H1290" s="349"/>
      <c r="I1290" s="349"/>
      <c r="J1290" s="277" t="s">
        <v>412</v>
      </c>
      <c r="K1290" s="101"/>
      <c r="L1290" s="101"/>
      <c r="M1290" s="101"/>
      <c r="N1290" s="101"/>
      <c r="O1290" s="101"/>
      <c r="P1290" s="350" t="s">
        <v>27</v>
      </c>
      <c r="Q1290" s="350"/>
      <c r="R1290" s="350"/>
      <c r="S1290" s="350"/>
      <c r="T1290" s="350"/>
      <c r="U1290" s="350"/>
      <c r="V1290" s="350"/>
      <c r="W1290" s="350"/>
      <c r="X1290" s="350"/>
      <c r="Y1290" s="347" t="s">
        <v>464</v>
      </c>
      <c r="Z1290" s="348"/>
      <c r="AA1290" s="348"/>
      <c r="AB1290" s="348"/>
      <c r="AC1290" s="277" t="s">
        <v>450</v>
      </c>
      <c r="AD1290" s="277"/>
      <c r="AE1290" s="277"/>
      <c r="AF1290" s="277"/>
      <c r="AG1290" s="277"/>
      <c r="AH1290" s="347" t="s">
        <v>378</v>
      </c>
      <c r="AI1290" s="349"/>
      <c r="AJ1290" s="349"/>
      <c r="AK1290" s="349"/>
      <c r="AL1290" s="349" t="s">
        <v>21</v>
      </c>
      <c r="AM1290" s="349"/>
      <c r="AN1290" s="349"/>
      <c r="AO1290" s="426"/>
      <c r="AP1290" s="427" t="s">
        <v>413</v>
      </c>
      <c r="AQ1290" s="427"/>
      <c r="AR1290" s="427"/>
      <c r="AS1290" s="427"/>
      <c r="AT1290" s="427"/>
      <c r="AU1290" s="427"/>
      <c r="AV1290" s="427"/>
      <c r="AW1290" s="427"/>
      <c r="AX1290" s="427"/>
    </row>
    <row r="1291" spans="1:50" ht="26.25" hidden="1" customHeight="1" x14ac:dyDescent="0.15">
      <c r="A1291" s="1056">
        <v>1</v>
      </c>
      <c r="B1291" s="1056">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56">
        <v>2</v>
      </c>
      <c r="B1292" s="1056">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56">
        <v>3</v>
      </c>
      <c r="B1293" s="1056">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56">
        <v>4</v>
      </c>
      <c r="B1294" s="1056">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56">
        <v>5</v>
      </c>
      <c r="B1295" s="1056">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56">
        <v>6</v>
      </c>
      <c r="B1296" s="1056">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56">
        <v>7</v>
      </c>
      <c r="B1297" s="1056">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56">
        <v>8</v>
      </c>
      <c r="B1298" s="1056">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56">
        <v>9</v>
      </c>
      <c r="B1299" s="1056">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56">
        <v>10</v>
      </c>
      <c r="B1300" s="1056">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56">
        <v>11</v>
      </c>
      <c r="B1301" s="1056">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56">
        <v>12</v>
      </c>
      <c r="B1302" s="1056">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56">
        <v>13</v>
      </c>
      <c r="B1303" s="1056">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56">
        <v>14</v>
      </c>
      <c r="B1304" s="1056">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56">
        <v>15</v>
      </c>
      <c r="B1305" s="1056">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56">
        <v>16</v>
      </c>
      <c r="B1306" s="1056">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56">
        <v>17</v>
      </c>
      <c r="B1307" s="1056">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56">
        <v>18</v>
      </c>
      <c r="B1308" s="1056">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56">
        <v>19</v>
      </c>
      <c r="B1309" s="1056">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56">
        <v>20</v>
      </c>
      <c r="B1310" s="1056">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56">
        <v>21</v>
      </c>
      <c r="B1311" s="1056">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56">
        <v>22</v>
      </c>
      <c r="B1312" s="1056">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56">
        <v>23</v>
      </c>
      <c r="B1313" s="1056">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56">
        <v>24</v>
      </c>
      <c r="B1314" s="1056">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56">
        <v>25</v>
      </c>
      <c r="B1315" s="1056">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56">
        <v>26</v>
      </c>
      <c r="B1316" s="1056">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56">
        <v>27</v>
      </c>
      <c r="B1317" s="1056">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56">
        <v>28</v>
      </c>
      <c r="B1318" s="1056">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56">
        <v>29</v>
      </c>
      <c r="B1319" s="1056">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56">
        <v>30</v>
      </c>
      <c r="B1320" s="1056">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2019-07-05T12:26:46Z</cp:lastPrinted>
  <dcterms:created xsi:type="dcterms:W3CDTF">2012-03-13T00:50:25Z</dcterms:created>
  <dcterms:modified xsi:type="dcterms:W3CDTF">2019-07-09T07:30:25Z</dcterms:modified>
</cp:coreProperties>
</file>