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市メカ室\"/>
    </mc:Choice>
  </mc:AlternateContent>
  <bookViews>
    <workbookView xWindow="0" yWindow="0" windowWidth="19200" windowHeight="6970" tabRatio="71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E70" i="3" l="1"/>
  <c r="AE67" i="3"/>
  <c r="AQ116" i="3" l="1"/>
  <c r="AU798" i="3" l="1"/>
  <c r="AU796"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<sst xmlns="http://schemas.openxmlformats.org/spreadsheetml/2006/main" count="2320" uniqueCount="625">
  <si>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</si>
  <si>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</si>
  <si>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</si>
  <si>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</si>
  <si>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</si>
  <si>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</si>
  <si>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</si>
  <si>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</si>
  <si>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</si>
  <si>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</si>
  <si>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</si>
  <si>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</si>
  <si>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</si>
  <si>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</si>
  <si>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</si>
  <si>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</si>
  <si>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</si>
  <si>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</si>
  <si>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</si>
  <si>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</si>
  <si>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</si>
  <si>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</si>
  <si>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</si>
  <si>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</si>
  <si>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</si>
  <si>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</si>
  <si>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</si>
  <si>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</si>
  <si>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</si>
  <si>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</si>
  <si>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</si>
  <si>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</si>
  <si>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</si>
  <si>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</si>
  <si>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</si>
  <si>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</si>
  <si>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</si>
  <si>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</si>
  <si>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</si>
  <si>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</si>
  <si>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</si>
  <si>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</si>
  <si>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</si>
  <si>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</si>
  <si>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</si>
  <si>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</si>
  <si>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</si>
  <si>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</si>
  <si>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</si>
  <si>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</si>
  <si>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</si>
  <si>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</si>
  <si>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</si>
  <si>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</si>
  <si>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</si>
  <si>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</si>
  <si>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</si>
  <si>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</si>
  <si>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</si>
  <si>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</si>
  <si>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</si>
  <si>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</si>
  <si>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</si>
  <si>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</si>
  <si>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</si>
  <si>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</si>
  <si>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</si>
  <si>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</si>
  <si>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</si>
  <si>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</si>
  <si>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</si>
  <si>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</si>
  <si>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</si>
  <si>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</si>
  <si>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</si>
  <si>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</si>
  <si>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</si>
  <si>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</si>
  <si>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</si>
  <si>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</si>
  <si>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</si>
  <si>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</si>
  <si>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</si>
  <si>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</si>
  <si>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</si>
  <si>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</si>
  <si>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</si>
  <si>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</si>
  <si>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</si>
  <si>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</si>
  <si>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</si>
  <si>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</si>
  <si>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</si>
  <si>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</si>
  <si>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</si>
  <si>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</si>
  <si>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</si>
  <si>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</si>
  <si>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</si>
  <si>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</si>
  <si>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</si>
  <si>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</si>
  <si>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</si>
  <si>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</si>
  <si>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</si>
  <si>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</si>
  <si>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</si>
  <si>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</si>
  <si>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</si>
  <si>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</si>
  <si>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</si>
  <si>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</si>
  <si>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</si>
  <si>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</si>
  <si>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</si>
  <si>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</si>
  <si>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</si>
  <si>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</si>
  <si>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</si>
  <si>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</si>
  <si>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</si>
  <si>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</si>
  <si>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</si>
  <si>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</si>
  <si>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</si>
  <si>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</si>
  <si>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</si>
  <si>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</si>
  <si>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</si>
  <si>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</si>
  <si>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</si>
  <si>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</si>
  <si>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</si>
  <si>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</si>
  <si>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</si>
  <si>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</si>
  <si>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</si>
  <si>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</si>
  <si>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</si>
  <si>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</si>
  <si>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</si>
  <si>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</si>
  <si>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</si>
  <si>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</si>
  <si>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</si>
  <si>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</si>
  <si>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</si>
  <si>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</si>
  <si>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</si>
  <si>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</si>
  <si>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</si>
  <si>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</si>
  <si>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</si>
  <si>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</si>
  <si>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</si>
  <si>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</si>
  <si>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</si>
  <si>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</si>
  <si>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</si>
  <si>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</si>
  <si>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</si>
  <si>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</si>
  <si>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</si>
  <si>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</si>
  <si>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</si>
  <si>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</si>
  <si>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</si>
  <si>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</si>
  <si>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</si>
  <si>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</si>
  <si>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</si>
  <si>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</si>
  <si>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</si>
  <si>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</si>
  <si>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</si>
  <si>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</si>
  <si>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</si>
  <si>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</si>
  <si>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</si>
  <si>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</si>
  <si>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</si>
  <si>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</si>
  <si>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</si>
  <si>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</si>
  <si>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</si>
  <si>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</si>
  <si>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</si>
  <si>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</si>
  <si>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</si>
  <si>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</si>
  <si>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</si>
  <si>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</si>
  <si>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</si>
  <si>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</si>
  <si>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</si>
  <si>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</si>
  <si>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</si>
  <si>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</si>
  <si>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</si>
  <si>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</si>
  <si>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</si>
  <si>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</si>
  <si>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</si>
  <si>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</si>
  <si>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</si>
  <si>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</si>
  <si>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</si>
  <si>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</si>
  <si>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</si>
  <si>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</si>
  <si>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</si>
  <si>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</si>
  <si>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</si>
  <si>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</si>
  <si>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</si>
  <si>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</si>
  <si>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</si>
  <si>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</si>
  <si>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</si>
  <si>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</si>
  <si>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</si>
  <si>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</si>
  <si>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</si>
  <si>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</si>
  <si>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</si>
  <si>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</si>
  <si>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</si>
  <si>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</si>
  <si>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</si>
  <si>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</si>
  <si>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</si>
  <si>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</si>
  <si>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</si>
  <si>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</si>
  <si>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</si>
  <si>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</si>
  <si>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</si>
  <si>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</si>
  <si>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</si>
  <si>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</si>
  <si>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</si>
  <si>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</si>
  <si>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</si>
  <si>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</si>
  <si>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</si>
  <si>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</si>
  <si>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</si>
  <si>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</si>
  <si>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</si>
  <si>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</si>
  <si>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</si>
  <si>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</si>
  <si>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</si>
  <si>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</si>
  <si>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</si>
  <si>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</si>
  <si>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</si>
  <si>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</si>
  <si>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</si>
  <si>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</si>
  <si>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</si>
  <si>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</si>
  <si>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</si>
  <si>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</si>
  <si>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</si>
  <si>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</si>
  <si>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</si>
  <si>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</si>
  <si>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</si>
  <si>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</si>
  <si>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</si>
  <si>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</si>
  <si>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</si>
  <si>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</si>
  <si>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</si>
  <si>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</si>
  <si>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</si>
  <si>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</si>
  <si>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</si>
  <si>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</si>
  <si>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</si>
  <si>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</si>
  <si>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</si>
  <si>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</si>
  <si>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</si>
  <si>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</si>
  <si>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</si>
  <si>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</si>
  <si>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</si>
  <si>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</si>
  <si>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</si>
  <si>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</si>
  <si>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</si>
  <si>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</si>
  <si>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</si>
  <si>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</si>
  <si>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</si>
  <si>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</si>
  <si>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</si>
  <si>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</si>
  <si>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</si>
  <si>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</si>
  <si>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</si>
  <si>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</si>
  <si>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</si>
  <si>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</si>
  <si>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</si>
  <si>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</si>
  <si>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</si>
  <si>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</si>
  <si>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</si>
  <si>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</si>
  <si>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</si>
  <si>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</si>
  <si>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</si>
  <si>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</si>
  <si>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</si>
  <si>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</si>
  <si>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</si>
  <si>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</si>
  <si>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</si>
  <si>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</si>
  <si>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</si>
  <si>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</si>
  <si>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</si>
  <si>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</si>
  <si>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</si>
  <si>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</si>
  <si>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</si>
  <si>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</si>
  <si>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</si>
  <si>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</si>
  <si>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</si>
  <si>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</si>
  <si>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</si>
  <si>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</si>
  <si>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</si>
  <si>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</si>
  <si>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</si>
  <si>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</si>
  <si>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</si>
  <si>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</si>
  <si>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</si>
  <si>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</si>
  <si>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</si>
  <si>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</si>
  <si>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</si>
  <si>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</si>
  <si>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</si>
  <si>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</si>
  <si>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</si>
  <si>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</si>
  <si>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</si>
  <si>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</si>
  <si>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</si>
  <si>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</si>
  <si>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</si>
  <si>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</si>
  <si>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</si>
  <si>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</si>
  <si>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</si>
  <si>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</si>
  <si>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</si>
  <si>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</si>
  <si>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</si>
  <si>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</si>
  <si>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</si>
  <si>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</si>
  <si>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</si>
  <si>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</si>
  <si>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</si>
  <si>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</si>
  <si>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</si>
  <si>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</si>
  <si>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</si>
  <si>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</si>
  <si>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</si>
  <si>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</si>
  <si>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</si>
  <si>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</si>
  <si>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</si>
  <si>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</si>
  <si>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</si>
  <si>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</si>
  <si>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</si>
  <si>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</si>
  <si>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</si>
  <si>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</si>
  <si>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</si>
  <si>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</si>
  <si>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</si>
  <si>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</si>
  <si>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</si>
  <si>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</si>
  <si>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</si>
  <si>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</si>
  <si>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</si>
  <si>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</si>
  <si>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</si>
  <si>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</si>
  <si>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</si>
  <si>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</si>
  <si>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</si>
  <si>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</si>
  <si>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</si>
  <si>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</si>
  <si>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</si>
  <si>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</si>
  <si>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</si>
  <si>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</si>
  <si>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</si>
  <si>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</si>
  <si>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</si>
  <si>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</si>
  <si>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</si>
  <si>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</si>
  <si>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</si>
  <si>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</si>
  <si>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</si>
  <si>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</si>
  <si>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</si>
  <si>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</si>
  <si>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</si>
  <si>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</si>
  <si>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</si>
  <si>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</si>
  <si>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</si>
  <si>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</si>
  <si>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</si>
  <si>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</si>
  <si>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</si>
  <si>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</si>
  <si>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</si>
  <si>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</si>
  <si>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</si>
  <si>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</si>
  <si>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</si>
  <si>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</si>
  <si>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</si>
  <si>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</si>
  <si>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</si>
  <si>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</si>
  <si>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</si>
  <si>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</si>
  <si>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</si>
  <si>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</si>
  <si>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</si>
  <si>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</si>
  <si>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</si>
  <si>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</si>
  <si>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</si>
  <si>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</si>
  <si>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</si>
  <si>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</si>
  <si>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</si>
  <si>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</si>
  <si>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</si>
  <si>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</si>
  <si>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</si>
  <si>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</si>
  <si>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</si>
  <si>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</si>
  <si>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</si>
  <si>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</si>
  <si>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</si>
  <si>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</si>
  <si>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</si>
  <si>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</si>
  <si>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</si>
  <si>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</si>
  <si>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</si>
  <si>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</si>
  <si>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</si>
  <si>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</si>
  <si>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先進対策の効率的実施によるCO2排出量大幅削減事業</t>
  </si>
  <si>
    <t>地球環境局</t>
  </si>
  <si>
    <t>地球温暖化対策課市場メカニズム室</t>
  </si>
  <si>
    <t>室長　鮎川　智一</t>
  </si>
  <si>
    <t>○</t>
  </si>
  <si>
    <t>特別会計に関する法律第85条第3項第１号ホ
施行令第50条第７項第10号</t>
  </si>
  <si>
    <t>低炭素社会実行計画
地球温暖化対策計画（平成２８年度５月１３日閣議決定）</t>
  </si>
  <si>
    <t>先進的なCO2排出抑制設備（環境省が指定する低炭素機器（L2-Tech））の導入と併せて運用改善を促すとともに、リバースオークション（費用対効果の高い順での案件の採択）や排出権の取引といった市場メカニズムを活用することで、CO2排出量の増加が著しい業務部門や、全部門に占める温室効果ガス排出量の割合が最大の産業部門において、効率的にCO2排出量を大幅に削減するとともにL2-Techの普及を図ることを目的とする。</t>
  </si>
  <si>
    <t>○事業者は、CO2排出抑制設備の整備と運用改善によるCO2排出量削減目標を掲げ、L2-Tech認証製品を含む先進的なCO2排出抑制設備やその他のCO2排出抑制設備導入に係る補助金を申請。【補助率：L2-Tech　1/2、その他の機器　1/3】
○削減量当たりの補助対象事業費[円/t-CO2]（補助対象事業費/温室効果ガス削減目標量）の小さい、費用効率性の高い事業から順に採択する。その際、L2-Tech認証製品各設備・機器等ごとに３事業を優先して採択する。（リバースオークション）
○事業者が削減約束量を超過達成した場合、当該超過削減分に係る排出枠を他事業者に販売でき、一方で削減約束量を未達成の場合は未達分の排出枠を他事業者から購入、認証された温室効果ガス削減量（クレジット）を調達・無効化するなどして、目標を遵守することとし、総量削減を担保するとともに、既存設備の稼働状況の見直しや、個々のテナント・従業員の省エネ・省CO2の取組といった運用面での改善を促す仕組みとなっている。</t>
    <rPh sb="193" eb="194">
      <t>サイ</t>
    </rPh>
    <rPh sb="220" eb="222">
      <t>ユウセン</t>
    </rPh>
    <rPh sb="224" eb="226">
      <t>サイタク</t>
    </rPh>
    <phoneticPr fontId="5"/>
  </si>
  <si>
    <t>-</t>
  </si>
  <si>
    <t>二酸化炭素排出抑制対策事業費等補助金</t>
  </si>
  <si>
    <t>二酸化炭素排出抑制対策事業等委託費</t>
  </si>
  <si>
    <t>参加事業者が掲げる基準年度排出量（算定対象事業所における参加年度の前３年間のCO2排出量の平均）からの削減目標量以上の削減の達成。</t>
  </si>
  <si>
    <t>補助対象事業者が実際に達成した基準年度排出量からのCO2排出削減量※CO2排出削減量の実績値については、翌々年度末に確定する。</t>
  </si>
  <si>
    <t>t-CO2</t>
  </si>
  <si>
    <t>-</t>
    <phoneticPr fontId="5"/>
  </si>
  <si>
    <t>ASSET事業報告書ならびに各事業者から提出された算定報告書</t>
  </si>
  <si>
    <t>1t-CO2当たりの削減コストを事業終了の平成32年度までの各年度において3千円を達成する
※28年度は補助事業者数が増えたが小規模な事業所が多かった。29年度からL2-Techを対象とした。</t>
    <rPh sb="6" eb="7">
      <t>ア</t>
    </rPh>
    <rPh sb="10" eb="12">
      <t>サクゲン</t>
    </rPh>
    <rPh sb="16" eb="18">
      <t>ジギョウ</t>
    </rPh>
    <rPh sb="18" eb="20">
      <t>シュウリョウ</t>
    </rPh>
    <rPh sb="21" eb="23">
      <t>ヘイセイ</t>
    </rPh>
    <rPh sb="25" eb="27">
      <t>ネンド</t>
    </rPh>
    <rPh sb="30" eb="33">
      <t>カクネンド</t>
    </rPh>
    <rPh sb="38" eb="40">
      <t>センエン</t>
    </rPh>
    <rPh sb="41" eb="43">
      <t>タッセイ</t>
    </rPh>
    <phoneticPr fontId="5"/>
  </si>
  <si>
    <t>各年度の採択案件に係る補助金額及び補助対象設備の法定耐用年数分のCO2削減量より算出（各年度補助金額（円）／削減実績量※（t-CO2）
※削減実績が未確定の年度については削減目標量）</t>
    <rPh sb="43" eb="44">
      <t>カク</t>
    </rPh>
    <phoneticPr fontId="5"/>
  </si>
  <si>
    <t>1t-CO2削減当たりのコスト</t>
    <rPh sb="6" eb="8">
      <t>サクゲン</t>
    </rPh>
    <rPh sb="8" eb="9">
      <t>ア</t>
    </rPh>
    <phoneticPr fontId="5"/>
  </si>
  <si>
    <t>各年度の採択案件に係る補助金額及び補助対象設備の法定耐用年数分のCO2削減量より算出（各年度補助金額（円）／削減実績量※（t-CO2）
※削減実績が未確定の年度については削減目標量）</t>
    <rPh sb="0" eb="3">
      <t>カクネンド</t>
    </rPh>
    <rPh sb="4" eb="6">
      <t>サイタク</t>
    </rPh>
    <rPh sb="6" eb="8">
      <t>アンケン</t>
    </rPh>
    <rPh sb="9" eb="10">
      <t>カカワ</t>
    </rPh>
    <rPh sb="11" eb="13">
      <t>ホジョ</t>
    </rPh>
    <rPh sb="13" eb="15">
      <t>キンガク</t>
    </rPh>
    <rPh sb="15" eb="16">
      <t>オヨ</t>
    </rPh>
    <rPh sb="17" eb="19">
      <t>ホジョ</t>
    </rPh>
    <rPh sb="19" eb="21">
      <t>タイショウ</t>
    </rPh>
    <rPh sb="21" eb="23">
      <t>セツビ</t>
    </rPh>
    <rPh sb="24" eb="26">
      <t>ホウテイ</t>
    </rPh>
    <rPh sb="26" eb="28">
      <t>タイヨウ</t>
    </rPh>
    <rPh sb="28" eb="30">
      <t>ネンスウ</t>
    </rPh>
    <rPh sb="30" eb="31">
      <t>ブン</t>
    </rPh>
    <rPh sb="35" eb="37">
      <t>サクゲン</t>
    </rPh>
    <rPh sb="37" eb="38">
      <t>リョウ</t>
    </rPh>
    <rPh sb="40" eb="42">
      <t>サンシュツ</t>
    </rPh>
    <rPh sb="43" eb="46">
      <t>カクネンド</t>
    </rPh>
    <rPh sb="46" eb="48">
      <t>ホジョ</t>
    </rPh>
    <rPh sb="48" eb="50">
      <t>キンガク</t>
    </rPh>
    <rPh sb="51" eb="52">
      <t>エン</t>
    </rPh>
    <rPh sb="54" eb="56">
      <t>サクゲン</t>
    </rPh>
    <rPh sb="56" eb="58">
      <t>ジッセキ</t>
    </rPh>
    <rPh sb="58" eb="59">
      <t>リョウ</t>
    </rPh>
    <rPh sb="69" eb="71">
      <t>サクゲン</t>
    </rPh>
    <rPh sb="71" eb="73">
      <t>ジッセキ</t>
    </rPh>
    <rPh sb="74" eb="77">
      <t>ミカクテイ</t>
    </rPh>
    <rPh sb="78" eb="80">
      <t>ネンド</t>
    </rPh>
    <rPh sb="85" eb="87">
      <t>サクゲン</t>
    </rPh>
    <rPh sb="87" eb="89">
      <t>モクヒョウ</t>
    </rPh>
    <rPh sb="89" eb="90">
      <t>リョウ</t>
    </rPh>
    <phoneticPr fontId="5"/>
  </si>
  <si>
    <t>参加事業者（補助対象事業者）数</t>
  </si>
  <si>
    <t>L2-Tech認証製品の補助対象実績（平成29年度～）</t>
    <rPh sb="7" eb="9">
      <t>ニンショウ</t>
    </rPh>
    <rPh sb="9" eb="11">
      <t>セイヒン</t>
    </rPh>
    <rPh sb="12" eb="14">
      <t>ホジョ</t>
    </rPh>
    <rPh sb="14" eb="16">
      <t>タイショウ</t>
    </rPh>
    <rPh sb="16" eb="18">
      <t>ジッセキ</t>
    </rPh>
    <rPh sb="19" eb="21">
      <t>ヘイセイ</t>
    </rPh>
    <rPh sb="23" eb="25">
      <t>ネンド</t>
    </rPh>
    <phoneticPr fontId="5"/>
  </si>
  <si>
    <t>執行額（千円）／参加事業者（補助対象事業者）数</t>
    <rPh sb="0" eb="2">
      <t>シッコウ</t>
    </rPh>
    <rPh sb="2" eb="3">
      <t>ガク</t>
    </rPh>
    <rPh sb="4" eb="6">
      <t>センエン</t>
    </rPh>
    <rPh sb="8" eb="10">
      <t>サンカ</t>
    </rPh>
    <rPh sb="10" eb="13">
      <t>ジギョウシャ</t>
    </rPh>
    <rPh sb="14" eb="16">
      <t>ホジョ</t>
    </rPh>
    <rPh sb="16" eb="18">
      <t>タイショウ</t>
    </rPh>
    <rPh sb="18" eb="21">
      <t>ジギョウシャ</t>
    </rPh>
    <rPh sb="22" eb="23">
      <t>スウ</t>
    </rPh>
    <phoneticPr fontId="5"/>
  </si>
  <si>
    <t>件</t>
    <rPh sb="0" eb="1">
      <t>ケン</t>
    </rPh>
    <phoneticPr fontId="5"/>
  </si>
  <si>
    <t>種</t>
    <rPh sb="0" eb="1">
      <t>シュ</t>
    </rPh>
    <phoneticPr fontId="5"/>
  </si>
  <si>
    <t>千円/件</t>
    <rPh sb="0" eb="2">
      <t>センエン</t>
    </rPh>
    <rPh sb="3" eb="4">
      <t>ケン</t>
    </rPh>
    <phoneticPr fontId="5"/>
  </si>
  <si>
    <t>2,307,105/
78</t>
  </si>
  <si>
    <t>１．地球温暖化対策の推進</t>
  </si>
  <si>
    <t>エネルギー起源二酸化炭素の排出量（CO2換算トン）</t>
  </si>
  <si>
    <t>万t-CO2/年</t>
    <rPh sb="0" eb="1">
      <t>マン</t>
    </rPh>
    <rPh sb="7" eb="8">
      <t>ネン</t>
    </rPh>
    <phoneticPr fontId="5"/>
  </si>
  <si>
    <t>-</t>
    <phoneticPr fontId="5"/>
  </si>
  <si>
    <t>有</t>
  </si>
  <si>
    <t>無</t>
  </si>
  <si>
    <t>‐</t>
  </si>
  <si>
    <t>△</t>
  </si>
  <si>
    <t>産業部門において、排出量の大部分を占める膨大な数の既存ストックへの設備補助により、先進技術の積極採用を促し、従来技術では実現できない大幅なCO2削減を効率的に実施する本事業は、国民や社会のニーズを的確に反映している。</t>
  </si>
  <si>
    <t>先進的な低炭素設備は、高効率である反面、初期導入コストが高止まりしており、設備に関する情報も不足している。コスト低減や情報不足解消は、市場における自主的取組に委ねていては十分に進まないため、国が積極的に推し進める必要がある。また、本事業は国内排出量取引制度の検討に当たっての実証としての側面がある。事業内で行われる取引を経て、日本全体への制度導入に際しての課題等を把握し、検討を進める必要があるため、国が実施する必要がある。</t>
  </si>
  <si>
    <t>産業部門・業務部門を対象に、設備補助により先進技術の積極採用を促し、従来技術では実現できない大幅なCO2先源効果を効率的に実施することは、政策体系の中で優先度の高い事業であり、政策目的の達成手段として必要かつ適切な事業である。</t>
  </si>
  <si>
    <t>補助率については、先進技術導入コストのみならず、事業者が得るエネルギーコスト削減メリットも勘案し補助率を設定しており、受益者との負担関係は妥当である。</t>
    <rPh sb="48" eb="51">
      <t>ホジョリツ</t>
    </rPh>
    <rPh sb="52" eb="54">
      <t>セッテイ</t>
    </rPh>
    <phoneticPr fontId="5"/>
  </si>
  <si>
    <t>参加事業者の採択に当たっては、1トンのCO2削減に必要な補助金額の小さい順に予算の範囲内で採択（リバースオークション）することとしており、費用効率性を確保する仕組みとなっているため、単位当たりコストは妥当である。</t>
    <rPh sb="91" eb="93">
      <t>タンイ</t>
    </rPh>
    <rPh sb="93" eb="94">
      <t>ア</t>
    </rPh>
    <rPh sb="100" eb="102">
      <t>ダトウ</t>
    </rPh>
    <phoneticPr fontId="5"/>
  </si>
  <si>
    <t>補助金執行団体が補助事業実施に当たり要した経費の確定に当たっては、事業の目的に即し真に必要なものかどうか確認した上で行っており資金の流れの中間段階での支出は合理的である。</t>
  </si>
  <si>
    <t>補助金額の確定においては、費目・使途が事業目的に即していることを確認している。</t>
  </si>
  <si>
    <t>委託先の選定に当たっては一般競争入札により選定しており、また委託先からの再委託に関しては合理的理由のある必要最低限のもののみであり、その場合も相見積りをとるなど、公正かつ効率的に実施している。</t>
  </si>
  <si>
    <t>削減目標未達の事業者は排出権取引により削減目標を達成する制度となっており、成果目標に見合った成果実績が得られている。</t>
    <rPh sb="2" eb="4">
      <t>モクヒョウ</t>
    </rPh>
    <rPh sb="28" eb="30">
      <t>セイド</t>
    </rPh>
    <rPh sb="37" eb="39">
      <t>セイカ</t>
    </rPh>
    <rPh sb="39" eb="41">
      <t>モクヒョウ</t>
    </rPh>
    <rPh sb="46" eb="48">
      <t>セイカ</t>
    </rPh>
    <rPh sb="48" eb="50">
      <t>ジッセキ</t>
    </rPh>
    <rPh sb="51" eb="52">
      <t>エ</t>
    </rPh>
    <phoneticPr fontId="5"/>
  </si>
  <si>
    <t>補助事業者採択に当たっては事業概要に記載の通り、リバースオークション方式を採っており、費用効率性が高い対策を推進しているため、他の手段・方法は考えられない。</t>
    <rPh sb="63" eb="64">
      <t>ホカ</t>
    </rPh>
    <rPh sb="65" eb="67">
      <t>シュダン</t>
    </rPh>
    <rPh sb="68" eb="70">
      <t>ホウホウ</t>
    </rPh>
    <rPh sb="71" eb="72">
      <t>カンガ</t>
    </rPh>
    <phoneticPr fontId="5"/>
  </si>
  <si>
    <t>補助事業で導入した設備については、耐用年数が満了するまで使用することとなっており、十分に活用されている。</t>
  </si>
  <si>
    <t>新　24-050</t>
  </si>
  <si>
    <t>新　24-023</t>
  </si>
  <si>
    <t>0045</t>
  </si>
  <si>
    <t>0037</t>
  </si>
  <si>
    <t>0036</t>
  </si>
  <si>
    <t>0028</t>
  </si>
  <si>
    <t>0026</t>
    <phoneticPr fontId="5"/>
  </si>
  <si>
    <t>A.一般社団法人温室効果ガス審査協会</t>
  </si>
  <si>
    <t>事業費</t>
    <rPh sb="0" eb="3">
      <t>ジギョウヒ</t>
    </rPh>
    <phoneticPr fontId="5"/>
  </si>
  <si>
    <t>人件費</t>
    <rPh sb="0" eb="3">
      <t>ジンケンヒ</t>
    </rPh>
    <phoneticPr fontId="5"/>
  </si>
  <si>
    <t>賃借料</t>
    <rPh sb="0" eb="3">
      <t>チンシャクリョウ</t>
    </rPh>
    <phoneticPr fontId="5"/>
  </si>
  <si>
    <t>賃金</t>
    <rPh sb="0" eb="2">
      <t>チンギン</t>
    </rPh>
    <phoneticPr fontId="5"/>
  </si>
  <si>
    <t>社会保険料</t>
    <rPh sb="0" eb="2">
      <t>シャカイ</t>
    </rPh>
    <rPh sb="2" eb="5">
      <t>ホケンリョウ</t>
    </rPh>
    <phoneticPr fontId="5"/>
  </si>
  <si>
    <t>旅費</t>
    <rPh sb="0" eb="2">
      <t>リョヒ</t>
    </rPh>
    <phoneticPr fontId="5"/>
  </si>
  <si>
    <t>委託費</t>
    <rPh sb="0" eb="3">
      <t>イタクヒ</t>
    </rPh>
    <phoneticPr fontId="5"/>
  </si>
  <si>
    <t>補助金</t>
    <rPh sb="0" eb="3">
      <t>ホジョキン</t>
    </rPh>
    <phoneticPr fontId="5"/>
  </si>
  <si>
    <t>補助金の執行</t>
    <rPh sb="0" eb="3">
      <t>ホジョキン</t>
    </rPh>
    <rPh sb="4" eb="6">
      <t>シッコウ</t>
    </rPh>
    <phoneticPr fontId="5"/>
  </si>
  <si>
    <t>事務所賃料、事務機器リース料</t>
    <rPh sb="0" eb="3">
      <t>ジムショ</t>
    </rPh>
    <rPh sb="3" eb="5">
      <t>チンリョウ</t>
    </rPh>
    <rPh sb="6" eb="8">
      <t>ジム</t>
    </rPh>
    <rPh sb="8" eb="10">
      <t>キキ</t>
    </rPh>
    <rPh sb="13" eb="14">
      <t>リョウ</t>
    </rPh>
    <phoneticPr fontId="5"/>
  </si>
  <si>
    <t>補助金執行に関する事務作業等</t>
  </si>
  <si>
    <t>補助金執行に係る職員の社会保険料</t>
    <rPh sb="6" eb="7">
      <t>カカ</t>
    </rPh>
    <rPh sb="8" eb="10">
      <t>ショクイン</t>
    </rPh>
    <rPh sb="11" eb="13">
      <t>シャカイ</t>
    </rPh>
    <rPh sb="13" eb="16">
      <t>ホケンリョウ</t>
    </rPh>
    <phoneticPr fontId="5"/>
  </si>
  <si>
    <t>補助金執行に係る出張旅費</t>
    <rPh sb="8" eb="10">
      <t>シュッチョウ</t>
    </rPh>
    <rPh sb="10" eb="12">
      <t>リョヒ</t>
    </rPh>
    <phoneticPr fontId="5"/>
  </si>
  <si>
    <t>社会保険手続き・給与計算等
（近藤社会労務士事務所等）</t>
    <rPh sb="0" eb="2">
      <t>シャカイ</t>
    </rPh>
    <rPh sb="2" eb="4">
      <t>ホケン</t>
    </rPh>
    <rPh sb="4" eb="6">
      <t>テツヅ</t>
    </rPh>
    <rPh sb="8" eb="10">
      <t>キュウヨ</t>
    </rPh>
    <rPh sb="10" eb="12">
      <t>ケイサン</t>
    </rPh>
    <rPh sb="12" eb="13">
      <t>トウ</t>
    </rPh>
    <rPh sb="15" eb="17">
      <t>コンドウ</t>
    </rPh>
    <rPh sb="17" eb="19">
      <t>シャカイ</t>
    </rPh>
    <rPh sb="19" eb="22">
      <t>ロウムシ</t>
    </rPh>
    <rPh sb="22" eb="25">
      <t>ジムショ</t>
    </rPh>
    <rPh sb="25" eb="26">
      <t>トウ</t>
    </rPh>
    <phoneticPr fontId="5"/>
  </si>
  <si>
    <t>消耗品費、光熱費、印刷製本費、通信運搬費、他</t>
    <rPh sb="0" eb="3">
      <t>ショウモウヒン</t>
    </rPh>
    <rPh sb="3" eb="4">
      <t>ヒ</t>
    </rPh>
    <rPh sb="5" eb="8">
      <t>コウネツヒ</t>
    </rPh>
    <rPh sb="9" eb="11">
      <t>インサツ</t>
    </rPh>
    <rPh sb="11" eb="13">
      <t>セイホン</t>
    </rPh>
    <rPh sb="13" eb="14">
      <t>ヒ</t>
    </rPh>
    <rPh sb="15" eb="17">
      <t>ツウシン</t>
    </rPh>
    <rPh sb="17" eb="19">
      <t>ウンパン</t>
    </rPh>
    <rPh sb="19" eb="20">
      <t>ヒ</t>
    </rPh>
    <rPh sb="21" eb="22">
      <t>ホカ</t>
    </rPh>
    <phoneticPr fontId="5"/>
  </si>
  <si>
    <t>C.近藤社会労務士事務所</t>
  </si>
  <si>
    <t>人件費</t>
  </si>
  <si>
    <t>社会保険手続き及び給与計算</t>
  </si>
  <si>
    <t>D.株式会社三菱総合研究所</t>
  </si>
  <si>
    <t>雑役務費</t>
  </si>
  <si>
    <t>その他</t>
  </si>
  <si>
    <t>消費税</t>
    <rPh sb="0" eb="3">
      <t>ショウヒゼイ</t>
    </rPh>
    <phoneticPr fontId="5"/>
  </si>
  <si>
    <t>受注者負担</t>
    <rPh sb="0" eb="3">
      <t>ジュチュウシャ</t>
    </rPh>
    <rPh sb="3" eb="5">
      <t>フタン</t>
    </rPh>
    <phoneticPr fontId="5"/>
  </si>
  <si>
    <t>制度文書の精査・改訂・策定
目標包有者の口座管理と排出枠管理</t>
    <rPh sb="0" eb="2">
      <t>セイド</t>
    </rPh>
    <rPh sb="2" eb="4">
      <t>ブンショ</t>
    </rPh>
    <rPh sb="5" eb="7">
      <t>セイサ</t>
    </rPh>
    <rPh sb="8" eb="10">
      <t>カイテイ</t>
    </rPh>
    <rPh sb="11" eb="13">
      <t>サクテイ</t>
    </rPh>
    <rPh sb="14" eb="16">
      <t>モクヒョウ</t>
    </rPh>
    <rPh sb="16" eb="19">
      <t>ホウユウシャ</t>
    </rPh>
    <rPh sb="20" eb="22">
      <t>コウザ</t>
    </rPh>
    <rPh sb="22" eb="24">
      <t>カンリ</t>
    </rPh>
    <rPh sb="25" eb="27">
      <t>ハイシュツ</t>
    </rPh>
    <rPh sb="27" eb="28">
      <t>ワク</t>
    </rPh>
    <rPh sb="28" eb="30">
      <t>カンリ</t>
    </rPh>
    <phoneticPr fontId="5"/>
  </si>
  <si>
    <t>制度運営支援、検証報告書に対する査読等（エム・アール・アイリサーチアソシエイツ(株)等）</t>
  </si>
  <si>
    <t>旅費、印刷製本費、一般管理費等</t>
  </si>
  <si>
    <t>消費税・地方消費税</t>
    <rPh sb="0" eb="3">
      <t>ショウヒゼイ</t>
    </rPh>
    <rPh sb="4" eb="6">
      <t>チホウ</t>
    </rPh>
    <rPh sb="6" eb="9">
      <t>ショウヒゼイ</t>
    </rPh>
    <phoneticPr fontId="5"/>
  </si>
  <si>
    <t>材料費、労務費等</t>
    <rPh sb="0" eb="3">
      <t>ザイリョウヒ</t>
    </rPh>
    <rPh sb="4" eb="7">
      <t>ロウムヒ</t>
    </rPh>
    <rPh sb="7" eb="8">
      <t>トウ</t>
    </rPh>
    <phoneticPr fontId="5"/>
  </si>
  <si>
    <t>E.株式会社エヌ・ティ・ティ・データ</t>
    <rPh sb="2" eb="6">
      <t>カブシキガイシャ</t>
    </rPh>
    <phoneticPr fontId="5"/>
  </si>
  <si>
    <t>F.株式会社ＮＴＴデータ・アイ</t>
  </si>
  <si>
    <t>運用維持作業支援、機能追加開発</t>
    <rPh sb="0" eb="2">
      <t>ウンヨウ</t>
    </rPh>
    <rPh sb="2" eb="4">
      <t>イジ</t>
    </rPh>
    <rPh sb="4" eb="6">
      <t>サギョウ</t>
    </rPh>
    <rPh sb="6" eb="8">
      <t>シエン</t>
    </rPh>
    <rPh sb="9" eb="11">
      <t>キノウ</t>
    </rPh>
    <rPh sb="11" eb="13">
      <t>ツイカ</t>
    </rPh>
    <rPh sb="13" eb="15">
      <t>カイハツ</t>
    </rPh>
    <phoneticPr fontId="5"/>
  </si>
  <si>
    <t>賃借料</t>
  </si>
  <si>
    <t>外注費</t>
  </si>
  <si>
    <t>システムの運用・保守</t>
    <rPh sb="5" eb="7">
      <t>ウンヨウ</t>
    </rPh>
    <rPh sb="8" eb="10">
      <t>ホシュ</t>
    </rPh>
    <phoneticPr fontId="5"/>
  </si>
  <si>
    <t>機器等の提供費用、サーバー証明書</t>
    <rPh sb="0" eb="2">
      <t>キキ</t>
    </rPh>
    <rPh sb="2" eb="3">
      <t>トウ</t>
    </rPh>
    <rPh sb="4" eb="6">
      <t>テイキョウ</t>
    </rPh>
    <rPh sb="6" eb="8">
      <t>ヒヨウ</t>
    </rPh>
    <rPh sb="13" eb="16">
      <t>ショウメイショ</t>
    </rPh>
    <phoneticPr fontId="5"/>
  </si>
  <si>
    <t>運用・保守作業委託他（(株)NTTデータ・アイ等）</t>
    <rPh sb="11" eb="14">
      <t>カブ</t>
    </rPh>
    <rPh sb="23" eb="24">
      <t>トウ</t>
    </rPh>
    <phoneticPr fontId="5"/>
  </si>
  <si>
    <t>通信運搬費、一般管理費等</t>
    <rPh sb="0" eb="2">
      <t>ツウシン</t>
    </rPh>
    <rPh sb="2" eb="4">
      <t>ウンパン</t>
    </rPh>
    <rPh sb="4" eb="5">
      <t>ヒ</t>
    </rPh>
    <phoneticPr fontId="5"/>
  </si>
  <si>
    <t>地方税</t>
    <rPh sb="0" eb="3">
      <t>チホウゼイ</t>
    </rPh>
    <phoneticPr fontId="5"/>
  </si>
  <si>
    <t>G.エヌ・ティ・ティ・データ先端技術株式会社</t>
  </si>
  <si>
    <t>セキュリティ診断</t>
    <rPh sb="6" eb="8">
      <t>シンダン</t>
    </rPh>
    <phoneticPr fontId="5"/>
  </si>
  <si>
    <t>一般社団法人温室効果ガス審査協会</t>
  </si>
  <si>
    <t>補助事業の執行（公募要領作成～精算）</t>
  </si>
  <si>
    <t>補助金等交付</t>
  </si>
  <si>
    <t>-</t>
    <phoneticPr fontId="5"/>
  </si>
  <si>
    <t>近藤社会労務士事務所</t>
  </si>
  <si>
    <t>税理士法人みらいコンサルティング</t>
    <rPh sb="0" eb="3">
      <t>ゼイリシ</t>
    </rPh>
    <phoneticPr fontId="5"/>
  </si>
  <si>
    <t>㈱メッセ</t>
  </si>
  <si>
    <t>ヤマト運輸</t>
  </si>
  <si>
    <t>会計指導及び相談、税務相談</t>
    <rPh sb="0" eb="2">
      <t>カイケイ</t>
    </rPh>
    <rPh sb="2" eb="4">
      <t>シドウ</t>
    </rPh>
    <rPh sb="4" eb="5">
      <t>オヨ</t>
    </rPh>
    <rPh sb="6" eb="8">
      <t>ソウダン</t>
    </rPh>
    <rPh sb="9" eb="11">
      <t>ゼイム</t>
    </rPh>
    <rPh sb="11" eb="13">
      <t>ソウダン</t>
    </rPh>
    <phoneticPr fontId="5"/>
  </si>
  <si>
    <t>ホームページ更新作業</t>
  </si>
  <si>
    <t>文書溶解</t>
  </si>
  <si>
    <t>株式会社三菱総合研究所</t>
  </si>
  <si>
    <t>排出権取引に関する制度文書更新や参加者の排出権管理等制度運営全般に係る業務を行う。</t>
  </si>
  <si>
    <t>株式会社エヌ・ティ・ティ・データ</t>
  </si>
  <si>
    <t>システムの運用・保守</t>
  </si>
  <si>
    <t>株式会社ＮＴＴデータ・アイ</t>
  </si>
  <si>
    <t>運用維持作業支援
機能追加開発</t>
    <rPh sb="0" eb="2">
      <t>ウンヨウ</t>
    </rPh>
    <rPh sb="2" eb="4">
      <t>イジ</t>
    </rPh>
    <rPh sb="4" eb="6">
      <t>サギョウ</t>
    </rPh>
    <rPh sb="6" eb="8">
      <t>シエン</t>
    </rPh>
    <rPh sb="9" eb="11">
      <t>キノウ</t>
    </rPh>
    <rPh sb="11" eb="13">
      <t>ツイカ</t>
    </rPh>
    <rPh sb="13" eb="15">
      <t>カイハツ</t>
    </rPh>
    <phoneticPr fontId="5"/>
  </si>
  <si>
    <t>エヌ・ティ・ティ・データ先端技術株式会社</t>
  </si>
  <si>
    <t>B.株式会社シーエナジー</t>
    <phoneticPr fontId="5"/>
  </si>
  <si>
    <t>株式会社シーエナジー</t>
    <phoneticPr fontId="5"/>
  </si>
  <si>
    <t>芙蓉総合リース株式会社</t>
    <phoneticPr fontId="5"/>
  </si>
  <si>
    <t>マクセル株式会社</t>
    <phoneticPr fontId="5"/>
  </si>
  <si>
    <t>ＮＴＴファイナンス株式会社</t>
    <phoneticPr fontId="5"/>
  </si>
  <si>
    <t>東京ガスエンジニアリングソリューションズ株式会社</t>
    <phoneticPr fontId="5"/>
  </si>
  <si>
    <t>雪印メグミルク株式会社</t>
    <phoneticPr fontId="5"/>
  </si>
  <si>
    <t>ヤマサ蒲鉾株式会社</t>
    <phoneticPr fontId="5"/>
  </si>
  <si>
    <t>東京センチュリー株式会社</t>
    <phoneticPr fontId="5"/>
  </si>
  <si>
    <t>医療法人社団明寿会</t>
    <phoneticPr fontId="5"/>
  </si>
  <si>
    <t>株式会社関電エネルギーソリューション</t>
    <phoneticPr fontId="5"/>
  </si>
  <si>
    <t>「環境省指定先進的高効率機器」に指定する機器の導入</t>
    <phoneticPr fontId="5"/>
  </si>
  <si>
    <t>-</t>
    <phoneticPr fontId="5"/>
  </si>
  <si>
    <t>-</t>
    <phoneticPr fontId="5"/>
  </si>
  <si>
    <t>船山税理士事務所</t>
    <phoneticPr fontId="5"/>
  </si>
  <si>
    <t>H.</t>
    <phoneticPr fontId="5"/>
  </si>
  <si>
    <t>-</t>
    <phoneticPr fontId="5"/>
  </si>
  <si>
    <t>3,610,009/95</t>
    <phoneticPr fontId="5"/>
  </si>
  <si>
    <t>2,818,579/
122</t>
    <phoneticPr fontId="5"/>
  </si>
  <si>
    <t>-</t>
    <phoneticPr fontId="5"/>
  </si>
  <si>
    <t>-</t>
    <phoneticPr fontId="5"/>
  </si>
  <si>
    <t>3,425,605/78</t>
    <phoneticPr fontId="5"/>
  </si>
  <si>
    <t>L2-Tech認証製品のニーズ・工期等を考慮し採択方法を引き続き検討した結果、L2-Tech認証製品普及、削減目標排出量の管理を適切に行い、効率的に予算を執行できた。</t>
    <rPh sb="36" eb="38">
      <t>ケッカ</t>
    </rPh>
    <phoneticPr fontId="5"/>
  </si>
  <si>
    <t>委託業務に関して、制度運営事業者については一般競争（総合評価）により選定している。システムの運営・保守については一般競争（最低価格落札）により選定しており競争性、公平性を確保している。一者応札については、引き続き、公示期間の延長等により、競争性の確保に努める。</t>
    <rPh sb="46" eb="48">
      <t>ウンエイ</t>
    </rPh>
    <rPh sb="49" eb="51">
      <t>ホシュ</t>
    </rPh>
    <rPh sb="92" eb="93">
      <t>イッ</t>
    </rPh>
    <rPh sb="93" eb="94">
      <t>シャ</t>
    </rPh>
    <rPh sb="94" eb="96">
      <t>オウサツ</t>
    </rPh>
    <rPh sb="102" eb="103">
      <t>ヒ</t>
    </rPh>
    <rPh sb="104" eb="105">
      <t>ツヅ</t>
    </rPh>
    <rPh sb="107" eb="109">
      <t>コウジ</t>
    </rPh>
    <rPh sb="109" eb="111">
      <t>キカン</t>
    </rPh>
    <rPh sb="112" eb="114">
      <t>エンチョウ</t>
    </rPh>
    <rPh sb="114" eb="115">
      <t>トウ</t>
    </rPh>
    <rPh sb="119" eb="122">
      <t>キョウソウセイ</t>
    </rPh>
    <rPh sb="123" eb="125">
      <t>カクホ</t>
    </rPh>
    <rPh sb="126" eb="127">
      <t>ツト</t>
    </rPh>
    <phoneticPr fontId="5"/>
  </si>
  <si>
    <t>参加事業者数は見込みを上回り、執行率が向上した。また、L2－Tech認証製品の採択については事業者のニーズに合致せず見込みを下回った。</t>
    <rPh sb="5" eb="6">
      <t>スウ</t>
    </rPh>
    <rPh sb="7" eb="9">
      <t>ミコ</t>
    </rPh>
    <rPh sb="11" eb="13">
      <t>ウワマワ</t>
    </rPh>
    <rPh sb="15" eb="17">
      <t>シッコウ</t>
    </rPh>
    <rPh sb="17" eb="18">
      <t>リツ</t>
    </rPh>
    <rPh sb="19" eb="21">
      <t>コウジョウ</t>
    </rPh>
    <rPh sb="34" eb="36">
      <t>ニンショウ</t>
    </rPh>
    <rPh sb="36" eb="38">
      <t>セイヒン</t>
    </rPh>
    <rPh sb="39" eb="41">
      <t>サイタク</t>
    </rPh>
    <rPh sb="46" eb="49">
      <t>ジギョウシャ</t>
    </rPh>
    <rPh sb="54" eb="56">
      <t>ガッチ</t>
    </rPh>
    <rPh sb="58" eb="60">
      <t>ミコ</t>
    </rPh>
    <rPh sb="62" eb="64">
      <t>シタマワ</t>
    </rPh>
    <phoneticPr fontId="5"/>
  </si>
  <si>
    <t>-</t>
    <phoneticPr fontId="5"/>
  </si>
  <si>
    <t>-</t>
    <phoneticPr fontId="5"/>
  </si>
  <si>
    <t>-</t>
    <phoneticPr fontId="5"/>
  </si>
  <si>
    <t xml:space="preserve"> -</t>
    <phoneticPr fontId="5"/>
  </si>
  <si>
    <t>-</t>
    <phoneticPr fontId="5"/>
  </si>
  <si>
    <t>-</t>
    <phoneticPr fontId="5"/>
  </si>
  <si>
    <t>-</t>
    <phoneticPr fontId="5"/>
  </si>
  <si>
    <t>-</t>
    <phoneticPr fontId="5"/>
  </si>
  <si>
    <t>-</t>
    <phoneticPr fontId="5"/>
  </si>
  <si>
    <t>-</t>
    <phoneticPr fontId="5"/>
  </si>
  <si>
    <t>-</t>
    <phoneticPr fontId="5"/>
  </si>
  <si>
    <t>-</t>
    <phoneticPr fontId="5"/>
  </si>
  <si>
    <t>システム全体として排出量削減をしうる低炭素機器導入ルールを打ち出し、費用効率性を改善できる仕組みを取り入れる。</t>
    <rPh sb="4" eb="6">
      <t>ゼンタイ</t>
    </rPh>
    <rPh sb="9" eb="12">
      <t>ハイシュツリョウ</t>
    </rPh>
    <rPh sb="12" eb="14">
      <t>サクゲン</t>
    </rPh>
    <rPh sb="18" eb="21">
      <t>テイタンソ</t>
    </rPh>
    <rPh sb="21" eb="23">
      <t>キキ</t>
    </rPh>
    <rPh sb="23" eb="25">
      <t>ドウニュウ</t>
    </rPh>
    <rPh sb="29" eb="30">
      <t>ウ</t>
    </rPh>
    <rPh sb="31" eb="32">
      <t>ダ</t>
    </rPh>
    <rPh sb="34" eb="36">
      <t>ヒヨウ</t>
    </rPh>
    <rPh sb="36" eb="38">
      <t>コウリツ</t>
    </rPh>
    <rPh sb="38" eb="39">
      <t>セイ</t>
    </rPh>
    <rPh sb="40" eb="42">
      <t>カイゼン</t>
    </rPh>
    <rPh sb="45" eb="47">
      <t>シク</t>
    </rPh>
    <rPh sb="49" eb="50">
      <t>ト</t>
    </rPh>
    <rPh sb="51" eb="52">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</si>
</sst>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132080</xdr:colOff>
      <xdr:row>762</xdr:row>
      <xdr:rowOff>325120</xdr:rowOff>
    </xdr:from>
    <xdr:to>
      <xdr:col>47</xdr:col>
      <xdr:colOff>177101</xdr:colOff>
      <xdr:row>770</xdr:row>
      <xdr:rowOff>68036</xdr:rowOff>
    </xdr:to>
    <xdr:grpSp>
      <xdr:nvGrpSpPr>
        <xdr:cNvPr id="16" name="グループ化 15"/>
        <xdr:cNvGrpSpPr/>
      </xdr:nvGrpSpPr>
      <xdr:grpSpPr>
        <a:xfrm>
          <a:off x="1884680" y="55333053"/>
          <a:ext cx="7444888" cy="2316783"/>
          <a:chOff x="1611657" y="10081385"/>
          <a:chExt cx="6994461" cy="2333716"/>
        </a:xfrm>
      </xdr:grpSpPr>
      <xdr:sp macro="" textlink="">
        <xdr:nvSpPr>
          <xdr:cNvPr id="17" name="大かっこ 16"/>
          <xdr:cNvSpPr/>
        </xdr:nvSpPr>
        <xdr:spPr bwMode="auto">
          <a:xfrm>
            <a:off x="1613647" y="11149533"/>
            <a:ext cx="1972235" cy="93566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en-US" altLang="ja-JP" sz="1100">
                <a:solidFill>
                  <a:schemeClr val="tx1"/>
                </a:solidFill>
                <a:effectLst/>
                <a:latin typeface="+mn-lt"/>
                <a:ea typeface="+mn-ea"/>
                <a:cs typeface="+mn-cs"/>
              </a:rPr>
              <a:t>ASSET</a:t>
            </a:r>
            <a:r>
              <a:rPr kumimoji="1" lang="ja-JP" altLang="en-US" sz="1100">
                <a:solidFill>
                  <a:schemeClr val="tx1"/>
                </a:solidFill>
                <a:effectLst/>
                <a:latin typeface="+mn-lt"/>
                <a:ea typeface="+mn-ea"/>
                <a:cs typeface="+mn-cs"/>
              </a:rPr>
              <a:t>システム運用・保守、ヘルプデスク運用</a:t>
            </a:r>
            <a:endParaRPr lang="ja-JP" altLang="ja-JP">
              <a:effectLst/>
            </a:endParaRPr>
          </a:p>
          <a:p>
            <a:pPr algn="l">
              <a:lnSpc>
                <a:spcPts val="900"/>
              </a:lnSpc>
            </a:pPr>
            <a:endParaRPr kumimoji="1" lang="ja-JP" altLang="en-US" sz="1100"/>
          </a:p>
        </xdr:txBody>
      </xdr:sp>
      <xdr:sp macro="" textlink="">
        <xdr:nvSpPr>
          <xdr:cNvPr id="18" name="フレーム 17"/>
          <xdr:cNvSpPr/>
        </xdr:nvSpPr>
        <xdr:spPr bwMode="auto">
          <a:xfrm>
            <a:off x="1617367" y="10081385"/>
            <a:ext cx="1966525" cy="37042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一般競争（最低価格）・委託</a:t>
            </a:r>
            <a:endParaRPr kumimoji="1" lang="en-US" altLang="ja-JP" sz="900">
              <a:solidFill>
                <a:schemeClr val="tx1"/>
              </a:solidFill>
            </a:endParaRPr>
          </a:p>
        </xdr:txBody>
      </xdr:sp>
      <xdr:sp macro="" textlink="">
        <xdr:nvSpPr>
          <xdr:cNvPr id="19" name="正方形/長方形 18"/>
          <xdr:cNvSpPr/>
        </xdr:nvSpPr>
        <xdr:spPr bwMode="auto">
          <a:xfrm>
            <a:off x="1611657" y="10456689"/>
            <a:ext cx="1972235" cy="69284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．㈱エヌ・ティ・ティデータ</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２２．７百万円</a:t>
            </a:r>
          </a:p>
        </xdr:txBody>
      </xdr:sp>
      <xdr:sp macro="" textlink="">
        <xdr:nvSpPr>
          <xdr:cNvPr id="20" name="フレーム 19"/>
          <xdr:cNvSpPr/>
        </xdr:nvSpPr>
        <xdr:spPr bwMode="auto">
          <a:xfrm>
            <a:off x="3964346" y="10469507"/>
            <a:ext cx="1950370" cy="35051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sp macro="" textlink="">
        <xdr:nvSpPr>
          <xdr:cNvPr id="21" name="正方形/長方形 20"/>
          <xdr:cNvSpPr/>
        </xdr:nvSpPr>
        <xdr:spPr bwMode="auto">
          <a:xfrm>
            <a:off x="3944471" y="10835769"/>
            <a:ext cx="1975975" cy="62752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chemeClr val="tx1"/>
                </a:solidFill>
                <a:latin typeface="+mn-ea"/>
                <a:ea typeface="+mn-ea"/>
              </a:rPr>
              <a:t>F</a:t>
            </a:r>
            <a:r>
              <a:rPr kumimoji="1" lang="ja-JP" altLang="en-US" sz="1100">
                <a:solidFill>
                  <a:schemeClr val="tx1"/>
                </a:solidFill>
                <a:latin typeface="+mn-ea"/>
                <a:ea typeface="+mn-ea"/>
              </a:rPr>
              <a:t>．㈱</a:t>
            </a:r>
            <a:r>
              <a:rPr kumimoji="1" lang="en-US" altLang="ja-JP" sz="1100">
                <a:solidFill>
                  <a:schemeClr val="tx1"/>
                </a:solidFill>
                <a:latin typeface="+mn-ea"/>
                <a:ea typeface="+mn-ea"/>
              </a:rPr>
              <a:t>NTT</a:t>
            </a:r>
            <a:r>
              <a:rPr kumimoji="1" lang="ja-JP" altLang="en-US" sz="1100">
                <a:solidFill>
                  <a:schemeClr val="tx1"/>
                </a:solidFill>
                <a:latin typeface="+mn-ea"/>
                <a:ea typeface="+mn-ea"/>
              </a:rPr>
              <a:t>データ・アイ</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５．７百万円</a:t>
            </a:r>
          </a:p>
        </xdr:txBody>
      </xdr:sp>
      <xdr:sp macro="" textlink="">
        <xdr:nvSpPr>
          <xdr:cNvPr id="22" name="正方形/長方形 21"/>
          <xdr:cNvSpPr/>
        </xdr:nvSpPr>
        <xdr:spPr bwMode="auto">
          <a:xfrm>
            <a:off x="6275294" y="10835768"/>
            <a:ext cx="2330824" cy="64023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G</a:t>
            </a:r>
            <a:r>
              <a:rPr kumimoji="1" lang="ja-JP" altLang="en-US" sz="1100">
                <a:solidFill>
                  <a:schemeClr val="tx1"/>
                </a:solidFill>
                <a:latin typeface="+mn-ea"/>
                <a:ea typeface="+mn-ea"/>
              </a:rPr>
              <a:t>．エヌ・ティ・ティデータ先端技術㈱</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０．５百万円</a:t>
            </a:r>
            <a:endParaRPr kumimoji="1" lang="en-US" altLang="ja-JP" sz="1100">
              <a:solidFill>
                <a:schemeClr val="tx1"/>
              </a:solidFill>
              <a:latin typeface="+mn-ea"/>
              <a:ea typeface="+mn-ea"/>
            </a:endParaRPr>
          </a:p>
        </xdr:txBody>
      </xdr:sp>
      <xdr:sp macro="" textlink="">
        <xdr:nvSpPr>
          <xdr:cNvPr id="23" name="大かっこ 22"/>
          <xdr:cNvSpPr/>
        </xdr:nvSpPr>
        <xdr:spPr bwMode="auto">
          <a:xfrm>
            <a:off x="3945367" y="11463298"/>
            <a:ext cx="1971339" cy="94129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en-US" altLang="ja-JP">
                <a:effectLst/>
              </a:rPr>
              <a:t>ASSET</a:t>
            </a:r>
            <a:r>
              <a:rPr lang="ja-JP" altLang="en-US">
                <a:effectLst/>
              </a:rPr>
              <a:t>システムの運用管理作業支援，ヘルプデスク運用支援</a:t>
            </a:r>
            <a:endParaRPr lang="en-US" altLang="ja-JP">
              <a:effectLst/>
            </a:endParaRPr>
          </a:p>
        </xdr:txBody>
      </xdr:sp>
      <xdr:sp macro="" textlink="">
        <xdr:nvSpPr>
          <xdr:cNvPr id="24" name="フレーム 23"/>
          <xdr:cNvSpPr/>
        </xdr:nvSpPr>
        <xdr:spPr bwMode="auto">
          <a:xfrm>
            <a:off x="6268177" y="10451808"/>
            <a:ext cx="1977362" cy="38396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sp macro="" textlink="">
        <xdr:nvSpPr>
          <xdr:cNvPr id="25" name="大かっこ 24"/>
          <xdr:cNvSpPr/>
        </xdr:nvSpPr>
        <xdr:spPr bwMode="auto">
          <a:xfrm>
            <a:off x="6275294" y="11473808"/>
            <a:ext cx="1972235" cy="94129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ja-JP" altLang="en-US">
                <a:effectLst/>
              </a:rPr>
              <a:t>システムセキュリティ診断</a:t>
            </a:r>
            <a:endParaRPr lang="en-US" altLang="ja-JP">
              <a:effectLst/>
            </a:endParaRPr>
          </a:p>
        </xdr:txBody>
      </xdr:sp>
      <xdr:cxnSp macro="">
        <xdr:nvCxnSpPr>
          <xdr:cNvPr id="26" name="直線コネクタ 25"/>
          <xdr:cNvCxnSpPr/>
        </xdr:nvCxnSpPr>
        <xdr:spPr>
          <a:xfrm>
            <a:off x="3583892" y="10264541"/>
            <a:ext cx="376517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141"/>
          <xdr:cNvCxnSpPr>
            <a:cxnSpLocks noChangeShapeType="1"/>
          </xdr:cNvCxnSpPr>
        </xdr:nvCxnSpPr>
        <xdr:spPr bwMode="auto">
          <a:xfrm>
            <a:off x="7350569" y="10264541"/>
            <a:ext cx="0" cy="173295"/>
          </a:xfrm>
          <a:prstGeom prst="straightConnector1">
            <a:avLst/>
          </a:prstGeom>
          <a:ln w="12700">
            <a:solidFill>
              <a:schemeClr val="tx1"/>
            </a:solidFill>
            <a:headEnd/>
            <a:tailEnd type="arrow" w="med" len="med"/>
          </a:ln>
          <a:extLst/>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141"/>
          <xdr:cNvCxnSpPr>
            <a:cxnSpLocks noChangeShapeType="1"/>
          </xdr:cNvCxnSpPr>
        </xdr:nvCxnSpPr>
        <xdr:spPr bwMode="auto">
          <a:xfrm>
            <a:off x="4917141" y="10278996"/>
            <a:ext cx="0" cy="173295"/>
          </a:xfrm>
          <a:prstGeom prst="straightConnector1">
            <a:avLst/>
          </a:prstGeom>
          <a:ln w="12700">
            <a:solidFill>
              <a:schemeClr val="tx1"/>
            </a:solidFill>
            <a:headEnd/>
            <a:tailEnd type="arrow" w="med" len="med"/>
          </a:ln>
          <a:ex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741</xdr:row>
      <xdr:rowOff>0</xdr:rowOff>
    </xdr:from>
    <xdr:to>
      <xdr:col>16</xdr:col>
      <xdr:colOff>147021</xdr:colOff>
      <xdr:row>763</xdr:row>
      <xdr:rowOff>78281</xdr:rowOff>
    </xdr:to>
    <xdr:grpSp>
      <xdr:nvGrpSpPr>
        <xdr:cNvPr id="61" name="グループ化 60"/>
        <xdr:cNvGrpSpPr/>
      </xdr:nvGrpSpPr>
      <xdr:grpSpPr>
        <a:xfrm>
          <a:off x="1363133" y="46634400"/>
          <a:ext cx="1899621" cy="8832814"/>
          <a:chOff x="1255059" y="2070847"/>
          <a:chExt cx="1792941" cy="8826041"/>
        </a:xfrm>
      </xdr:grpSpPr>
      <xdr:cxnSp macro="">
        <xdr:nvCxnSpPr>
          <xdr:cNvPr id="62" name="直線矢印コネクタ 61"/>
          <xdr:cNvCxnSpPr/>
        </xdr:nvCxnSpPr>
        <xdr:spPr bwMode="auto">
          <a:xfrm>
            <a:off x="1434353" y="4563035"/>
            <a:ext cx="17929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正方形/長方形 62"/>
          <xdr:cNvSpPr/>
        </xdr:nvSpPr>
        <xdr:spPr>
          <a:xfrm>
            <a:off x="1255059" y="2070847"/>
            <a:ext cx="1792941" cy="7190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３，８３４百万円</a:t>
            </a:r>
          </a:p>
        </xdr:txBody>
      </xdr:sp>
      <xdr:cxnSp macro="">
        <xdr:nvCxnSpPr>
          <xdr:cNvPr id="64" name="直線矢印コネクタ 63"/>
          <xdr:cNvCxnSpPr/>
        </xdr:nvCxnSpPr>
        <xdr:spPr bwMode="auto">
          <a:xfrm>
            <a:off x="1434353" y="10896086"/>
            <a:ext cx="177304" cy="8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5" name="直線矢印コネクタ 64"/>
          <xdr:cNvCxnSpPr/>
        </xdr:nvCxnSpPr>
        <xdr:spPr bwMode="auto">
          <a:xfrm>
            <a:off x="1433963" y="7780959"/>
            <a:ext cx="1796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a:off x="1435952" y="2787653"/>
            <a:ext cx="0" cy="810827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121920</xdr:colOff>
      <xdr:row>740</xdr:row>
      <xdr:rowOff>10160</xdr:rowOff>
    </xdr:from>
    <xdr:to>
      <xdr:col>49</xdr:col>
      <xdr:colOff>398854</xdr:colOff>
      <xdr:row>746</xdr:row>
      <xdr:rowOff>152885</xdr:rowOff>
    </xdr:to>
    <xdr:sp macro="" textlink="">
      <xdr:nvSpPr>
        <xdr:cNvPr id="67" name="大かっこ 66"/>
        <xdr:cNvSpPr/>
      </xdr:nvSpPr>
      <xdr:spPr>
        <a:xfrm>
          <a:off x="3413760" y="40030400"/>
          <a:ext cx="5946214" cy="2276325"/>
        </a:xfrm>
        <a:prstGeom prst="bracketPair">
          <a:avLst>
            <a:gd name="adj" fmla="val 7922"/>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先進対策の効率的実施による</a:t>
          </a:r>
          <a:r>
            <a:rPr kumimoji="1" lang="en-US" altLang="ja-JP" sz="1100"/>
            <a:t>CO2</a:t>
          </a:r>
          <a:r>
            <a:rPr kumimoji="1" lang="ja-JP" altLang="en-US" sz="1100"/>
            <a:t>排出量大幅削減事業</a:t>
          </a:r>
          <a:endParaRPr kumimoji="1" lang="en-US" altLang="ja-JP" sz="1100"/>
        </a:p>
        <a:p>
          <a:pPr algn="l">
            <a:lnSpc>
              <a:spcPts val="1200"/>
            </a:lnSpc>
          </a:pPr>
          <a:r>
            <a:rPr kumimoji="1" lang="ja-JP" altLang="en-US" sz="1100"/>
            <a:t>（</a:t>
          </a:r>
          <a:r>
            <a:rPr kumimoji="1" lang="en-US" altLang="ja-JP" sz="1100"/>
            <a:t>ASSET</a:t>
          </a:r>
          <a:r>
            <a:rPr kumimoji="1" lang="ja-JP" altLang="en-US" sz="1100"/>
            <a:t>事業：</a:t>
          </a:r>
          <a:r>
            <a:rPr kumimoji="1" lang="en-US" altLang="ja-JP" sz="1100"/>
            <a:t>Adovanced</a:t>
          </a:r>
          <a:r>
            <a:rPr kumimoji="1" lang="en-US" altLang="ja-JP" sz="1100" baseline="0"/>
            <a:t> technologies promotion Subsidy Schime with Emission reduction Targets</a:t>
          </a:r>
          <a:r>
            <a:rPr kumimoji="1" lang="ja-JP" altLang="en-US" sz="1100" baseline="0"/>
            <a:t>）</a:t>
          </a:r>
          <a:endParaRPr kumimoji="1" lang="en-US" altLang="ja-JP" sz="1100" baseline="0"/>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spc="50" baseline="0">
              <a:solidFill>
                <a:schemeClr val="tx1"/>
              </a:solidFill>
            </a:rPr>
            <a:t>○公募により選定した非営利法人を執行団体とし、事業場・工場における</a:t>
          </a:r>
          <a:r>
            <a:rPr kumimoji="1" lang="en-US" altLang="ja-JP" sz="1100" spc="50" baseline="0">
              <a:solidFill>
                <a:schemeClr val="tx1"/>
              </a:solidFill>
            </a:rPr>
            <a:t>CO2</a:t>
          </a:r>
          <a:r>
            <a:rPr kumimoji="1" lang="ja-JP" altLang="en-US" sz="1100" spc="50" baseline="0">
              <a:solidFill>
                <a:schemeClr val="tx1"/>
              </a:solidFill>
            </a:rPr>
            <a:t>排出抑制に取り組む民間事業者に対して補助を行う。</a:t>
          </a:r>
          <a:r>
            <a:rPr kumimoji="1" lang="en-US" altLang="ja-JP" sz="1100" spc="50" baseline="0">
              <a:solidFill>
                <a:schemeClr val="tx1"/>
              </a:solidFill>
            </a:rPr>
            <a:t>【</a:t>
          </a:r>
          <a:r>
            <a:rPr kumimoji="1" lang="ja-JP" altLang="en-US" sz="1100" spc="50" baseline="0">
              <a:solidFill>
                <a:schemeClr val="tx1"/>
              </a:solidFill>
            </a:rPr>
            <a:t>非営利法人への補助金：定額</a:t>
          </a:r>
          <a:r>
            <a:rPr kumimoji="1" lang="en-US" altLang="ja-JP" sz="1100" spc="50" baseline="0">
              <a:solidFill>
                <a:schemeClr val="tx1"/>
              </a:solidFill>
            </a:rPr>
            <a:t>】</a:t>
          </a:r>
        </a:p>
        <a:p>
          <a:pPr algn="l">
            <a:lnSpc>
              <a:spcPts val="1200"/>
            </a:lnSpc>
          </a:pPr>
          <a:r>
            <a:rPr kumimoji="1" lang="ja-JP" altLang="en-US" sz="1100" spc="50" baseline="0">
              <a:solidFill>
                <a:schemeClr val="tx1"/>
              </a:solidFill>
            </a:rPr>
            <a:t>○事業者は、</a:t>
          </a:r>
          <a:r>
            <a:rPr kumimoji="1" lang="en-US" altLang="ja-JP" sz="1100" spc="50" baseline="0">
              <a:solidFill>
                <a:schemeClr val="tx1"/>
              </a:solidFill>
            </a:rPr>
            <a:t>CO2</a:t>
          </a:r>
          <a:r>
            <a:rPr kumimoji="1" lang="ja-JP" altLang="en-US" sz="1100" spc="50" baseline="0">
              <a:solidFill>
                <a:schemeClr val="tx1"/>
              </a:solidFill>
            </a:rPr>
            <a:t>排出抑制設備の整備と運用改善による</a:t>
          </a:r>
          <a:r>
            <a:rPr kumimoji="1" lang="en-US" altLang="ja-JP" sz="1100" spc="50" baseline="0">
              <a:solidFill>
                <a:schemeClr val="tx1"/>
              </a:solidFill>
            </a:rPr>
            <a:t>CO2</a:t>
          </a:r>
          <a:r>
            <a:rPr kumimoji="1" lang="ja-JP" altLang="en-US" sz="1100" spc="50" baseline="0">
              <a:solidFill>
                <a:schemeClr val="tx1"/>
              </a:solidFill>
            </a:rPr>
            <a:t>排出量削減目標を掲げ、「環境省指定先進的高効率機器一覧（</a:t>
          </a:r>
          <a:r>
            <a:rPr kumimoji="1" lang="en-US" altLang="ja-JP" sz="1100" baseline="0">
              <a:solidFill>
                <a:schemeClr val="tx1"/>
              </a:solidFill>
              <a:effectLst/>
              <a:latin typeface="+mn-lt"/>
              <a:ea typeface="+mn-ea"/>
              <a:cs typeface="+mn-cs"/>
            </a:rPr>
            <a:t>L2-Tech</a:t>
          </a:r>
          <a:r>
            <a:rPr kumimoji="1" lang="ja-JP" altLang="en-US" sz="1100" spc="50" baseline="0">
              <a:solidFill>
                <a:schemeClr val="tx1"/>
              </a:solidFill>
            </a:rPr>
            <a:t>）」に指定する技術を含む先進的な</a:t>
          </a:r>
          <a:r>
            <a:rPr kumimoji="1" lang="en-US" altLang="ja-JP" sz="1100" spc="50" baseline="0">
              <a:solidFill>
                <a:schemeClr val="tx1"/>
              </a:solidFill>
            </a:rPr>
            <a:t>CO2</a:t>
          </a:r>
          <a:r>
            <a:rPr kumimoji="1" lang="ja-JP" altLang="en-US" sz="1100" spc="50" baseline="0">
              <a:solidFill>
                <a:schemeClr val="tx1"/>
              </a:solidFill>
            </a:rPr>
            <a:t>排出抑制設備やその他の</a:t>
          </a:r>
          <a:r>
            <a:rPr kumimoji="1" lang="en-US" altLang="ja-JP" sz="1100" spc="50" baseline="0">
              <a:solidFill>
                <a:schemeClr val="tx1"/>
              </a:solidFill>
            </a:rPr>
            <a:t>CO2</a:t>
          </a:r>
          <a:r>
            <a:rPr kumimoji="1" lang="ja-JP" altLang="en-US" sz="1100" spc="50" baseline="0">
              <a:solidFill>
                <a:schemeClr val="tx1"/>
              </a:solidFill>
            </a:rPr>
            <a:t>排出抑制設備に係る補助金</a:t>
          </a:r>
          <a:r>
            <a:rPr kumimoji="1" lang="en-US" altLang="ja-JP" sz="1100" spc="50" baseline="0">
              <a:solidFill>
                <a:schemeClr val="tx1"/>
              </a:solidFill>
            </a:rPr>
            <a:t>【【</a:t>
          </a:r>
          <a:r>
            <a:rPr kumimoji="1" lang="ja-JP" altLang="en-US" sz="1100" spc="50" baseline="0">
              <a:solidFill>
                <a:schemeClr val="tx1"/>
              </a:solidFill>
            </a:rPr>
            <a:t>補助率：</a:t>
          </a:r>
          <a:r>
            <a:rPr kumimoji="1" lang="en-US" altLang="ja-JP" sz="1100" spc="50" baseline="0">
              <a:solidFill>
                <a:schemeClr val="tx1"/>
              </a:solidFill>
            </a:rPr>
            <a:t>L2-Tech</a:t>
          </a:r>
          <a:r>
            <a:rPr kumimoji="1" lang="ja-JP" altLang="en-US" sz="1100" spc="50" baseline="0">
              <a:solidFill>
                <a:schemeClr val="tx1"/>
              </a:solidFill>
            </a:rPr>
            <a:t>　</a:t>
          </a:r>
          <a:r>
            <a:rPr kumimoji="1" lang="en-US" altLang="ja-JP" sz="1100" spc="50" baseline="0">
              <a:solidFill>
                <a:schemeClr val="tx1"/>
              </a:solidFill>
            </a:rPr>
            <a:t>1/2</a:t>
          </a:r>
          <a:r>
            <a:rPr kumimoji="1" lang="ja-JP" altLang="en-US" sz="1100" spc="50" baseline="0">
              <a:solidFill>
                <a:schemeClr val="tx1"/>
              </a:solidFill>
            </a:rPr>
            <a:t>、その他の機器　</a:t>
          </a:r>
          <a:r>
            <a:rPr kumimoji="1" lang="en-US" altLang="ja-JP" sz="1100" spc="50" baseline="0">
              <a:solidFill>
                <a:schemeClr val="tx1"/>
              </a:solidFill>
            </a:rPr>
            <a:t>1/3</a:t>
          </a:r>
          <a:r>
            <a:rPr kumimoji="1" lang="ja-JP" altLang="en-US" sz="1100" spc="50" baseline="0">
              <a:solidFill>
                <a:schemeClr val="tx1"/>
              </a:solidFill>
            </a:rPr>
            <a:t>（上限</a:t>
          </a:r>
          <a:r>
            <a:rPr kumimoji="1" lang="en-US" altLang="ja-JP" sz="1100" spc="50" baseline="0">
              <a:solidFill>
                <a:schemeClr val="tx1"/>
              </a:solidFill>
            </a:rPr>
            <a:t>1.5</a:t>
          </a:r>
          <a:r>
            <a:rPr kumimoji="1" lang="ja-JP" altLang="en-US" sz="1100" spc="50" baseline="0">
              <a:solidFill>
                <a:schemeClr val="tx1"/>
              </a:solidFill>
            </a:rPr>
            <a:t>億円）</a:t>
          </a:r>
          <a:r>
            <a:rPr kumimoji="1" lang="en-US" altLang="ja-JP" sz="1100" spc="50" baseline="0">
              <a:solidFill>
                <a:schemeClr val="tx1"/>
              </a:solidFill>
            </a:rPr>
            <a:t>】</a:t>
          </a:r>
          <a:r>
            <a:rPr kumimoji="1" lang="ja-JP" altLang="en-US" sz="1100" spc="50" baseline="0">
              <a:solidFill>
                <a:schemeClr val="tx1"/>
              </a:solidFill>
            </a:rPr>
            <a:t>を申請</a:t>
          </a:r>
        </a:p>
        <a:p>
          <a:pPr algn="l">
            <a:lnSpc>
              <a:spcPts val="1200"/>
            </a:lnSpc>
          </a:pPr>
          <a:r>
            <a:rPr kumimoji="1" lang="ja-JP" altLang="en-US" sz="1100" spc="50" baseline="0">
              <a:solidFill>
                <a:schemeClr val="tx1"/>
              </a:solidFill>
            </a:rPr>
            <a:t>○執行団体は環境省と協議の上、原則として、削減量当たりの補助金額［円／</a:t>
          </a:r>
          <a:r>
            <a:rPr kumimoji="1" lang="en-US" altLang="ja-JP" sz="1100" spc="50" baseline="0">
              <a:solidFill>
                <a:schemeClr val="tx1"/>
              </a:solidFill>
            </a:rPr>
            <a:t>t-CO2</a:t>
          </a:r>
          <a:r>
            <a:rPr kumimoji="1" lang="ja-JP" altLang="en-US" sz="1100" spc="50" baseline="0">
              <a:solidFill>
                <a:schemeClr val="tx1"/>
              </a:solidFill>
            </a:rPr>
            <a:t>］（補助額／温室効果ガス削減約束量）の小さい、費用効率性の高い事業から順に予算額まで採択（リバースオークション方式）</a:t>
          </a:r>
          <a:endParaRPr kumimoji="1" lang="ja-JP" altLang="en-US" sz="1100">
            <a:solidFill>
              <a:schemeClr val="tx1"/>
            </a:solidFill>
          </a:endParaRPr>
        </a:p>
      </xdr:txBody>
    </xdr:sp>
    <xdr:clientData/>
  </xdr:twoCellAnchor>
  <xdr:twoCellAnchor>
    <xdr:from>
      <xdr:col>10</xdr:col>
      <xdr:colOff>0</xdr:colOff>
      <xdr:row>756</xdr:row>
      <xdr:rowOff>274320</xdr:rowOff>
    </xdr:from>
    <xdr:to>
      <xdr:col>31</xdr:col>
      <xdr:colOff>167329</xdr:colOff>
      <xdr:row>761</xdr:row>
      <xdr:rowOff>395303</xdr:rowOff>
    </xdr:to>
    <xdr:grpSp>
      <xdr:nvGrpSpPr>
        <xdr:cNvPr id="74" name="グループ化 73"/>
        <xdr:cNvGrpSpPr/>
      </xdr:nvGrpSpPr>
      <xdr:grpSpPr>
        <a:xfrm>
          <a:off x="1947333" y="52217320"/>
          <a:ext cx="4256729" cy="2737183"/>
          <a:chOff x="1613647" y="7064828"/>
          <a:chExt cx="4007809" cy="2701623"/>
        </a:xfrm>
      </xdr:grpSpPr>
      <xdr:sp macro="" textlink="">
        <xdr:nvSpPr>
          <xdr:cNvPr id="75" name="フレーム 74"/>
          <xdr:cNvSpPr/>
        </xdr:nvSpPr>
        <xdr:spPr bwMode="auto">
          <a:xfrm>
            <a:off x="1613647" y="7064828"/>
            <a:ext cx="1972235" cy="35858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一般競争（総合評価）・委託</a:t>
            </a:r>
            <a:endParaRPr kumimoji="1" lang="en-US" altLang="ja-JP" sz="900">
              <a:solidFill>
                <a:schemeClr val="tx1"/>
              </a:solidFill>
            </a:endParaRPr>
          </a:p>
        </xdr:txBody>
      </xdr:sp>
      <xdr:sp macro="" textlink="">
        <xdr:nvSpPr>
          <xdr:cNvPr id="76" name="正方形/長方形 75"/>
          <xdr:cNvSpPr/>
        </xdr:nvSpPr>
        <xdr:spPr bwMode="auto">
          <a:xfrm>
            <a:off x="1613647" y="7423418"/>
            <a:ext cx="1972235" cy="63921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chemeClr val="tx1"/>
                </a:solidFill>
              </a:rPr>
              <a:t>Ｄ．㈱三菱総合研究所</a:t>
            </a:r>
            <a:endParaRPr kumimoji="1" lang="en-US" altLang="ja-JP" sz="1100">
              <a:solidFill>
                <a:schemeClr val="tx1"/>
              </a:solidFill>
            </a:endParaRPr>
          </a:p>
          <a:p>
            <a:pPr algn="ctr">
              <a:lnSpc>
                <a:spcPts val="1300"/>
              </a:lnSpc>
            </a:pPr>
            <a:r>
              <a:rPr kumimoji="1" lang="ja-JP" altLang="en-US" sz="1100">
                <a:solidFill>
                  <a:schemeClr val="tx1"/>
                </a:solidFill>
              </a:rPr>
              <a:t>７８．８百万円</a:t>
            </a:r>
          </a:p>
        </xdr:txBody>
      </xdr:sp>
      <xdr:sp macro="" textlink="">
        <xdr:nvSpPr>
          <xdr:cNvPr id="77" name="大かっこ 76"/>
          <xdr:cNvSpPr/>
        </xdr:nvSpPr>
        <xdr:spPr bwMode="auto">
          <a:xfrm>
            <a:off x="1622540" y="8118937"/>
            <a:ext cx="3998916" cy="1647514"/>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制度運営支援業務</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事業における排出量の算定、検証及び排出枠取引に係る制度文書の策定・改定</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・算定報告書及び検証報告書の査読</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システムにおける参加者口座管理、排出枠管理</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システムの操作等に関するヘルプデスク運用</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・「環境省指定先進的高効率機器一覧」リーフレット作成</a:t>
            </a:r>
            <a:endParaRPr kumimoji="1" lang="en-US" altLang="ja-JP" sz="1100" spc="100" baseline="0">
              <a:solidFill>
                <a:schemeClr val="tx1"/>
              </a:solidFill>
              <a:effectLst/>
              <a:latin typeface="+mn-lt"/>
              <a:ea typeface="+mn-ea"/>
              <a:cs typeface="+mn-cs"/>
            </a:endParaRPr>
          </a:p>
        </xdr:txBody>
      </xdr:sp>
    </xdr:grpSp>
    <xdr:clientData/>
  </xdr:twoCellAnchor>
  <xdr:twoCellAnchor>
    <xdr:from>
      <xdr:col>9</xdr:col>
      <xdr:colOff>152400</xdr:colOff>
      <xdr:row>747</xdr:row>
      <xdr:rowOff>284480</xdr:rowOff>
    </xdr:from>
    <xdr:to>
      <xdr:col>46</xdr:col>
      <xdr:colOff>23057</xdr:colOff>
      <xdr:row>755</xdr:row>
      <xdr:rowOff>170184</xdr:rowOff>
    </xdr:to>
    <xdr:grpSp>
      <xdr:nvGrpSpPr>
        <xdr:cNvPr id="78" name="グループ化 77"/>
        <xdr:cNvGrpSpPr/>
      </xdr:nvGrpSpPr>
      <xdr:grpSpPr>
        <a:xfrm>
          <a:off x="1905000" y="49035547"/>
          <a:ext cx="7075790" cy="2722037"/>
          <a:chOff x="1610424" y="3871808"/>
          <a:chExt cx="6637217" cy="2730504"/>
        </a:xfrm>
      </xdr:grpSpPr>
      <xdr:sp macro="" textlink="">
        <xdr:nvSpPr>
          <xdr:cNvPr id="79" name="フレーム 78"/>
          <xdr:cNvSpPr/>
        </xdr:nvSpPr>
        <xdr:spPr bwMode="auto">
          <a:xfrm>
            <a:off x="1610424" y="3871808"/>
            <a:ext cx="1972235" cy="33424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公募・補助金交付</a:t>
            </a:r>
            <a:endParaRPr kumimoji="1" lang="en-US" altLang="ja-JP" sz="900">
              <a:solidFill>
                <a:schemeClr val="tx1"/>
              </a:solidFill>
            </a:endParaRPr>
          </a:p>
        </xdr:txBody>
      </xdr:sp>
      <xdr:sp macro="" textlink="">
        <xdr:nvSpPr>
          <xdr:cNvPr id="80" name="正方形/長方形 79"/>
          <xdr:cNvSpPr/>
        </xdr:nvSpPr>
        <xdr:spPr bwMode="auto">
          <a:xfrm>
            <a:off x="1610853" y="4219512"/>
            <a:ext cx="1975502" cy="717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a:t>
            </a:r>
          </a:p>
          <a:p>
            <a:pPr algn="ctr"/>
            <a:r>
              <a:rPr kumimoji="1" lang="ja-JP" altLang="en-US" sz="1100">
                <a:solidFill>
                  <a:schemeClr val="tx1"/>
                </a:solidFill>
              </a:rPr>
              <a:t>温室効果ガス審査協会</a:t>
            </a:r>
          </a:p>
          <a:p>
            <a:pPr algn="ctr"/>
            <a:r>
              <a:rPr kumimoji="1" lang="ja-JP" altLang="en-US" sz="1100">
                <a:solidFill>
                  <a:schemeClr val="tx1"/>
                </a:solidFill>
              </a:rPr>
              <a:t>３，７３２百万円</a:t>
            </a:r>
          </a:p>
        </xdr:txBody>
      </xdr:sp>
      <xdr:sp macro="" textlink="">
        <xdr:nvSpPr>
          <xdr:cNvPr id="81" name="大かっこ 80"/>
          <xdr:cNvSpPr/>
        </xdr:nvSpPr>
        <xdr:spPr bwMode="auto">
          <a:xfrm>
            <a:off x="1628631" y="4932133"/>
            <a:ext cx="1957251" cy="1657351"/>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「環境省指定先進的高効率機器一覧」に指定する技術を含む先進的な</a:t>
            </a:r>
            <a:r>
              <a:rPr kumimoji="1" lang="en-US" altLang="ja-JP" sz="1100" b="0" i="0" u="none" strike="noStrike" kern="0" cap="none" spc="0" normalizeH="0" baseline="0" noProof="0">
                <a:ln>
                  <a:noFill/>
                </a:ln>
                <a:solidFill>
                  <a:prstClr val="black"/>
                </a:solidFill>
                <a:effectLst/>
                <a:uLnTx/>
                <a:uFillTx/>
                <a:latin typeface="+mn-lt"/>
                <a:ea typeface="+mn-ea"/>
                <a:cs typeface="+mn-cs"/>
              </a:rPr>
              <a:t>CO2</a:t>
            </a:r>
            <a:r>
              <a:rPr kumimoji="1" lang="ja-JP" altLang="ja-JP" sz="1100" b="0" i="0" u="none" strike="noStrike" kern="0" cap="none" spc="0" normalizeH="0" baseline="0" noProof="0">
                <a:ln>
                  <a:noFill/>
                </a:ln>
                <a:solidFill>
                  <a:prstClr val="black"/>
                </a:solidFill>
                <a:effectLst/>
                <a:uLnTx/>
                <a:uFillTx/>
                <a:latin typeface="+mn-lt"/>
                <a:ea typeface="+mn-ea"/>
                <a:cs typeface="+mn-cs"/>
              </a:rPr>
              <a:t>排出抑制設備やその他の</a:t>
            </a:r>
            <a:r>
              <a:rPr kumimoji="1" lang="en-US" altLang="ja-JP" sz="1100" b="0" i="0" u="none" strike="noStrike" kern="0" cap="none" spc="0" normalizeH="0" baseline="0" noProof="0">
                <a:ln>
                  <a:noFill/>
                </a:ln>
                <a:solidFill>
                  <a:prstClr val="black"/>
                </a:solidFill>
                <a:effectLst/>
                <a:uLnTx/>
                <a:uFillTx/>
                <a:latin typeface="+mn-lt"/>
                <a:ea typeface="+mn-ea"/>
                <a:cs typeface="+mn-cs"/>
              </a:rPr>
              <a:t>CO2</a:t>
            </a:r>
            <a:r>
              <a:rPr kumimoji="1" lang="ja-JP" altLang="ja-JP" sz="1100" b="0" i="0" u="none" strike="noStrike" kern="0" cap="none" spc="0" normalizeH="0" baseline="0" noProof="0">
                <a:ln>
                  <a:noFill/>
                </a:ln>
                <a:solidFill>
                  <a:prstClr val="black"/>
                </a:solidFill>
                <a:effectLst/>
                <a:uLnTx/>
                <a:uFillTx/>
                <a:latin typeface="+mn-lt"/>
                <a:ea typeface="+mn-ea"/>
                <a:cs typeface="+mn-cs"/>
              </a:rPr>
              <a:t>排出抑制設備の整備</a:t>
            </a:r>
            <a:r>
              <a:rPr kumimoji="1" lang="ja-JP" altLang="en-US" sz="1100" b="0" i="0" u="none" strike="noStrike" kern="0" cap="none" spc="0" normalizeH="0" baseline="0" noProof="0">
                <a:ln>
                  <a:noFill/>
                </a:ln>
                <a:solidFill>
                  <a:prstClr val="black"/>
                </a:solidFill>
                <a:effectLst/>
                <a:uLnTx/>
                <a:uFillTx/>
                <a:latin typeface="+mn-lt"/>
                <a:ea typeface="+mn-ea"/>
                <a:cs typeface="+mn-cs"/>
              </a:rPr>
              <a:t>を行う</a:t>
            </a:r>
            <a:r>
              <a:rPr kumimoji="1" lang="ja-JP" altLang="en-US" sz="1100" spc="100" baseline="0">
                <a:solidFill>
                  <a:schemeClr val="tx1"/>
                </a:solidFill>
                <a:effectLst/>
                <a:latin typeface="+mn-lt"/>
                <a:ea typeface="+mn-ea"/>
                <a:cs typeface="+mn-cs"/>
              </a:rPr>
              <a:t>事業者に対して補助</a:t>
            </a:r>
          </a:p>
        </xdr:txBody>
      </xdr:sp>
      <xdr:cxnSp macro="">
        <xdr:nvCxnSpPr>
          <xdr:cNvPr id="82" name="直線矢印コネクタ 141"/>
          <xdr:cNvCxnSpPr>
            <a:cxnSpLocks noChangeShapeType="1"/>
          </xdr:cNvCxnSpPr>
        </xdr:nvCxnSpPr>
        <xdr:spPr bwMode="auto">
          <a:xfrm>
            <a:off x="4832061" y="4023432"/>
            <a:ext cx="0" cy="181015"/>
          </a:xfrm>
          <a:prstGeom prst="straightConnector1">
            <a:avLst/>
          </a:prstGeom>
          <a:ln w="12700">
            <a:solidFill>
              <a:schemeClr val="tx1"/>
            </a:solidFill>
            <a:headEnd/>
            <a:tailEnd type="arrow" w="med" len="med"/>
          </a:ln>
          <a:extLst/>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xdr:nvCxnSpPr>
        <xdr:spPr>
          <a:xfrm>
            <a:off x="3597033" y="4031447"/>
            <a:ext cx="375774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4" name="フレーム 83"/>
          <xdr:cNvSpPr/>
        </xdr:nvSpPr>
        <xdr:spPr bwMode="auto">
          <a:xfrm>
            <a:off x="3944471" y="4205383"/>
            <a:ext cx="1972235" cy="35765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公募・補助金交付</a:t>
            </a:r>
            <a:endParaRPr kumimoji="1" lang="en-US" altLang="ja-JP" sz="900">
              <a:solidFill>
                <a:schemeClr val="tx1"/>
              </a:solidFill>
            </a:endParaRPr>
          </a:p>
        </xdr:txBody>
      </xdr:sp>
      <xdr:sp macro="" textlink="">
        <xdr:nvSpPr>
          <xdr:cNvPr id="85" name="大かっこ 84"/>
          <xdr:cNvSpPr/>
        </xdr:nvSpPr>
        <xdr:spPr bwMode="auto">
          <a:xfrm>
            <a:off x="3944471" y="5280212"/>
            <a:ext cx="1972235" cy="1322100"/>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ja-JP" sz="1100">
                <a:solidFill>
                  <a:schemeClr val="tx1"/>
                </a:solidFill>
                <a:effectLst/>
                <a:latin typeface="+mn-lt"/>
                <a:ea typeface="+mn-ea"/>
                <a:cs typeface="+mn-cs"/>
              </a:rPr>
              <a:t>「環境省指定先進的高効率機器一覧」に指定する技術を含む先進的な</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排出抑制設備やその他の</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排出抑制設備の整備</a:t>
            </a:r>
            <a:endParaRPr kumimoji="1" lang="ja-JP" altLang="en-US" sz="1100"/>
          </a:p>
        </xdr:txBody>
      </xdr:sp>
      <xdr:sp macro="" textlink="">
        <xdr:nvSpPr>
          <xdr:cNvPr id="86" name="フレーム 85"/>
          <xdr:cNvSpPr/>
        </xdr:nvSpPr>
        <xdr:spPr bwMode="auto">
          <a:xfrm>
            <a:off x="6275294" y="4204447"/>
            <a:ext cx="1972347" cy="35858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sp macro="" textlink="">
        <xdr:nvSpPr>
          <xdr:cNvPr id="87" name="正方形/長方形 86"/>
          <xdr:cNvSpPr/>
        </xdr:nvSpPr>
        <xdr:spPr bwMode="auto">
          <a:xfrm>
            <a:off x="3946070" y="4563036"/>
            <a:ext cx="1970636" cy="717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Ｂ．民間企業等</a:t>
            </a:r>
            <a:endParaRPr kumimoji="1" lang="en-US" altLang="ja-JP" sz="1100">
              <a:solidFill>
                <a:schemeClr val="tx1"/>
              </a:solidFill>
            </a:endParaRPr>
          </a:p>
          <a:p>
            <a:pPr algn="ctr"/>
            <a:r>
              <a:rPr kumimoji="1" lang="ja-JP" altLang="en-US" sz="1100">
                <a:solidFill>
                  <a:schemeClr val="tx1"/>
                </a:solidFill>
              </a:rPr>
              <a:t>（間接補助事業者</a:t>
            </a:r>
            <a:r>
              <a:rPr kumimoji="1" lang="en-US" altLang="ja-JP" sz="1100">
                <a:solidFill>
                  <a:schemeClr val="tx1"/>
                </a:solidFill>
              </a:rPr>
              <a:t>95</a:t>
            </a:r>
            <a:r>
              <a:rPr kumimoji="1" lang="ja-JP" altLang="en-US" sz="1100">
                <a:solidFill>
                  <a:schemeClr val="tx1"/>
                </a:solidFill>
              </a:rPr>
              <a:t>者）</a:t>
            </a:r>
            <a:endParaRPr kumimoji="1" lang="en-US" altLang="ja-JP" sz="1100">
              <a:solidFill>
                <a:schemeClr val="tx1"/>
              </a:solidFill>
            </a:endParaRPr>
          </a:p>
          <a:p>
            <a:pPr algn="ctr"/>
            <a:r>
              <a:rPr kumimoji="1" lang="ja-JP" altLang="en-US" sz="1100">
                <a:solidFill>
                  <a:schemeClr val="tx1"/>
                </a:solidFill>
              </a:rPr>
              <a:t>３，６１０百万円</a:t>
            </a:r>
          </a:p>
        </xdr:txBody>
      </xdr:sp>
      <xdr:sp macro="" textlink="">
        <xdr:nvSpPr>
          <xdr:cNvPr id="88" name="正方形/長方形 87"/>
          <xdr:cNvSpPr/>
        </xdr:nvSpPr>
        <xdr:spPr bwMode="auto">
          <a:xfrm>
            <a:off x="6275294" y="4563035"/>
            <a:ext cx="1972235" cy="717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Ｃ．民間企業</a:t>
            </a:r>
            <a:endParaRPr kumimoji="1" lang="en-US" altLang="ja-JP" sz="1100">
              <a:solidFill>
                <a:schemeClr val="tx1"/>
              </a:solidFill>
            </a:endParaRPr>
          </a:p>
          <a:p>
            <a:pPr algn="ctr"/>
            <a:r>
              <a:rPr kumimoji="1" lang="en-US" altLang="ja-JP" sz="1100">
                <a:solidFill>
                  <a:schemeClr val="tx1"/>
                </a:solidFill>
              </a:rPr>
              <a:t>5</a:t>
            </a:r>
            <a:r>
              <a:rPr kumimoji="1" lang="ja-JP" altLang="en-US" sz="1100">
                <a:solidFill>
                  <a:schemeClr val="tx1"/>
                </a:solidFill>
              </a:rPr>
              <a:t>者</a:t>
            </a:r>
            <a:endParaRPr kumimoji="1" lang="en-US" altLang="ja-JP" sz="1100">
              <a:solidFill>
                <a:schemeClr val="tx1"/>
              </a:solidFill>
            </a:endParaRPr>
          </a:p>
          <a:p>
            <a:pPr algn="ctr"/>
            <a:r>
              <a:rPr kumimoji="1" lang="ja-JP" altLang="en-US" sz="1100">
                <a:solidFill>
                  <a:schemeClr val="tx1"/>
                </a:solidFill>
              </a:rPr>
              <a:t>１．７百万円</a:t>
            </a:r>
          </a:p>
        </xdr:txBody>
      </xdr:sp>
      <xdr:sp macro="" textlink="">
        <xdr:nvSpPr>
          <xdr:cNvPr id="89" name="大かっこ 88"/>
          <xdr:cNvSpPr/>
        </xdr:nvSpPr>
        <xdr:spPr bwMode="auto">
          <a:xfrm>
            <a:off x="6275294" y="5280212"/>
            <a:ext cx="1972235" cy="719097"/>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en-US" sz="1100">
                <a:solidFill>
                  <a:schemeClr val="tx1"/>
                </a:solidFill>
                <a:effectLst/>
                <a:latin typeface="+mn-lt"/>
                <a:ea typeface="+mn-ea"/>
                <a:cs typeface="+mn-cs"/>
              </a:rPr>
              <a:t>社会保険手続き・給与計算、会計指導、税務指導</a:t>
            </a:r>
            <a:endParaRPr kumimoji="1" lang="ja-JP" altLang="en-US" sz="1100"/>
          </a:p>
        </xdr:txBody>
      </xdr:sp>
      <xdr:cxnSp macro="">
        <xdr:nvCxnSpPr>
          <xdr:cNvPr id="90" name="直線矢印コネクタ 141"/>
          <xdr:cNvCxnSpPr>
            <a:cxnSpLocks noChangeShapeType="1"/>
          </xdr:cNvCxnSpPr>
        </xdr:nvCxnSpPr>
        <xdr:spPr bwMode="auto">
          <a:xfrm>
            <a:off x="7351059" y="4020412"/>
            <a:ext cx="0" cy="184035"/>
          </a:xfrm>
          <a:prstGeom prst="straightConnector1">
            <a:avLst/>
          </a:prstGeom>
          <a:ln w="12700">
            <a:solidFill>
              <a:schemeClr val="tx1"/>
            </a:solidFill>
            <a:headEnd/>
            <a:tailEnd type="arrow" w="med" len="med"/>
          </a:ln>
          <a:ex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101601</xdr:colOff>
      <xdr:row>743</xdr:row>
      <xdr:rowOff>313266</xdr:rowOff>
    </xdr:from>
    <xdr:to>
      <xdr:col>17</xdr:col>
      <xdr:colOff>101600</xdr:colOff>
      <xdr:row>745</xdr:row>
      <xdr:rowOff>311476</xdr:rowOff>
    </xdr:to>
    <xdr:sp macro="" textlink="">
      <xdr:nvSpPr>
        <xdr:cNvPr id="40" name="テキスト ボックス 39"/>
        <xdr:cNvSpPr txBox="1"/>
      </xdr:nvSpPr>
      <xdr:spPr>
        <a:xfrm>
          <a:off x="2048934" y="50156533"/>
          <a:ext cx="1363133" cy="700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端数処理を行っているため、小計の合計が合わない。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75" zoomScaleNormal="75" zoomScaleSheetLayoutView="75" zoomScalePageLayoutView="85" workbookViewId="0">
      <selection activeCell="A728" sqref="A728:AX728"/>
    </sheetView>
  </sheetViews>
  <sheetFormatPr defaultRowHeight="13" x14ac:dyDescent="0.2"/>
  <cols>
    <col min="1" max="49" width="2.7265625" customWidth="1"/>
    <col min="50" max="50" width="6.72656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c r="AP2" s="926"/>
      <c r="AQ2" s="926"/>
      <c r="AR2" s="65" t="str">
        <f>IF(OR(AO2="　", AO2=""), "", "-")</f>
        <v/>
      </c>
      <c r="AS2" s="927">
        <v>18</v>
      </c>
      <c r="AT2" s="927"/>
      <c r="AU2" s="927"/>
      <c r="AV2" s="43" t="str">
        <f>IF(AW2="", "", "-")</f>
        <v/>
      </c>
      <c r="AW2" s="898"/>
      <c r="AX2" s="898"/>
    </row>
    <row r="3" spans="1:50" ht="21" customHeight="1" thickBot="1" x14ac:dyDescent="0.25">
      <c r="A3" s="853" t="s">
        <v>455</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473</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474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186</v>
      </c>
      <c r="H5" s="826"/>
      <c r="I5" s="826"/>
      <c r="J5" s="826"/>
      <c r="K5" s="826"/>
      <c r="L5" s="826"/>
      <c r="M5" s="827" t="s">
        <v>65</v>
      </c>
      <c r="N5" s="828"/>
      <c r="O5" s="828"/>
      <c r="P5" s="828"/>
      <c r="Q5" s="828"/>
      <c r="R5" s="829"/>
      <c r="S5" s="830" t="s">
        <v>82</v>
      </c>
      <c r="T5" s="826"/>
      <c r="U5" s="826"/>
      <c r="V5" s="826"/>
      <c r="W5" s="826"/>
      <c r="X5" s="831"/>
      <c r="Y5" s="684" t="s">
        <v>3</v>
      </c>
      <c r="Z5" s="529"/>
      <c r="AA5" s="529"/>
      <c r="AB5" s="529"/>
      <c r="AC5" s="529"/>
      <c r="AD5" s="530"/>
      <c r="AE5" s="685" t="s">
        <v>476</v>
      </c>
      <c r="AF5" s="685"/>
      <c r="AG5" s="685"/>
      <c r="AH5" s="685"/>
      <c r="AI5" s="685"/>
      <c r="AJ5" s="685"/>
      <c r="AK5" s="685"/>
      <c r="AL5" s="685"/>
      <c r="AM5" s="685"/>
      <c r="AN5" s="685"/>
      <c r="AO5" s="685"/>
      <c r="AP5" s="686"/>
      <c r="AQ5" s="687" t="s">
        <v>477</v>
      </c>
      <c r="AR5" s="688"/>
      <c r="AS5" s="688"/>
      <c r="AT5" s="688"/>
      <c r="AU5" s="688"/>
      <c r="AV5" s="688"/>
      <c r="AW5" s="688"/>
      <c r="AX5" s="689"/>
    </row>
    <row r="6" spans="1:50" ht="39" customHeight="1" x14ac:dyDescent="0.2">
      <c r="A6" s="692" t="s">
        <v>4</v>
      </c>
      <c r="B6" s="693"/>
      <c r="C6" s="693"/>
      <c r="D6" s="693"/>
      <c r="E6" s="693"/>
      <c r="F6" s="693"/>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1" t="s">
        <v>22</v>
      </c>
      <c r="B7" s="482"/>
      <c r="C7" s="482"/>
      <c r="D7" s="482"/>
      <c r="E7" s="482"/>
      <c r="F7" s="483"/>
      <c r="G7" s="484" t="s">
        <v>479</v>
      </c>
      <c r="H7" s="485"/>
      <c r="I7" s="485"/>
      <c r="J7" s="485"/>
      <c r="K7" s="485"/>
      <c r="L7" s="485"/>
      <c r="M7" s="485"/>
      <c r="N7" s="485"/>
      <c r="O7" s="485"/>
      <c r="P7" s="485"/>
      <c r="Q7" s="485"/>
      <c r="R7" s="485"/>
      <c r="S7" s="485"/>
      <c r="T7" s="485"/>
      <c r="U7" s="485"/>
      <c r="V7" s="485"/>
      <c r="W7" s="485"/>
      <c r="X7" s="486"/>
      <c r="Y7" s="909" t="s">
        <v>427</v>
      </c>
      <c r="Z7" s="429"/>
      <c r="AA7" s="429"/>
      <c r="AB7" s="429"/>
      <c r="AC7" s="429"/>
      <c r="AD7" s="910"/>
      <c r="AE7" s="899" t="s">
        <v>480</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2">
      <c r="A8" s="481" t="s">
        <v>329</v>
      </c>
      <c r="B8" s="482"/>
      <c r="C8" s="482"/>
      <c r="D8" s="482"/>
      <c r="E8" s="482"/>
      <c r="F8" s="483"/>
      <c r="G8" s="928" t="str">
        <f>入力規則等!A28</f>
        <v>地球温暖化対策</v>
      </c>
      <c r="H8" s="706"/>
      <c r="I8" s="706"/>
      <c r="J8" s="706"/>
      <c r="K8" s="706"/>
      <c r="L8" s="706"/>
      <c r="M8" s="706"/>
      <c r="N8" s="706"/>
      <c r="O8" s="706"/>
      <c r="P8" s="706"/>
      <c r="Q8" s="706"/>
      <c r="R8" s="706"/>
      <c r="S8" s="706"/>
      <c r="T8" s="706"/>
      <c r="U8" s="706"/>
      <c r="V8" s="706"/>
      <c r="W8" s="706"/>
      <c r="X8" s="929"/>
      <c r="Y8" s="832" t="s">
        <v>330</v>
      </c>
      <c r="Z8" s="833"/>
      <c r="AA8" s="833"/>
      <c r="AB8" s="833"/>
      <c r="AC8" s="833"/>
      <c r="AD8" s="834"/>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481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96.65" customHeight="1" x14ac:dyDescent="0.2">
      <c r="A10" s="646" t="s">
        <v>29</v>
      </c>
      <c r="B10" s="647"/>
      <c r="C10" s="647"/>
      <c r="D10" s="647"/>
      <c r="E10" s="647"/>
      <c r="F10" s="647"/>
      <c r="G10" s="740" t="s">
        <v>482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30" t="s">
        <v>24</v>
      </c>
      <c r="B12" s="931"/>
      <c r="C12" s="931"/>
      <c r="D12" s="931"/>
      <c r="E12" s="931"/>
      <c r="F12" s="932"/>
      <c r="G12" s="746"/>
      <c r="H12" s="747"/>
      <c r="I12" s="747"/>
      <c r="J12" s="747"/>
      <c r="K12" s="747"/>
      <c r="L12" s="747"/>
      <c r="M12" s="747"/>
      <c r="N12" s="747"/>
      <c r="O12" s="747"/>
      <c r="P12" s="401" t="s">
        <v>446</v>
      </c>
      <c r="Q12" s="402"/>
      <c r="R12" s="402"/>
      <c r="S12" s="402"/>
      <c r="T12" s="402"/>
      <c r="U12" s="402"/>
      <c r="V12" s="403"/>
      <c r="W12" s="401" t="s">
        <v>443</v>
      </c>
      <c r="X12" s="402"/>
      <c r="Y12" s="402"/>
      <c r="Z12" s="402"/>
      <c r="AA12" s="402"/>
      <c r="AB12" s="402"/>
      <c r="AC12" s="403"/>
      <c r="AD12" s="401" t="s">
        <v>438</v>
      </c>
      <c r="AE12" s="402"/>
      <c r="AF12" s="402"/>
      <c r="AG12" s="402"/>
      <c r="AH12" s="402"/>
      <c r="AI12" s="402"/>
      <c r="AJ12" s="403"/>
      <c r="AK12" s="401" t="s">
        <v>431</v>
      </c>
      <c r="AL12" s="402"/>
      <c r="AM12" s="402"/>
      <c r="AN12" s="402"/>
      <c r="AO12" s="402"/>
      <c r="AP12" s="402"/>
      <c r="AQ12" s="403"/>
      <c r="AR12" s="401" t="s">
        <v>429</v>
      </c>
      <c r="AS12" s="402"/>
      <c r="AT12" s="402"/>
      <c r="AU12" s="402"/>
      <c r="AV12" s="402"/>
      <c r="AW12" s="402"/>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3700</v>
      </c>
      <c r="Q13" s="644"/>
      <c r="R13" s="644"/>
      <c r="S13" s="644"/>
      <c r="T13" s="644"/>
      <c r="U13" s="644"/>
      <c r="V13" s="645"/>
      <c r="W13" s="643">
        <v>3700</v>
      </c>
      <c r="X13" s="644"/>
      <c r="Y13" s="644"/>
      <c r="Z13" s="644"/>
      <c r="AA13" s="644"/>
      <c r="AB13" s="644"/>
      <c r="AC13" s="645"/>
      <c r="AD13" s="643">
        <v>3700</v>
      </c>
      <c r="AE13" s="644"/>
      <c r="AF13" s="644"/>
      <c r="AG13" s="644"/>
      <c r="AH13" s="644"/>
      <c r="AI13" s="644"/>
      <c r="AJ13" s="645"/>
      <c r="AK13" s="643">
        <v>3700</v>
      </c>
      <c r="AL13" s="644"/>
      <c r="AM13" s="644"/>
      <c r="AN13" s="644"/>
      <c r="AO13" s="644"/>
      <c r="AP13" s="644"/>
      <c r="AQ13" s="645"/>
      <c r="AR13" s="906"/>
      <c r="AS13" s="907"/>
      <c r="AT13" s="907"/>
      <c r="AU13" s="907"/>
      <c r="AV13" s="907"/>
      <c r="AW13" s="907"/>
      <c r="AX13" s="908"/>
    </row>
    <row r="14" spans="1:50" ht="21" customHeight="1" x14ac:dyDescent="0.2">
      <c r="A14" s="600"/>
      <c r="B14" s="601"/>
      <c r="C14" s="601"/>
      <c r="D14" s="601"/>
      <c r="E14" s="601"/>
      <c r="F14" s="602"/>
      <c r="G14" s="711"/>
      <c r="H14" s="712"/>
      <c r="I14" s="697" t="s">
        <v>8</v>
      </c>
      <c r="J14" s="748"/>
      <c r="K14" s="748"/>
      <c r="L14" s="748"/>
      <c r="M14" s="748"/>
      <c r="N14" s="748"/>
      <c r="O14" s="749"/>
      <c r="P14" s="643" t="s">
        <v>483</v>
      </c>
      <c r="Q14" s="644"/>
      <c r="R14" s="644"/>
      <c r="S14" s="644"/>
      <c r="T14" s="644"/>
      <c r="U14" s="644"/>
      <c r="V14" s="645"/>
      <c r="W14" s="643" t="s">
        <v>483</v>
      </c>
      <c r="X14" s="644"/>
      <c r="Y14" s="644"/>
      <c r="Z14" s="644"/>
      <c r="AA14" s="644"/>
      <c r="AB14" s="644"/>
      <c r="AC14" s="645"/>
      <c r="AD14" s="643" t="s">
        <v>483</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483</v>
      </c>
      <c r="Q15" s="644"/>
      <c r="R15" s="644"/>
      <c r="S15" s="644"/>
      <c r="T15" s="644"/>
      <c r="U15" s="644"/>
      <c r="V15" s="645"/>
      <c r="W15" s="643" t="s">
        <v>483</v>
      </c>
      <c r="X15" s="644"/>
      <c r="Y15" s="644"/>
      <c r="Z15" s="644"/>
      <c r="AA15" s="644"/>
      <c r="AB15" s="644"/>
      <c r="AC15" s="645"/>
      <c r="AD15" s="643" t="s">
        <v>483</v>
      </c>
      <c r="AE15" s="644"/>
      <c r="AF15" s="644"/>
      <c r="AG15" s="644"/>
      <c r="AH15" s="644"/>
      <c r="AI15" s="644"/>
      <c r="AJ15" s="645"/>
      <c r="AK15" s="643" t="s">
        <v>483</v>
      </c>
      <c r="AL15" s="644"/>
      <c r="AM15" s="644"/>
      <c r="AN15" s="644"/>
      <c r="AO15" s="644"/>
      <c r="AP15" s="644"/>
      <c r="AQ15" s="645"/>
      <c r="AR15" s="643"/>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483</v>
      </c>
      <c r="Q16" s="644"/>
      <c r="R16" s="644"/>
      <c r="S16" s="644"/>
      <c r="T16" s="644"/>
      <c r="U16" s="644"/>
      <c r="V16" s="645"/>
      <c r="W16" s="643" t="s">
        <v>483</v>
      </c>
      <c r="X16" s="644"/>
      <c r="Y16" s="644"/>
      <c r="Z16" s="644"/>
      <c r="AA16" s="644"/>
      <c r="AB16" s="644"/>
      <c r="AC16" s="645"/>
      <c r="AD16" s="643" t="s">
        <v>483</v>
      </c>
      <c r="AE16" s="644"/>
      <c r="AF16" s="644"/>
      <c r="AG16" s="644"/>
      <c r="AH16" s="644"/>
      <c r="AI16" s="644"/>
      <c r="AJ16" s="645"/>
      <c r="AK16" s="643" t="s">
        <v>483</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483</v>
      </c>
      <c r="Q17" s="644"/>
      <c r="R17" s="644"/>
      <c r="S17" s="644"/>
      <c r="T17" s="644"/>
      <c r="U17" s="644"/>
      <c r="V17" s="645"/>
      <c r="W17" s="643" t="s">
        <v>483</v>
      </c>
      <c r="X17" s="644"/>
      <c r="Y17" s="644"/>
      <c r="Z17" s="644"/>
      <c r="AA17" s="644"/>
      <c r="AB17" s="644"/>
      <c r="AC17" s="645"/>
      <c r="AD17" s="643" t="s">
        <v>483</v>
      </c>
      <c r="AE17" s="644"/>
      <c r="AF17" s="644"/>
      <c r="AG17" s="644"/>
      <c r="AH17" s="644"/>
      <c r="AI17" s="644"/>
      <c r="AJ17" s="645"/>
      <c r="AK17" s="643" t="s">
        <v>483</v>
      </c>
      <c r="AL17" s="644"/>
      <c r="AM17" s="644"/>
      <c r="AN17" s="644"/>
      <c r="AO17" s="644"/>
      <c r="AP17" s="644"/>
      <c r="AQ17" s="645"/>
      <c r="AR17" s="904"/>
      <c r="AS17" s="904"/>
      <c r="AT17" s="904"/>
      <c r="AU17" s="904"/>
      <c r="AV17" s="904"/>
      <c r="AW17" s="904"/>
      <c r="AX17" s="905"/>
    </row>
    <row r="18" spans="1:50" ht="24.75" customHeight="1" x14ac:dyDescent="0.2">
      <c r="A18" s="600"/>
      <c r="B18" s="601"/>
      <c r="C18" s="601"/>
      <c r="D18" s="601"/>
      <c r="E18" s="601"/>
      <c r="F18" s="602"/>
      <c r="G18" s="713"/>
      <c r="H18" s="714"/>
      <c r="I18" s="702" t="s">
        <v>20</v>
      </c>
      <c r="J18" s="703"/>
      <c r="K18" s="703"/>
      <c r="L18" s="703"/>
      <c r="M18" s="703"/>
      <c r="N18" s="703"/>
      <c r="O18" s="704"/>
      <c r="P18" s="864">
        <f>SUM(P13:V17)</f>
        <v>3700</v>
      </c>
      <c r="Q18" s="865"/>
      <c r="R18" s="865"/>
      <c r="S18" s="865"/>
      <c r="T18" s="865"/>
      <c r="U18" s="865"/>
      <c r="V18" s="866"/>
      <c r="W18" s="864">
        <f>SUM(W13:AC17)</f>
        <v>3700</v>
      </c>
      <c r="X18" s="865"/>
      <c r="Y18" s="865"/>
      <c r="Z18" s="865"/>
      <c r="AA18" s="865"/>
      <c r="AB18" s="865"/>
      <c r="AC18" s="866"/>
      <c r="AD18" s="864">
        <f>SUM(AD13:AJ17)</f>
        <v>3700</v>
      </c>
      <c r="AE18" s="865"/>
      <c r="AF18" s="865"/>
      <c r="AG18" s="865"/>
      <c r="AH18" s="865"/>
      <c r="AI18" s="865"/>
      <c r="AJ18" s="866"/>
      <c r="AK18" s="864">
        <f>SUM(AK13:AQ17)</f>
        <v>3700</v>
      </c>
      <c r="AL18" s="865"/>
      <c r="AM18" s="865"/>
      <c r="AN18" s="865"/>
      <c r="AO18" s="865"/>
      <c r="AP18" s="865"/>
      <c r="AQ18" s="866"/>
      <c r="AR18" s="864">
        <f>SUM(AR13:AX17)</f>
        <v>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3097</v>
      </c>
      <c r="Q19" s="644"/>
      <c r="R19" s="644"/>
      <c r="S19" s="644"/>
      <c r="T19" s="644"/>
      <c r="U19" s="644"/>
      <c r="V19" s="645"/>
      <c r="W19" s="643">
        <v>2535</v>
      </c>
      <c r="X19" s="644"/>
      <c r="Y19" s="644"/>
      <c r="Z19" s="644"/>
      <c r="AA19" s="644"/>
      <c r="AB19" s="644"/>
      <c r="AC19" s="645"/>
      <c r="AD19" s="643">
        <v>3834</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2" t="s">
        <v>10</v>
      </c>
      <c r="H20" s="863"/>
      <c r="I20" s="863"/>
      <c r="J20" s="863"/>
      <c r="K20" s="863"/>
      <c r="L20" s="863"/>
      <c r="M20" s="863"/>
      <c r="N20" s="863"/>
      <c r="O20" s="863"/>
      <c r="P20" s="304">
        <f>IF(P18=0, "-", SUM(P19)/P18)</f>
        <v>0.83702702702702703</v>
      </c>
      <c r="Q20" s="304"/>
      <c r="R20" s="304"/>
      <c r="S20" s="304"/>
      <c r="T20" s="304"/>
      <c r="U20" s="304"/>
      <c r="V20" s="304"/>
      <c r="W20" s="304">
        <f t="shared" ref="W20" si="0">IF(W18=0, "-", SUM(W19)/W18)</f>
        <v>0.68513513513513513</v>
      </c>
      <c r="X20" s="304"/>
      <c r="Y20" s="304"/>
      <c r="Z20" s="304"/>
      <c r="AA20" s="304"/>
      <c r="AB20" s="304"/>
      <c r="AC20" s="304"/>
      <c r="AD20" s="304">
        <f t="shared" ref="AD20" si="1">IF(AD18=0, "-", SUM(AD19)/AD18)</f>
        <v>1.0362162162162163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5"/>
      <c r="B21" s="836"/>
      <c r="C21" s="836"/>
      <c r="D21" s="836"/>
      <c r="E21" s="836"/>
      <c r="F21" s="933"/>
      <c r="G21" s="302" t="s">
        <v>392</v>
      </c>
      <c r="H21" s="303"/>
      <c r="I21" s="303"/>
      <c r="J21" s="303"/>
      <c r="K21" s="303"/>
      <c r="L21" s="303"/>
      <c r="M21" s="303"/>
      <c r="N21" s="303"/>
      <c r="O21" s="303"/>
      <c r="P21" s="304">
        <f>IF(P19=0, "-", SUM(P19)/SUM(P13,P14))</f>
        <v>0.83702702702702703</v>
      </c>
      <c r="Q21" s="304"/>
      <c r="R21" s="304"/>
      <c r="S21" s="304"/>
      <c r="T21" s="304"/>
      <c r="U21" s="304"/>
      <c r="V21" s="304"/>
      <c r="W21" s="304">
        <f t="shared" ref="W21" si="2">IF(W19=0, "-", SUM(W19)/SUM(W13,W14))</f>
        <v>0.68513513513513513</v>
      </c>
      <c r="X21" s="304"/>
      <c r="Y21" s="304"/>
      <c r="Z21" s="304"/>
      <c r="AA21" s="304"/>
      <c r="AB21" s="304"/>
      <c r="AC21" s="304"/>
      <c r="AD21" s="304">
        <f t="shared" ref="AD21" si="3">IF(AD19=0, "-", SUM(AD19)/SUM(AD13,AD14))</f>
        <v>1.0362162162162163</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1" t="s">
        <v>463</v>
      </c>
      <c r="B22" s="952"/>
      <c r="C22" s="952"/>
      <c r="D22" s="952"/>
      <c r="E22" s="952"/>
      <c r="F22" s="953"/>
      <c r="G22" s="938" t="s">
        <v>372</v>
      </c>
      <c r="H22" s="208"/>
      <c r="I22" s="208"/>
      <c r="J22" s="208"/>
      <c r="K22" s="208"/>
      <c r="L22" s="208"/>
      <c r="M22" s="208"/>
      <c r="N22" s="208"/>
      <c r="O22" s="209"/>
      <c r="P22" s="923" t="s">
        <v>432</v>
      </c>
      <c r="Q22" s="208"/>
      <c r="R22" s="208"/>
      <c r="S22" s="208"/>
      <c r="T22" s="208"/>
      <c r="U22" s="208"/>
      <c r="V22" s="209"/>
      <c r="W22" s="923" t="s">
        <v>428</v>
      </c>
      <c r="X22" s="208"/>
      <c r="Y22" s="208"/>
      <c r="Z22" s="208"/>
      <c r="AA22" s="208"/>
      <c r="AB22" s="208"/>
      <c r="AC22" s="209"/>
      <c r="AD22" s="923" t="s">
        <v>371</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25.5" customHeight="1" x14ac:dyDescent="0.2">
      <c r="A23" s="954"/>
      <c r="B23" s="955"/>
      <c r="C23" s="955"/>
      <c r="D23" s="955"/>
      <c r="E23" s="955"/>
      <c r="F23" s="956"/>
      <c r="G23" s="939" t="s">
        <v>484</v>
      </c>
      <c r="H23" s="940"/>
      <c r="I23" s="940"/>
      <c r="J23" s="940"/>
      <c r="K23" s="940"/>
      <c r="L23" s="940"/>
      <c r="M23" s="940"/>
      <c r="N23" s="940"/>
      <c r="O23" s="941"/>
      <c r="P23" s="906">
        <v>3580</v>
      </c>
      <c r="Q23" s="907"/>
      <c r="R23" s="907"/>
      <c r="S23" s="907"/>
      <c r="T23" s="907"/>
      <c r="U23" s="907"/>
      <c r="V23" s="924"/>
      <c r="W23" s="906"/>
      <c r="X23" s="907"/>
      <c r="Y23" s="907"/>
      <c r="Z23" s="907"/>
      <c r="AA23" s="907"/>
      <c r="AB23" s="907"/>
      <c r="AC23" s="924"/>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2">
      <c r="A24" s="954"/>
      <c r="B24" s="955"/>
      <c r="C24" s="955"/>
      <c r="D24" s="955"/>
      <c r="E24" s="955"/>
      <c r="F24" s="956"/>
      <c r="G24" s="942" t="s">
        <v>485</v>
      </c>
      <c r="H24" s="943"/>
      <c r="I24" s="943"/>
      <c r="J24" s="943"/>
      <c r="K24" s="943"/>
      <c r="L24" s="943"/>
      <c r="M24" s="943"/>
      <c r="N24" s="943"/>
      <c r="O24" s="944"/>
      <c r="P24" s="643">
        <v>120</v>
      </c>
      <c r="Q24" s="644"/>
      <c r="R24" s="644"/>
      <c r="S24" s="644"/>
      <c r="T24" s="644"/>
      <c r="U24" s="644"/>
      <c r="V24" s="645"/>
      <c r="W24" s="643"/>
      <c r="X24" s="644"/>
      <c r="Y24" s="644"/>
      <c r="Z24" s="644"/>
      <c r="AA24" s="644"/>
      <c r="AB24" s="644"/>
      <c r="AC24" s="645"/>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2">
      <c r="A25" s="954"/>
      <c r="B25" s="955"/>
      <c r="C25" s="955"/>
      <c r="D25" s="955"/>
      <c r="E25" s="955"/>
      <c r="F25" s="956"/>
      <c r="G25" s="942"/>
      <c r="H25" s="943"/>
      <c r="I25" s="943"/>
      <c r="J25" s="943"/>
      <c r="K25" s="943"/>
      <c r="L25" s="943"/>
      <c r="M25" s="943"/>
      <c r="N25" s="943"/>
      <c r="O25" s="944"/>
      <c r="P25" s="643"/>
      <c r="Q25" s="644"/>
      <c r="R25" s="644"/>
      <c r="S25" s="644"/>
      <c r="T25" s="644"/>
      <c r="U25" s="644"/>
      <c r="V25" s="645"/>
      <c r="W25" s="643"/>
      <c r="X25" s="644"/>
      <c r="Y25" s="644"/>
      <c r="Z25" s="644"/>
      <c r="AA25" s="644"/>
      <c r="AB25" s="644"/>
      <c r="AC25" s="645"/>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2">
      <c r="A26" s="954"/>
      <c r="B26" s="955"/>
      <c r="C26" s="955"/>
      <c r="D26" s="955"/>
      <c r="E26" s="955"/>
      <c r="F26" s="956"/>
      <c r="G26" s="942"/>
      <c r="H26" s="943"/>
      <c r="I26" s="943"/>
      <c r="J26" s="943"/>
      <c r="K26" s="943"/>
      <c r="L26" s="943"/>
      <c r="M26" s="943"/>
      <c r="N26" s="943"/>
      <c r="O26" s="944"/>
      <c r="P26" s="643"/>
      <c r="Q26" s="644"/>
      <c r="R26" s="644"/>
      <c r="S26" s="644"/>
      <c r="T26" s="644"/>
      <c r="U26" s="644"/>
      <c r="V26" s="645"/>
      <c r="W26" s="643"/>
      <c r="X26" s="644"/>
      <c r="Y26" s="644"/>
      <c r="Z26" s="644"/>
      <c r="AA26" s="644"/>
      <c r="AB26" s="644"/>
      <c r="AC26" s="645"/>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2">
      <c r="A27" s="954"/>
      <c r="B27" s="955"/>
      <c r="C27" s="955"/>
      <c r="D27" s="955"/>
      <c r="E27" s="955"/>
      <c r="F27" s="956"/>
      <c r="G27" s="942"/>
      <c r="H27" s="943"/>
      <c r="I27" s="943"/>
      <c r="J27" s="943"/>
      <c r="K27" s="943"/>
      <c r="L27" s="943"/>
      <c r="M27" s="943"/>
      <c r="N27" s="943"/>
      <c r="O27" s="944"/>
      <c r="P27" s="643"/>
      <c r="Q27" s="644"/>
      <c r="R27" s="644"/>
      <c r="S27" s="644"/>
      <c r="T27" s="644"/>
      <c r="U27" s="644"/>
      <c r="V27" s="645"/>
      <c r="W27" s="643"/>
      <c r="X27" s="644"/>
      <c r="Y27" s="644"/>
      <c r="Z27" s="644"/>
      <c r="AA27" s="644"/>
      <c r="AB27" s="644"/>
      <c r="AC27" s="645"/>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2">
      <c r="A28" s="954"/>
      <c r="B28" s="955"/>
      <c r="C28" s="955"/>
      <c r="D28" s="955"/>
      <c r="E28" s="955"/>
      <c r="F28" s="956"/>
      <c r="G28" s="945" t="s">
        <v>376</v>
      </c>
      <c r="H28" s="946"/>
      <c r="I28" s="946"/>
      <c r="J28" s="946"/>
      <c r="K28" s="946"/>
      <c r="L28" s="946"/>
      <c r="M28" s="946"/>
      <c r="N28" s="946"/>
      <c r="O28" s="947"/>
      <c r="P28" s="864">
        <f>P29-SUM(P23:P27)</f>
        <v>0</v>
      </c>
      <c r="Q28" s="865"/>
      <c r="R28" s="865"/>
      <c r="S28" s="865"/>
      <c r="T28" s="865"/>
      <c r="U28" s="865"/>
      <c r="V28" s="866"/>
      <c r="W28" s="864">
        <f>W29-SUM(W23:W27)</f>
        <v>0</v>
      </c>
      <c r="X28" s="865"/>
      <c r="Y28" s="865"/>
      <c r="Z28" s="865"/>
      <c r="AA28" s="865"/>
      <c r="AB28" s="865"/>
      <c r="AC28" s="866"/>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5">
      <c r="A29" s="957"/>
      <c r="B29" s="958"/>
      <c r="C29" s="958"/>
      <c r="D29" s="958"/>
      <c r="E29" s="958"/>
      <c r="F29" s="959"/>
      <c r="G29" s="948" t="s">
        <v>373</v>
      </c>
      <c r="H29" s="949"/>
      <c r="I29" s="949"/>
      <c r="J29" s="949"/>
      <c r="K29" s="949"/>
      <c r="L29" s="949"/>
      <c r="M29" s="949"/>
      <c r="N29" s="949"/>
      <c r="O29" s="950"/>
      <c r="P29" s="920">
        <f>AK13</f>
        <v>3700</v>
      </c>
      <c r="Q29" s="921"/>
      <c r="R29" s="921"/>
      <c r="S29" s="921"/>
      <c r="T29" s="921"/>
      <c r="U29" s="921"/>
      <c r="V29" s="922"/>
      <c r="W29" s="920">
        <f>AR13</f>
        <v>0</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2">
      <c r="A30" s="847" t="s">
        <v>388</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447</v>
      </c>
      <c r="AF30" s="845"/>
      <c r="AG30" s="845"/>
      <c r="AH30" s="846"/>
      <c r="AI30" s="844" t="s">
        <v>444</v>
      </c>
      <c r="AJ30" s="845"/>
      <c r="AK30" s="845"/>
      <c r="AL30" s="846"/>
      <c r="AM30" s="902" t="s">
        <v>439</v>
      </c>
      <c r="AN30" s="902"/>
      <c r="AO30" s="902"/>
      <c r="AP30" s="844"/>
      <c r="AQ30" s="753" t="s">
        <v>305</v>
      </c>
      <c r="AR30" s="754"/>
      <c r="AS30" s="754"/>
      <c r="AT30" s="755"/>
      <c r="AU30" s="760" t="s">
        <v>252</v>
      </c>
      <c r="AV30" s="760"/>
      <c r="AW30" s="760"/>
      <c r="AX30" s="903"/>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32</v>
      </c>
      <c r="AR31" s="186"/>
      <c r="AS31" s="119" t="s">
        <v>306</v>
      </c>
      <c r="AT31" s="120"/>
      <c r="AU31" s="185">
        <v>42</v>
      </c>
      <c r="AV31" s="185"/>
      <c r="AW31" s="384" t="s">
        <v>296</v>
      </c>
      <c r="AX31" s="385"/>
    </row>
    <row r="32" spans="1:50" ht="30" customHeight="1" x14ac:dyDescent="0.2">
      <c r="A32" s="389"/>
      <c r="B32" s="387"/>
      <c r="C32" s="387"/>
      <c r="D32" s="387"/>
      <c r="E32" s="387"/>
      <c r="F32" s="388"/>
      <c r="G32" s="550" t="s">
        <v>486</v>
      </c>
      <c r="H32" s="551"/>
      <c r="I32" s="551"/>
      <c r="J32" s="551"/>
      <c r="K32" s="551"/>
      <c r="L32" s="551"/>
      <c r="M32" s="551"/>
      <c r="N32" s="551"/>
      <c r="O32" s="552"/>
      <c r="P32" s="91" t="s">
        <v>487</v>
      </c>
      <c r="Q32" s="91"/>
      <c r="R32" s="91"/>
      <c r="S32" s="91"/>
      <c r="T32" s="91"/>
      <c r="U32" s="91"/>
      <c r="V32" s="91"/>
      <c r="W32" s="91"/>
      <c r="X32" s="92"/>
      <c r="Y32" s="457" t="s">
        <v>12</v>
      </c>
      <c r="Z32" s="517"/>
      <c r="AA32" s="518"/>
      <c r="AB32" s="447" t="s">
        <v>488</v>
      </c>
      <c r="AC32" s="447"/>
      <c r="AD32" s="447"/>
      <c r="AE32" s="204">
        <v>60765</v>
      </c>
      <c r="AF32" s="205"/>
      <c r="AG32" s="205"/>
      <c r="AH32" s="205"/>
      <c r="AI32" s="204" t="s">
        <v>483</v>
      </c>
      <c r="AJ32" s="205"/>
      <c r="AK32" s="205"/>
      <c r="AL32" s="205"/>
      <c r="AM32" s="204" t="s">
        <v>483</v>
      </c>
      <c r="AN32" s="205"/>
      <c r="AO32" s="205"/>
      <c r="AP32" s="205"/>
      <c r="AQ32" s="326" t="s">
        <v>483</v>
      </c>
      <c r="AR32" s="193"/>
      <c r="AS32" s="193"/>
      <c r="AT32" s="327"/>
      <c r="AU32" s="205" t="s">
        <v>483</v>
      </c>
      <c r="AV32" s="205"/>
      <c r="AW32" s="205"/>
      <c r="AX32" s="207"/>
    </row>
    <row r="33" spans="1:50" ht="30"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488</v>
      </c>
      <c r="AC33" s="509"/>
      <c r="AD33" s="509"/>
      <c r="AE33" s="204">
        <v>52132</v>
      </c>
      <c r="AF33" s="205"/>
      <c r="AG33" s="205"/>
      <c r="AH33" s="205"/>
      <c r="AI33" s="204">
        <v>43024</v>
      </c>
      <c r="AJ33" s="205"/>
      <c r="AK33" s="205"/>
      <c r="AL33" s="205"/>
      <c r="AM33" s="204">
        <v>60537</v>
      </c>
      <c r="AN33" s="205"/>
      <c r="AO33" s="205"/>
      <c r="AP33" s="205"/>
      <c r="AQ33" s="326">
        <v>60000</v>
      </c>
      <c r="AR33" s="193"/>
      <c r="AS33" s="193"/>
      <c r="AT33" s="327"/>
      <c r="AU33" s="205">
        <v>5335772</v>
      </c>
      <c r="AV33" s="205"/>
      <c r="AW33" s="205"/>
      <c r="AX33" s="207"/>
    </row>
    <row r="34" spans="1:50" ht="30"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483</v>
      </c>
      <c r="AF34" s="205"/>
      <c r="AG34" s="205"/>
      <c r="AH34" s="205"/>
      <c r="AI34" s="204" t="s">
        <v>483</v>
      </c>
      <c r="AJ34" s="205"/>
      <c r="AK34" s="205"/>
      <c r="AL34" s="205"/>
      <c r="AM34" s="204" t="s">
        <v>603</v>
      </c>
      <c r="AN34" s="205"/>
      <c r="AO34" s="205"/>
      <c r="AP34" s="205"/>
      <c r="AQ34" s="326" t="s">
        <v>483</v>
      </c>
      <c r="AR34" s="193"/>
      <c r="AS34" s="193"/>
      <c r="AT34" s="327"/>
      <c r="AU34" s="205" t="s">
        <v>483</v>
      </c>
      <c r="AV34" s="205"/>
      <c r="AW34" s="205"/>
      <c r="AX34" s="207"/>
    </row>
    <row r="35" spans="1:50" ht="27.5" customHeight="1" x14ac:dyDescent="0.2">
      <c r="A35" s="212" t="s">
        <v>417</v>
      </c>
      <c r="B35" s="213"/>
      <c r="C35" s="213"/>
      <c r="D35" s="213"/>
      <c r="E35" s="213"/>
      <c r="F35" s="214"/>
      <c r="G35" s="218" t="s">
        <v>490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7.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6" t="s">
        <v>388</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447</v>
      </c>
      <c r="AF37" s="231"/>
      <c r="AG37" s="231"/>
      <c r="AH37" s="232"/>
      <c r="AI37" s="230" t="s">
        <v>444</v>
      </c>
      <c r="AJ37" s="231"/>
      <c r="AK37" s="231"/>
      <c r="AL37" s="232"/>
      <c r="AM37" s="236" t="s">
        <v>439</v>
      </c>
      <c r="AN37" s="236"/>
      <c r="AO37" s="236"/>
      <c r="AP37" s="230"/>
      <c r="AQ37" s="137" t="s">
        <v>305</v>
      </c>
      <c r="AR37" s="138"/>
      <c r="AS37" s="138"/>
      <c r="AT37" s="139"/>
      <c r="AU37" s="397" t="s">
        <v>252</v>
      </c>
      <c r="AV37" s="397"/>
      <c r="AW37" s="397"/>
      <c r="AX37" s="897"/>
    </row>
    <row r="38" spans="1:50" ht="18.75"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306</v>
      </c>
      <c r="AT38" s="120"/>
      <c r="AU38" s="185"/>
      <c r="AV38" s="185"/>
      <c r="AW38" s="384" t="s">
        <v>296</v>
      </c>
      <c r="AX38" s="385"/>
    </row>
    <row r="39" spans="1:50" ht="23.25" hidden="1" customHeight="1" x14ac:dyDescent="0.2">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417</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6" t="s">
        <v>388</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447</v>
      </c>
      <c r="AF44" s="231"/>
      <c r="AG44" s="231"/>
      <c r="AH44" s="232"/>
      <c r="AI44" s="230" t="s">
        <v>444</v>
      </c>
      <c r="AJ44" s="231"/>
      <c r="AK44" s="231"/>
      <c r="AL44" s="232"/>
      <c r="AM44" s="236" t="s">
        <v>439</v>
      </c>
      <c r="AN44" s="236"/>
      <c r="AO44" s="236"/>
      <c r="AP44" s="230"/>
      <c r="AQ44" s="137" t="s">
        <v>305</v>
      </c>
      <c r="AR44" s="138"/>
      <c r="AS44" s="138"/>
      <c r="AT44" s="139"/>
      <c r="AU44" s="397" t="s">
        <v>252</v>
      </c>
      <c r="AV44" s="397"/>
      <c r="AW44" s="397"/>
      <c r="AX44" s="897"/>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306</v>
      </c>
      <c r="AT45" s="120"/>
      <c r="AU45" s="185"/>
      <c r="AV45" s="185"/>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417</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388</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447</v>
      </c>
      <c r="AF51" s="231"/>
      <c r="AG51" s="231"/>
      <c r="AH51" s="232"/>
      <c r="AI51" s="230" t="s">
        <v>444</v>
      </c>
      <c r="AJ51" s="231"/>
      <c r="AK51" s="231"/>
      <c r="AL51" s="232"/>
      <c r="AM51" s="236" t="s">
        <v>440</v>
      </c>
      <c r="AN51" s="236"/>
      <c r="AO51" s="236"/>
      <c r="AP51" s="230"/>
      <c r="AQ51" s="137" t="s">
        <v>305</v>
      </c>
      <c r="AR51" s="138"/>
      <c r="AS51" s="138"/>
      <c r="AT51" s="139"/>
      <c r="AU51" s="911" t="s">
        <v>252</v>
      </c>
      <c r="AV51" s="911"/>
      <c r="AW51" s="911"/>
      <c r="AX51" s="912"/>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306</v>
      </c>
      <c r="AT52" s="120"/>
      <c r="AU52" s="185"/>
      <c r="AV52" s="185"/>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417</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388</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448</v>
      </c>
      <c r="AF58" s="231"/>
      <c r="AG58" s="231"/>
      <c r="AH58" s="232"/>
      <c r="AI58" s="230" t="s">
        <v>444</v>
      </c>
      <c r="AJ58" s="231"/>
      <c r="AK58" s="231"/>
      <c r="AL58" s="232"/>
      <c r="AM58" s="236" t="s">
        <v>439</v>
      </c>
      <c r="AN58" s="236"/>
      <c r="AO58" s="236"/>
      <c r="AP58" s="230"/>
      <c r="AQ58" s="137" t="s">
        <v>305</v>
      </c>
      <c r="AR58" s="138"/>
      <c r="AS58" s="138"/>
      <c r="AT58" s="139"/>
      <c r="AU58" s="911" t="s">
        <v>252</v>
      </c>
      <c r="AV58" s="911"/>
      <c r="AW58" s="911"/>
      <c r="AX58" s="912"/>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306</v>
      </c>
      <c r="AT59" s="120"/>
      <c r="AU59" s="185"/>
      <c r="AV59" s="185"/>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417</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2">
      <c r="A65" s="468" t="s">
        <v>389</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384</v>
      </c>
      <c r="X65" s="474"/>
      <c r="Y65" s="477"/>
      <c r="Z65" s="477"/>
      <c r="AA65" s="478"/>
      <c r="AB65" s="224" t="s">
        <v>11</v>
      </c>
      <c r="AC65" s="225"/>
      <c r="AD65" s="226"/>
      <c r="AE65" s="230" t="s">
        <v>447</v>
      </c>
      <c r="AF65" s="231"/>
      <c r="AG65" s="231"/>
      <c r="AH65" s="232"/>
      <c r="AI65" s="230" t="s">
        <v>444</v>
      </c>
      <c r="AJ65" s="231"/>
      <c r="AK65" s="231"/>
      <c r="AL65" s="232"/>
      <c r="AM65" s="236" t="s">
        <v>439</v>
      </c>
      <c r="AN65" s="236"/>
      <c r="AO65" s="236"/>
      <c r="AP65" s="230"/>
      <c r="AQ65" s="224" t="s">
        <v>305</v>
      </c>
      <c r="AR65" s="225"/>
      <c r="AS65" s="225"/>
      <c r="AT65" s="226"/>
      <c r="AU65" s="238" t="s">
        <v>252</v>
      </c>
      <c r="AV65" s="238"/>
      <c r="AW65" s="238"/>
      <c r="AX65" s="239"/>
    </row>
    <row r="66" spans="1:50" ht="18.75"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v>32</v>
      </c>
      <c r="AR66" s="185"/>
      <c r="AS66" s="228" t="s">
        <v>306</v>
      </c>
      <c r="AT66" s="229"/>
      <c r="AU66" s="185">
        <v>42</v>
      </c>
      <c r="AV66" s="185"/>
      <c r="AW66" s="228" t="s">
        <v>387</v>
      </c>
      <c r="AX66" s="240"/>
    </row>
    <row r="67" spans="1:50" ht="49.75" customHeight="1" x14ac:dyDescent="0.2">
      <c r="A67" s="461"/>
      <c r="B67" s="462"/>
      <c r="C67" s="462"/>
      <c r="D67" s="462"/>
      <c r="E67" s="462"/>
      <c r="F67" s="463"/>
      <c r="G67" s="241" t="s">
        <v>307</v>
      </c>
      <c r="H67" s="244" t="s">
        <v>491</v>
      </c>
      <c r="I67" s="245"/>
      <c r="J67" s="245"/>
      <c r="K67" s="245"/>
      <c r="L67" s="245"/>
      <c r="M67" s="245"/>
      <c r="N67" s="245"/>
      <c r="O67" s="246"/>
      <c r="P67" s="244" t="s">
        <v>493</v>
      </c>
      <c r="Q67" s="245"/>
      <c r="R67" s="245"/>
      <c r="S67" s="245"/>
      <c r="T67" s="245"/>
      <c r="U67" s="245"/>
      <c r="V67" s="246"/>
      <c r="W67" s="250"/>
      <c r="X67" s="251"/>
      <c r="Y67" s="256" t="s">
        <v>12</v>
      </c>
      <c r="Z67" s="256"/>
      <c r="AA67" s="257"/>
      <c r="AB67" s="258" t="s">
        <v>407</v>
      </c>
      <c r="AC67" s="258"/>
      <c r="AD67" s="258"/>
      <c r="AE67" s="204">
        <f>ROUND(2818579000/AE32/13,0)</f>
        <v>3568</v>
      </c>
      <c r="AF67" s="205"/>
      <c r="AG67" s="205"/>
      <c r="AH67" s="205"/>
      <c r="AI67" s="204">
        <v>4125</v>
      </c>
      <c r="AJ67" s="205"/>
      <c r="AK67" s="205"/>
      <c r="AL67" s="205"/>
      <c r="AM67" s="204">
        <v>4771</v>
      </c>
      <c r="AN67" s="205"/>
      <c r="AO67" s="205"/>
      <c r="AP67" s="205"/>
      <c r="AQ67" s="204" t="s">
        <v>483</v>
      </c>
      <c r="AR67" s="205"/>
      <c r="AS67" s="205"/>
      <c r="AT67" s="206"/>
      <c r="AU67" s="205">
        <v>4685</v>
      </c>
      <c r="AV67" s="205"/>
      <c r="AW67" s="205"/>
      <c r="AX67" s="207"/>
    </row>
    <row r="68" spans="1:50" ht="49.75"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407</v>
      </c>
      <c r="AC68" s="210"/>
      <c r="AD68" s="210"/>
      <c r="AE68" s="204">
        <v>3000</v>
      </c>
      <c r="AF68" s="205"/>
      <c r="AG68" s="205"/>
      <c r="AH68" s="205"/>
      <c r="AI68" s="204">
        <v>3000</v>
      </c>
      <c r="AJ68" s="205"/>
      <c r="AK68" s="205"/>
      <c r="AL68" s="205"/>
      <c r="AM68" s="204">
        <v>3000</v>
      </c>
      <c r="AN68" s="205"/>
      <c r="AO68" s="205"/>
      <c r="AP68" s="205"/>
      <c r="AQ68" s="204">
        <v>3000</v>
      </c>
      <c r="AR68" s="205"/>
      <c r="AS68" s="205"/>
      <c r="AT68" s="206"/>
      <c r="AU68" s="205">
        <v>3000</v>
      </c>
      <c r="AV68" s="205"/>
      <c r="AW68" s="205"/>
      <c r="AX68" s="207"/>
    </row>
    <row r="69" spans="1:50" ht="49.75"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408</v>
      </c>
      <c r="AC69" s="211"/>
      <c r="AD69" s="211"/>
      <c r="AE69" s="259">
        <v>84</v>
      </c>
      <c r="AF69" s="260"/>
      <c r="AG69" s="260"/>
      <c r="AH69" s="260"/>
      <c r="AI69" s="259">
        <v>73</v>
      </c>
      <c r="AJ69" s="260"/>
      <c r="AK69" s="260"/>
      <c r="AL69" s="260"/>
      <c r="AM69" s="259">
        <v>64</v>
      </c>
      <c r="AN69" s="260"/>
      <c r="AO69" s="260"/>
      <c r="AP69" s="260"/>
      <c r="AQ69" s="204" t="s">
        <v>483</v>
      </c>
      <c r="AR69" s="205"/>
      <c r="AS69" s="205"/>
      <c r="AT69" s="206"/>
      <c r="AU69" s="205" t="s">
        <v>483</v>
      </c>
      <c r="AV69" s="205"/>
      <c r="AW69" s="205"/>
      <c r="AX69" s="207"/>
    </row>
    <row r="70" spans="1:50" ht="59.4" customHeight="1" x14ac:dyDescent="0.2">
      <c r="A70" s="461" t="s">
        <v>393</v>
      </c>
      <c r="B70" s="462"/>
      <c r="C70" s="462"/>
      <c r="D70" s="462"/>
      <c r="E70" s="462"/>
      <c r="F70" s="463"/>
      <c r="G70" s="242" t="s">
        <v>308</v>
      </c>
      <c r="H70" s="293" t="s">
        <v>492</v>
      </c>
      <c r="I70" s="293"/>
      <c r="J70" s="293"/>
      <c r="K70" s="293"/>
      <c r="L70" s="293"/>
      <c r="M70" s="293"/>
      <c r="N70" s="293"/>
      <c r="O70" s="293"/>
      <c r="P70" s="293" t="s">
        <v>494</v>
      </c>
      <c r="Q70" s="293"/>
      <c r="R70" s="293"/>
      <c r="S70" s="293"/>
      <c r="T70" s="293"/>
      <c r="U70" s="293"/>
      <c r="V70" s="293"/>
      <c r="W70" s="296" t="s">
        <v>406</v>
      </c>
      <c r="X70" s="297"/>
      <c r="Y70" s="256" t="s">
        <v>12</v>
      </c>
      <c r="Z70" s="256"/>
      <c r="AA70" s="257"/>
      <c r="AB70" s="258" t="s">
        <v>407</v>
      </c>
      <c r="AC70" s="258"/>
      <c r="AD70" s="258"/>
      <c r="AE70" s="204">
        <f>ROUND(2818579000/AE32/13,0)</f>
        <v>3568</v>
      </c>
      <c r="AF70" s="205"/>
      <c r="AG70" s="205"/>
      <c r="AH70" s="205"/>
      <c r="AI70" s="204">
        <v>4125</v>
      </c>
      <c r="AJ70" s="205"/>
      <c r="AK70" s="205"/>
      <c r="AL70" s="205"/>
      <c r="AM70" s="204">
        <v>4771</v>
      </c>
      <c r="AN70" s="205"/>
      <c r="AO70" s="205"/>
      <c r="AP70" s="205"/>
      <c r="AQ70" s="204" t="s">
        <v>483</v>
      </c>
      <c r="AR70" s="205"/>
      <c r="AS70" s="205"/>
      <c r="AT70" s="206"/>
      <c r="AU70" s="205" t="s">
        <v>483</v>
      </c>
      <c r="AV70" s="205"/>
      <c r="AW70" s="205"/>
      <c r="AX70" s="207"/>
    </row>
    <row r="71" spans="1:50" ht="59.4"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407</v>
      </c>
      <c r="AC71" s="210"/>
      <c r="AD71" s="210"/>
      <c r="AE71" s="204">
        <v>3000</v>
      </c>
      <c r="AF71" s="205"/>
      <c r="AG71" s="205"/>
      <c r="AH71" s="205"/>
      <c r="AI71" s="204">
        <v>3000</v>
      </c>
      <c r="AJ71" s="205"/>
      <c r="AK71" s="205"/>
      <c r="AL71" s="205"/>
      <c r="AM71" s="204">
        <v>3000</v>
      </c>
      <c r="AN71" s="205"/>
      <c r="AO71" s="205"/>
      <c r="AP71" s="205"/>
      <c r="AQ71" s="204" t="s">
        <v>483</v>
      </c>
      <c r="AR71" s="205"/>
      <c r="AS71" s="205"/>
      <c r="AT71" s="206"/>
      <c r="AU71" s="205" t="s">
        <v>612</v>
      </c>
      <c r="AV71" s="205"/>
      <c r="AW71" s="205"/>
      <c r="AX71" s="207"/>
    </row>
    <row r="72" spans="1:50" ht="59.4" customHeight="1" thickBot="1" x14ac:dyDescent="0.2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408</v>
      </c>
      <c r="AC72" s="211"/>
      <c r="AD72" s="211"/>
      <c r="AE72" s="204">
        <v>84</v>
      </c>
      <c r="AF72" s="205"/>
      <c r="AG72" s="205"/>
      <c r="AH72" s="205"/>
      <c r="AI72" s="204">
        <v>73</v>
      </c>
      <c r="AJ72" s="205"/>
      <c r="AK72" s="205"/>
      <c r="AL72" s="205"/>
      <c r="AM72" s="204">
        <v>64</v>
      </c>
      <c r="AN72" s="205"/>
      <c r="AO72" s="205"/>
      <c r="AP72" s="206"/>
      <c r="AQ72" s="204" t="s">
        <v>483</v>
      </c>
      <c r="AR72" s="205"/>
      <c r="AS72" s="205"/>
      <c r="AT72" s="206"/>
      <c r="AU72" s="205" t="s">
        <v>483</v>
      </c>
      <c r="AV72" s="205"/>
      <c r="AW72" s="205"/>
      <c r="AX72" s="207"/>
    </row>
    <row r="73" spans="1:50" ht="18.75" hidden="1" customHeight="1" x14ac:dyDescent="0.2">
      <c r="A73" s="492" t="s">
        <v>389</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447</v>
      </c>
      <c r="AF73" s="231"/>
      <c r="AG73" s="231"/>
      <c r="AH73" s="232"/>
      <c r="AI73" s="230" t="s">
        <v>444</v>
      </c>
      <c r="AJ73" s="231"/>
      <c r="AK73" s="231"/>
      <c r="AL73" s="232"/>
      <c r="AM73" s="236" t="s">
        <v>439</v>
      </c>
      <c r="AN73" s="236"/>
      <c r="AO73" s="236"/>
      <c r="AP73" s="230"/>
      <c r="AQ73" s="145" t="s">
        <v>305</v>
      </c>
      <c r="AR73" s="116"/>
      <c r="AS73" s="116"/>
      <c r="AT73" s="117"/>
      <c r="AU73" s="121" t="s">
        <v>252</v>
      </c>
      <c r="AV73" s="122"/>
      <c r="AW73" s="122"/>
      <c r="AX73" s="123"/>
    </row>
    <row r="74" spans="1:50" ht="18.75"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306</v>
      </c>
      <c r="AT74" s="120"/>
      <c r="AU74" s="576"/>
      <c r="AV74" s="186"/>
      <c r="AW74" s="119" t="s">
        <v>296</v>
      </c>
      <c r="AX74" s="181"/>
    </row>
    <row r="75" spans="1:50" ht="23.25" hidden="1" customHeight="1" x14ac:dyDescent="0.2">
      <c r="A75" s="495"/>
      <c r="B75" s="496"/>
      <c r="C75" s="496"/>
      <c r="D75" s="496"/>
      <c r="E75" s="496"/>
      <c r="F75" s="497"/>
      <c r="G75" s="595"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2">
      <c r="A78" s="321" t="s">
        <v>420</v>
      </c>
      <c r="B78" s="322"/>
      <c r="C78" s="322"/>
      <c r="D78" s="322"/>
      <c r="E78" s="319" t="s">
        <v>366</v>
      </c>
      <c r="F78" s="320"/>
      <c r="G78" s="48" t="s">
        <v>308</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383</v>
      </c>
      <c r="AP79" s="265"/>
      <c r="AQ79" s="265"/>
      <c r="AR79" s="67" t="s">
        <v>381</v>
      </c>
      <c r="AS79" s="264"/>
      <c r="AT79" s="265"/>
      <c r="AU79" s="265"/>
      <c r="AV79" s="265"/>
      <c r="AW79" s="265"/>
      <c r="AX79" s="934"/>
    </row>
    <row r="80" spans="1:50" ht="18.75" hidden="1" customHeight="1" x14ac:dyDescent="0.2">
      <c r="A80" s="850" t="s">
        <v>265</v>
      </c>
      <c r="B80" s="510" t="s">
        <v>380</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464</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447</v>
      </c>
      <c r="AF85" s="231"/>
      <c r="AG85" s="231"/>
      <c r="AH85" s="232"/>
      <c r="AI85" s="230" t="s">
        <v>444</v>
      </c>
      <c r="AJ85" s="231"/>
      <c r="AK85" s="231"/>
      <c r="AL85" s="232"/>
      <c r="AM85" s="236" t="s">
        <v>439</v>
      </c>
      <c r="AN85" s="236"/>
      <c r="AO85" s="236"/>
      <c r="AP85" s="230"/>
      <c r="AQ85" s="145" t="s">
        <v>305</v>
      </c>
      <c r="AR85" s="116"/>
      <c r="AS85" s="116"/>
      <c r="AT85" s="117"/>
      <c r="AU85" s="519" t="s">
        <v>252</v>
      </c>
      <c r="AV85" s="519"/>
      <c r="AW85" s="519"/>
      <c r="AX85" s="520"/>
      <c r="AY85" s="10"/>
      <c r="AZ85" s="10"/>
      <c r="BA85" s="10"/>
      <c r="BB85" s="10"/>
      <c r="BC85" s="10"/>
    </row>
    <row r="86" spans="1:60" ht="18.75" hidden="1" customHeight="1" x14ac:dyDescent="0.2">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306</v>
      </c>
      <c r="AT86" s="120"/>
      <c r="AU86" s="185"/>
      <c r="AV86" s="185"/>
      <c r="AW86" s="384" t="s">
        <v>296</v>
      </c>
      <c r="AX86" s="385"/>
      <c r="AY86" s="10"/>
      <c r="AZ86" s="10"/>
      <c r="BA86" s="10"/>
      <c r="BB86" s="10"/>
      <c r="BC86" s="10"/>
      <c r="BD86" s="10"/>
      <c r="BE86" s="10"/>
      <c r="BF86" s="10"/>
      <c r="BG86" s="10"/>
      <c r="BH86" s="10"/>
    </row>
    <row r="87" spans="1:60" ht="23.25" hidden="1" customHeight="1" x14ac:dyDescent="0.2">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447</v>
      </c>
      <c r="AF90" s="231"/>
      <c r="AG90" s="231"/>
      <c r="AH90" s="232"/>
      <c r="AI90" s="230" t="s">
        <v>444</v>
      </c>
      <c r="AJ90" s="231"/>
      <c r="AK90" s="231"/>
      <c r="AL90" s="232"/>
      <c r="AM90" s="236" t="s">
        <v>439</v>
      </c>
      <c r="AN90" s="236"/>
      <c r="AO90" s="236"/>
      <c r="AP90" s="230"/>
      <c r="AQ90" s="145" t="s">
        <v>305</v>
      </c>
      <c r="AR90" s="116"/>
      <c r="AS90" s="116"/>
      <c r="AT90" s="117"/>
      <c r="AU90" s="519" t="s">
        <v>252</v>
      </c>
      <c r="AV90" s="519"/>
      <c r="AW90" s="519"/>
      <c r="AX90" s="520"/>
    </row>
    <row r="91" spans="1:60" ht="18.75" hidden="1" customHeight="1" x14ac:dyDescent="0.2">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384" t="s">
        <v>296</v>
      </c>
      <c r="AX91" s="385"/>
      <c r="AY91" s="10"/>
      <c r="AZ91" s="10"/>
      <c r="BA91" s="10"/>
      <c r="BB91" s="10"/>
      <c r="BC91" s="10"/>
    </row>
    <row r="92" spans="1:60" ht="23.25" hidden="1" customHeight="1" x14ac:dyDescent="0.2">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447</v>
      </c>
      <c r="AF95" s="231"/>
      <c r="AG95" s="231"/>
      <c r="AH95" s="232"/>
      <c r="AI95" s="230" t="s">
        <v>444</v>
      </c>
      <c r="AJ95" s="231"/>
      <c r="AK95" s="231"/>
      <c r="AL95" s="232"/>
      <c r="AM95" s="236" t="s">
        <v>439</v>
      </c>
      <c r="AN95" s="236"/>
      <c r="AO95" s="236"/>
      <c r="AP95" s="230"/>
      <c r="AQ95" s="145" t="s">
        <v>305</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384" t="s">
        <v>296</v>
      </c>
      <c r="AX96" s="385"/>
    </row>
    <row r="97" spans="1:60" ht="23.25" hidden="1" customHeight="1" x14ac:dyDescent="0.2">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390</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447</v>
      </c>
      <c r="AF100" s="526"/>
      <c r="AG100" s="526"/>
      <c r="AH100" s="527"/>
      <c r="AI100" s="525" t="s">
        <v>444</v>
      </c>
      <c r="AJ100" s="526"/>
      <c r="AK100" s="526"/>
      <c r="AL100" s="527"/>
      <c r="AM100" s="525" t="s">
        <v>440</v>
      </c>
      <c r="AN100" s="526"/>
      <c r="AO100" s="526"/>
      <c r="AP100" s="527"/>
      <c r="AQ100" s="306" t="s">
        <v>433</v>
      </c>
      <c r="AR100" s="307"/>
      <c r="AS100" s="307"/>
      <c r="AT100" s="308"/>
      <c r="AU100" s="306" t="s">
        <v>430</v>
      </c>
      <c r="AV100" s="307"/>
      <c r="AW100" s="307"/>
      <c r="AX100" s="309"/>
    </row>
    <row r="101" spans="1:60" ht="23.25" customHeight="1" x14ac:dyDescent="0.2">
      <c r="A101" s="408"/>
      <c r="B101" s="409"/>
      <c r="C101" s="409"/>
      <c r="D101" s="409"/>
      <c r="E101" s="409"/>
      <c r="F101" s="410"/>
      <c r="G101" s="91" t="s">
        <v>495</v>
      </c>
      <c r="H101" s="91"/>
      <c r="I101" s="91"/>
      <c r="J101" s="91"/>
      <c r="K101" s="91"/>
      <c r="L101" s="91"/>
      <c r="M101" s="91"/>
      <c r="N101" s="91"/>
      <c r="O101" s="91"/>
      <c r="P101" s="91"/>
      <c r="Q101" s="91"/>
      <c r="R101" s="91"/>
      <c r="S101" s="91"/>
      <c r="T101" s="91"/>
      <c r="U101" s="91"/>
      <c r="V101" s="91"/>
      <c r="W101" s="91"/>
      <c r="X101" s="92"/>
      <c r="Y101" s="528" t="s">
        <v>54</v>
      </c>
      <c r="Z101" s="529"/>
      <c r="AA101" s="530"/>
      <c r="AB101" s="447" t="s">
        <v>498</v>
      </c>
      <c r="AC101" s="447"/>
      <c r="AD101" s="447"/>
      <c r="AE101" s="204">
        <v>122</v>
      </c>
      <c r="AF101" s="205"/>
      <c r="AG101" s="205"/>
      <c r="AH101" s="206"/>
      <c r="AI101" s="204">
        <v>78</v>
      </c>
      <c r="AJ101" s="205"/>
      <c r="AK101" s="205"/>
      <c r="AL101" s="206"/>
      <c r="AM101" s="204">
        <v>95</v>
      </c>
      <c r="AN101" s="205"/>
      <c r="AO101" s="205"/>
      <c r="AP101" s="206"/>
      <c r="AQ101" s="204" t="s">
        <v>606</v>
      </c>
      <c r="AR101" s="205"/>
      <c r="AS101" s="205"/>
      <c r="AT101" s="206"/>
      <c r="AU101" s="204" t="s">
        <v>483</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498</v>
      </c>
      <c r="AC102" s="447"/>
      <c r="AD102" s="447"/>
      <c r="AE102" s="404">
        <v>78</v>
      </c>
      <c r="AF102" s="404"/>
      <c r="AG102" s="404"/>
      <c r="AH102" s="404"/>
      <c r="AI102" s="404">
        <v>78</v>
      </c>
      <c r="AJ102" s="404"/>
      <c r="AK102" s="404"/>
      <c r="AL102" s="404"/>
      <c r="AM102" s="404">
        <v>78</v>
      </c>
      <c r="AN102" s="404"/>
      <c r="AO102" s="404"/>
      <c r="AP102" s="404"/>
      <c r="AQ102" s="259">
        <v>78</v>
      </c>
      <c r="AR102" s="260"/>
      <c r="AS102" s="260"/>
      <c r="AT102" s="305"/>
      <c r="AU102" s="259" t="s">
        <v>483</v>
      </c>
      <c r="AV102" s="260"/>
      <c r="AW102" s="260"/>
      <c r="AX102" s="305"/>
    </row>
    <row r="103" spans="1:60" ht="31.5" customHeight="1" x14ac:dyDescent="0.2">
      <c r="A103" s="405" t="s">
        <v>390</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447</v>
      </c>
      <c r="AF103" s="402"/>
      <c r="AG103" s="402"/>
      <c r="AH103" s="403"/>
      <c r="AI103" s="401" t="s">
        <v>444</v>
      </c>
      <c r="AJ103" s="402"/>
      <c r="AK103" s="402"/>
      <c r="AL103" s="403"/>
      <c r="AM103" s="401" t="s">
        <v>440</v>
      </c>
      <c r="AN103" s="402"/>
      <c r="AO103" s="402"/>
      <c r="AP103" s="403"/>
      <c r="AQ103" s="270" t="s">
        <v>433</v>
      </c>
      <c r="AR103" s="271"/>
      <c r="AS103" s="271"/>
      <c r="AT103" s="310"/>
      <c r="AU103" s="270" t="s">
        <v>430</v>
      </c>
      <c r="AV103" s="271"/>
      <c r="AW103" s="271"/>
      <c r="AX103" s="272"/>
    </row>
    <row r="104" spans="1:60" ht="23.25" customHeight="1" x14ac:dyDescent="0.2">
      <c r="A104" s="408"/>
      <c r="B104" s="409"/>
      <c r="C104" s="409"/>
      <c r="D104" s="409"/>
      <c r="E104" s="409"/>
      <c r="F104" s="410"/>
      <c r="G104" s="91" t="s">
        <v>496</v>
      </c>
      <c r="H104" s="91"/>
      <c r="I104" s="91"/>
      <c r="J104" s="91"/>
      <c r="K104" s="91"/>
      <c r="L104" s="91"/>
      <c r="M104" s="91"/>
      <c r="N104" s="91"/>
      <c r="O104" s="91"/>
      <c r="P104" s="91"/>
      <c r="Q104" s="91"/>
      <c r="R104" s="91"/>
      <c r="S104" s="91"/>
      <c r="T104" s="91"/>
      <c r="U104" s="91"/>
      <c r="V104" s="91"/>
      <c r="W104" s="91"/>
      <c r="X104" s="92"/>
      <c r="Y104" s="451" t="s">
        <v>54</v>
      </c>
      <c r="Z104" s="452"/>
      <c r="AA104" s="453"/>
      <c r="AB104" s="531" t="s">
        <v>499</v>
      </c>
      <c r="AC104" s="532"/>
      <c r="AD104" s="533"/>
      <c r="AE104" s="204" t="s">
        <v>483</v>
      </c>
      <c r="AF104" s="205"/>
      <c r="AG104" s="205"/>
      <c r="AH104" s="206"/>
      <c r="AI104" s="204">
        <v>35</v>
      </c>
      <c r="AJ104" s="205"/>
      <c r="AK104" s="205"/>
      <c r="AL104" s="206"/>
      <c r="AM104" s="204">
        <v>38</v>
      </c>
      <c r="AN104" s="205"/>
      <c r="AO104" s="205"/>
      <c r="AP104" s="206"/>
      <c r="AQ104" s="204" t="s">
        <v>607</v>
      </c>
      <c r="AR104" s="205"/>
      <c r="AS104" s="205"/>
      <c r="AT104" s="206"/>
      <c r="AU104" s="204" t="s">
        <v>483</v>
      </c>
      <c r="AV104" s="205"/>
      <c r="AW104" s="205"/>
      <c r="AX104" s="206"/>
    </row>
    <row r="105" spans="1:60" ht="23.25"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499</v>
      </c>
      <c r="AC105" s="455"/>
      <c r="AD105" s="456"/>
      <c r="AE105" s="404" t="s">
        <v>483</v>
      </c>
      <c r="AF105" s="404"/>
      <c r="AG105" s="404"/>
      <c r="AH105" s="404"/>
      <c r="AI105" s="404">
        <v>56</v>
      </c>
      <c r="AJ105" s="404"/>
      <c r="AK105" s="404"/>
      <c r="AL105" s="404"/>
      <c r="AM105" s="404">
        <v>58</v>
      </c>
      <c r="AN105" s="404"/>
      <c r="AO105" s="404"/>
      <c r="AP105" s="404"/>
      <c r="AQ105" s="204">
        <v>40</v>
      </c>
      <c r="AR105" s="205"/>
      <c r="AS105" s="205"/>
      <c r="AT105" s="206"/>
      <c r="AU105" s="259">
        <v>40</v>
      </c>
      <c r="AV105" s="260"/>
      <c r="AW105" s="260"/>
      <c r="AX105" s="305"/>
    </row>
    <row r="106" spans="1:60" ht="31.5" hidden="1" customHeight="1" x14ac:dyDescent="0.2">
      <c r="A106" s="405" t="s">
        <v>390</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447</v>
      </c>
      <c r="AF106" s="402"/>
      <c r="AG106" s="402"/>
      <c r="AH106" s="403"/>
      <c r="AI106" s="401" t="s">
        <v>444</v>
      </c>
      <c r="AJ106" s="402"/>
      <c r="AK106" s="402"/>
      <c r="AL106" s="403"/>
      <c r="AM106" s="401" t="s">
        <v>439</v>
      </c>
      <c r="AN106" s="402"/>
      <c r="AO106" s="402"/>
      <c r="AP106" s="403"/>
      <c r="AQ106" s="270" t="s">
        <v>433</v>
      </c>
      <c r="AR106" s="271"/>
      <c r="AS106" s="271"/>
      <c r="AT106" s="310"/>
      <c r="AU106" s="270" t="s">
        <v>430</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390</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447</v>
      </c>
      <c r="AF109" s="402"/>
      <c r="AG109" s="402"/>
      <c r="AH109" s="403"/>
      <c r="AI109" s="401" t="s">
        <v>444</v>
      </c>
      <c r="AJ109" s="402"/>
      <c r="AK109" s="402"/>
      <c r="AL109" s="403"/>
      <c r="AM109" s="401" t="s">
        <v>440</v>
      </c>
      <c r="AN109" s="402"/>
      <c r="AO109" s="402"/>
      <c r="AP109" s="403"/>
      <c r="AQ109" s="270" t="s">
        <v>433</v>
      </c>
      <c r="AR109" s="271"/>
      <c r="AS109" s="271"/>
      <c r="AT109" s="310"/>
      <c r="AU109" s="270" t="s">
        <v>430</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390</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447</v>
      </c>
      <c r="AF112" s="402"/>
      <c r="AG112" s="402"/>
      <c r="AH112" s="403"/>
      <c r="AI112" s="401" t="s">
        <v>444</v>
      </c>
      <c r="AJ112" s="402"/>
      <c r="AK112" s="402"/>
      <c r="AL112" s="403"/>
      <c r="AM112" s="401" t="s">
        <v>439</v>
      </c>
      <c r="AN112" s="402"/>
      <c r="AO112" s="402"/>
      <c r="AP112" s="403"/>
      <c r="AQ112" s="270" t="s">
        <v>433</v>
      </c>
      <c r="AR112" s="271"/>
      <c r="AS112" s="271"/>
      <c r="AT112" s="310"/>
      <c r="AU112" s="270" t="s">
        <v>430</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447</v>
      </c>
      <c r="AF115" s="402"/>
      <c r="AG115" s="402"/>
      <c r="AH115" s="403"/>
      <c r="AI115" s="401" t="s">
        <v>444</v>
      </c>
      <c r="AJ115" s="402"/>
      <c r="AK115" s="402"/>
      <c r="AL115" s="403"/>
      <c r="AM115" s="401" t="s">
        <v>439</v>
      </c>
      <c r="AN115" s="402"/>
      <c r="AO115" s="402"/>
      <c r="AP115" s="403"/>
      <c r="AQ115" s="577" t="s">
        <v>434</v>
      </c>
      <c r="AR115" s="578"/>
      <c r="AS115" s="578"/>
      <c r="AT115" s="578"/>
      <c r="AU115" s="578"/>
      <c r="AV115" s="578"/>
      <c r="AW115" s="578"/>
      <c r="AX115" s="579"/>
    </row>
    <row r="116" spans="1:50" ht="23.25" customHeight="1" x14ac:dyDescent="0.2">
      <c r="A116" s="425"/>
      <c r="B116" s="426"/>
      <c r="C116" s="426"/>
      <c r="D116" s="426"/>
      <c r="E116" s="426"/>
      <c r="F116" s="427"/>
      <c r="G116" s="379" t="s">
        <v>497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500</v>
      </c>
      <c r="AC116" s="449"/>
      <c r="AD116" s="450"/>
      <c r="AE116" s="404">
        <v>23103</v>
      </c>
      <c r="AF116" s="404"/>
      <c r="AG116" s="404"/>
      <c r="AH116" s="404"/>
      <c r="AI116" s="404">
        <v>29578</v>
      </c>
      <c r="AJ116" s="404"/>
      <c r="AK116" s="404"/>
      <c r="AL116" s="404"/>
      <c r="AM116" s="404">
        <v>38000</v>
      </c>
      <c r="AN116" s="404"/>
      <c r="AO116" s="404"/>
      <c r="AP116" s="404"/>
      <c r="AQ116" s="204">
        <f>3425605/78</f>
        <v>43918.01282051282</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500</v>
      </c>
      <c r="AC117" s="459"/>
      <c r="AD117" s="460"/>
      <c r="AE117" s="884" t="s">
        <v>605</v>
      </c>
      <c r="AF117" s="537"/>
      <c r="AG117" s="537"/>
      <c r="AH117" s="537"/>
      <c r="AI117" s="537" t="s">
        <v>501</v>
      </c>
      <c r="AJ117" s="537"/>
      <c r="AK117" s="537"/>
      <c r="AL117" s="537"/>
      <c r="AM117" s="537" t="s">
        <v>604</v>
      </c>
      <c r="AN117" s="537"/>
      <c r="AO117" s="537"/>
      <c r="AP117" s="537"/>
      <c r="AQ117" s="537" t="s">
        <v>608</v>
      </c>
      <c r="AR117" s="537"/>
      <c r="AS117" s="537"/>
      <c r="AT117" s="537"/>
      <c r="AU117" s="537"/>
      <c r="AV117" s="537"/>
      <c r="AW117" s="537"/>
      <c r="AX117" s="538"/>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447</v>
      </c>
      <c r="AF118" s="402"/>
      <c r="AG118" s="402"/>
      <c r="AH118" s="403"/>
      <c r="AI118" s="401" t="s">
        <v>444</v>
      </c>
      <c r="AJ118" s="402"/>
      <c r="AK118" s="402"/>
      <c r="AL118" s="403"/>
      <c r="AM118" s="401" t="s">
        <v>439</v>
      </c>
      <c r="AN118" s="402"/>
      <c r="AO118" s="402"/>
      <c r="AP118" s="403"/>
      <c r="AQ118" s="577" t="s">
        <v>434</v>
      </c>
      <c r="AR118" s="578"/>
      <c r="AS118" s="578"/>
      <c r="AT118" s="578"/>
      <c r="AU118" s="578"/>
      <c r="AV118" s="578"/>
      <c r="AW118" s="578"/>
      <c r="AX118" s="579"/>
    </row>
    <row r="119" spans="1:50" ht="23.25" hidden="1" customHeight="1" x14ac:dyDescent="0.2">
      <c r="A119" s="425"/>
      <c r="B119" s="426"/>
      <c r="C119" s="426"/>
      <c r="D119" s="426"/>
      <c r="E119" s="426"/>
      <c r="F119" s="427"/>
      <c r="G119" s="379" t="s">
        <v>397</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396</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447</v>
      </c>
      <c r="AF121" s="402"/>
      <c r="AG121" s="402"/>
      <c r="AH121" s="403"/>
      <c r="AI121" s="401" t="s">
        <v>444</v>
      </c>
      <c r="AJ121" s="402"/>
      <c r="AK121" s="402"/>
      <c r="AL121" s="403"/>
      <c r="AM121" s="401" t="s">
        <v>439</v>
      </c>
      <c r="AN121" s="402"/>
      <c r="AO121" s="402"/>
      <c r="AP121" s="403"/>
      <c r="AQ121" s="577" t="s">
        <v>434</v>
      </c>
      <c r="AR121" s="578"/>
      <c r="AS121" s="578"/>
      <c r="AT121" s="578"/>
      <c r="AU121" s="578"/>
      <c r="AV121" s="578"/>
      <c r="AW121" s="578"/>
      <c r="AX121" s="579"/>
    </row>
    <row r="122" spans="1:50" ht="23.25" hidden="1" customHeight="1" x14ac:dyDescent="0.2">
      <c r="A122" s="425"/>
      <c r="B122" s="426"/>
      <c r="C122" s="426"/>
      <c r="D122" s="426"/>
      <c r="E122" s="426"/>
      <c r="F122" s="427"/>
      <c r="G122" s="379" t="s">
        <v>398</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399</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448</v>
      </c>
      <c r="AF124" s="402"/>
      <c r="AG124" s="402"/>
      <c r="AH124" s="403"/>
      <c r="AI124" s="401" t="s">
        <v>444</v>
      </c>
      <c r="AJ124" s="402"/>
      <c r="AK124" s="402"/>
      <c r="AL124" s="403"/>
      <c r="AM124" s="401" t="s">
        <v>439</v>
      </c>
      <c r="AN124" s="402"/>
      <c r="AO124" s="402"/>
      <c r="AP124" s="403"/>
      <c r="AQ124" s="577" t="s">
        <v>434</v>
      </c>
      <c r="AR124" s="578"/>
      <c r="AS124" s="578"/>
      <c r="AT124" s="578"/>
      <c r="AU124" s="578"/>
      <c r="AV124" s="578"/>
      <c r="AW124" s="578"/>
      <c r="AX124" s="579"/>
    </row>
    <row r="125" spans="1:50" ht="23.25" hidden="1" customHeight="1" x14ac:dyDescent="0.2">
      <c r="A125" s="425"/>
      <c r="B125" s="426"/>
      <c r="C125" s="426"/>
      <c r="D125" s="426"/>
      <c r="E125" s="426"/>
      <c r="F125" s="427"/>
      <c r="G125" s="379" t="s">
        <v>398</v>
      </c>
      <c r="H125" s="379"/>
      <c r="I125" s="379"/>
      <c r="J125" s="379"/>
      <c r="K125" s="379"/>
      <c r="L125" s="379"/>
      <c r="M125" s="379"/>
      <c r="N125" s="379"/>
      <c r="O125" s="379"/>
      <c r="P125" s="379"/>
      <c r="Q125" s="379"/>
      <c r="R125" s="379"/>
      <c r="S125" s="379"/>
      <c r="T125" s="379"/>
      <c r="U125" s="379"/>
      <c r="V125" s="379"/>
      <c r="W125" s="379"/>
      <c r="X125" s="916"/>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7"/>
      <c r="Y126" s="457" t="s">
        <v>48</v>
      </c>
      <c r="Z126" s="432"/>
      <c r="AA126" s="433"/>
      <c r="AB126" s="458" t="s">
        <v>396</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1" t="s">
        <v>447</v>
      </c>
      <c r="AF127" s="402"/>
      <c r="AG127" s="402"/>
      <c r="AH127" s="403"/>
      <c r="AI127" s="401" t="s">
        <v>444</v>
      </c>
      <c r="AJ127" s="402"/>
      <c r="AK127" s="402"/>
      <c r="AL127" s="403"/>
      <c r="AM127" s="401" t="s">
        <v>439</v>
      </c>
      <c r="AN127" s="402"/>
      <c r="AO127" s="402"/>
      <c r="AP127" s="403"/>
      <c r="AQ127" s="577" t="s">
        <v>434</v>
      </c>
      <c r="AR127" s="578"/>
      <c r="AS127" s="578"/>
      <c r="AT127" s="578"/>
      <c r="AU127" s="578"/>
      <c r="AV127" s="578"/>
      <c r="AW127" s="578"/>
      <c r="AX127" s="579"/>
    </row>
    <row r="128" spans="1:50" ht="23.25" hidden="1" customHeight="1" x14ac:dyDescent="0.2">
      <c r="A128" s="425"/>
      <c r="B128" s="426"/>
      <c r="C128" s="426"/>
      <c r="D128" s="426"/>
      <c r="E128" s="426"/>
      <c r="F128" s="427"/>
      <c r="G128" s="379" t="s">
        <v>398</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396</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26.5" customHeight="1" x14ac:dyDescent="0.2">
      <c r="A130" s="174" t="s">
        <v>469</v>
      </c>
      <c r="B130" s="171"/>
      <c r="C130" s="170" t="s">
        <v>309</v>
      </c>
      <c r="D130" s="171"/>
      <c r="E130" s="155" t="s">
        <v>338</v>
      </c>
      <c r="F130" s="156"/>
      <c r="G130" s="157" t="s">
        <v>483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26.5" customHeight="1" x14ac:dyDescent="0.2">
      <c r="A131" s="175"/>
      <c r="B131" s="172"/>
      <c r="C131" s="166"/>
      <c r="D131" s="172"/>
      <c r="E131" s="160" t="s">
        <v>337</v>
      </c>
      <c r="F131" s="161"/>
      <c r="G131" s="96" t="s">
        <v>502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447</v>
      </c>
      <c r="AF132" s="141"/>
      <c r="AG132" s="141"/>
      <c r="AH132" s="141"/>
      <c r="AI132" s="141" t="s">
        <v>444</v>
      </c>
      <c r="AJ132" s="141"/>
      <c r="AK132" s="141"/>
      <c r="AL132" s="141"/>
      <c r="AM132" s="141" t="s">
        <v>439</v>
      </c>
      <c r="AN132" s="141"/>
      <c r="AO132" s="141"/>
      <c r="AP132" s="137"/>
      <c r="AQ132" s="137" t="s">
        <v>305</v>
      </c>
      <c r="AR132" s="138"/>
      <c r="AS132" s="138"/>
      <c r="AT132" s="139"/>
      <c r="AU132" s="182" t="s">
        <v>321</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505</v>
      </c>
      <c r="AR133" s="185"/>
      <c r="AS133" s="119" t="s">
        <v>306</v>
      </c>
      <c r="AT133" s="120"/>
      <c r="AU133" s="186">
        <v>42</v>
      </c>
      <c r="AV133" s="186"/>
      <c r="AW133" s="119" t="s">
        <v>296</v>
      </c>
      <c r="AX133" s="181"/>
    </row>
    <row r="134" spans="1:50" ht="30" customHeight="1" x14ac:dyDescent="0.2">
      <c r="A134" s="175"/>
      <c r="B134" s="172"/>
      <c r="C134" s="166"/>
      <c r="D134" s="172"/>
      <c r="E134" s="166"/>
      <c r="F134" s="167"/>
      <c r="G134" s="90" t="s">
        <v>503</v>
      </c>
      <c r="H134" s="91"/>
      <c r="I134" s="91"/>
      <c r="J134" s="91"/>
      <c r="K134" s="91"/>
      <c r="L134" s="91"/>
      <c r="M134" s="91"/>
      <c r="N134" s="91"/>
      <c r="O134" s="91"/>
      <c r="P134" s="91"/>
      <c r="Q134" s="91"/>
      <c r="R134" s="91"/>
      <c r="S134" s="91"/>
      <c r="T134" s="91"/>
      <c r="U134" s="91"/>
      <c r="V134" s="91"/>
      <c r="W134" s="91"/>
      <c r="X134" s="92"/>
      <c r="Y134" s="187" t="s">
        <v>320</v>
      </c>
      <c r="Z134" s="188"/>
      <c r="AA134" s="189"/>
      <c r="AB134" s="190" t="s">
        <v>504</v>
      </c>
      <c r="AC134" s="191"/>
      <c r="AD134" s="191"/>
      <c r="AE134" s="192">
        <v>112800</v>
      </c>
      <c r="AF134" s="193"/>
      <c r="AG134" s="193"/>
      <c r="AH134" s="193"/>
      <c r="AI134" s="192">
        <v>111100</v>
      </c>
      <c r="AJ134" s="193"/>
      <c r="AK134" s="193"/>
      <c r="AL134" s="193"/>
      <c r="AM134" s="192" t="s">
        <v>483</v>
      </c>
      <c r="AN134" s="193"/>
      <c r="AO134" s="193"/>
      <c r="AP134" s="193"/>
      <c r="AQ134" s="192" t="s">
        <v>483</v>
      </c>
      <c r="AR134" s="193"/>
      <c r="AS134" s="193"/>
      <c r="AT134" s="193"/>
      <c r="AU134" s="192" t="s">
        <v>483</v>
      </c>
      <c r="AV134" s="193"/>
      <c r="AW134" s="193"/>
      <c r="AX134" s="194"/>
    </row>
    <row r="135" spans="1:50" ht="30"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504</v>
      </c>
      <c r="AC135" s="199"/>
      <c r="AD135" s="199"/>
      <c r="AE135" s="192" t="s">
        <v>483</v>
      </c>
      <c r="AF135" s="193"/>
      <c r="AG135" s="193"/>
      <c r="AH135" s="193"/>
      <c r="AI135" s="192" t="s">
        <v>483</v>
      </c>
      <c r="AJ135" s="193"/>
      <c r="AK135" s="193"/>
      <c r="AL135" s="193"/>
      <c r="AM135" s="192" t="s">
        <v>483</v>
      </c>
      <c r="AN135" s="193"/>
      <c r="AO135" s="193"/>
      <c r="AP135" s="193"/>
      <c r="AQ135" s="192" t="s">
        <v>483</v>
      </c>
      <c r="AR135" s="193"/>
      <c r="AS135" s="193"/>
      <c r="AT135" s="193"/>
      <c r="AU135" s="192">
        <v>92700</v>
      </c>
      <c r="AV135" s="193"/>
      <c r="AW135" s="193"/>
      <c r="AX135" s="194"/>
    </row>
    <row r="136" spans="1:50" ht="18.75" hidden="1" customHeight="1" x14ac:dyDescent="0.2">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447</v>
      </c>
      <c r="AF136" s="141"/>
      <c r="AG136" s="141"/>
      <c r="AH136" s="141"/>
      <c r="AI136" s="141" t="s">
        <v>444</v>
      </c>
      <c r="AJ136" s="141"/>
      <c r="AK136" s="141"/>
      <c r="AL136" s="141"/>
      <c r="AM136" s="141" t="s">
        <v>439</v>
      </c>
      <c r="AN136" s="141"/>
      <c r="AO136" s="141"/>
      <c r="AP136" s="137"/>
      <c r="AQ136" s="137" t="s">
        <v>305</v>
      </c>
      <c r="AR136" s="138"/>
      <c r="AS136" s="138"/>
      <c r="AT136" s="139"/>
      <c r="AU136" s="182" t="s">
        <v>321</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447</v>
      </c>
      <c r="AF140" s="141"/>
      <c r="AG140" s="141"/>
      <c r="AH140" s="141"/>
      <c r="AI140" s="141" t="s">
        <v>444</v>
      </c>
      <c r="AJ140" s="141"/>
      <c r="AK140" s="141"/>
      <c r="AL140" s="141"/>
      <c r="AM140" s="141" t="s">
        <v>439</v>
      </c>
      <c r="AN140" s="141"/>
      <c r="AO140" s="141"/>
      <c r="AP140" s="137"/>
      <c r="AQ140" s="137" t="s">
        <v>305</v>
      </c>
      <c r="AR140" s="138"/>
      <c r="AS140" s="138"/>
      <c r="AT140" s="139"/>
      <c r="AU140" s="182" t="s">
        <v>321</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447</v>
      </c>
      <c r="AF144" s="141"/>
      <c r="AG144" s="141"/>
      <c r="AH144" s="141"/>
      <c r="AI144" s="141" t="s">
        <v>444</v>
      </c>
      <c r="AJ144" s="141"/>
      <c r="AK144" s="141"/>
      <c r="AL144" s="141"/>
      <c r="AM144" s="141" t="s">
        <v>439</v>
      </c>
      <c r="AN144" s="141"/>
      <c r="AO144" s="141"/>
      <c r="AP144" s="137"/>
      <c r="AQ144" s="137" t="s">
        <v>305</v>
      </c>
      <c r="AR144" s="138"/>
      <c r="AS144" s="138"/>
      <c r="AT144" s="139"/>
      <c r="AU144" s="182" t="s">
        <v>321</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447</v>
      </c>
      <c r="AF148" s="141"/>
      <c r="AG148" s="141"/>
      <c r="AH148" s="141"/>
      <c r="AI148" s="141" t="s">
        <v>444</v>
      </c>
      <c r="AJ148" s="141"/>
      <c r="AK148" s="141"/>
      <c r="AL148" s="141"/>
      <c r="AM148" s="141" t="s">
        <v>439</v>
      </c>
      <c r="AN148" s="141"/>
      <c r="AO148" s="141"/>
      <c r="AP148" s="137"/>
      <c r="AQ148" s="137" t="s">
        <v>305</v>
      </c>
      <c r="AR148" s="138"/>
      <c r="AS148" s="138"/>
      <c r="AT148" s="139"/>
      <c r="AU148" s="182" t="s">
        <v>321</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322</v>
      </c>
      <c r="H152" s="116"/>
      <c r="I152" s="116"/>
      <c r="J152" s="116"/>
      <c r="K152" s="116"/>
      <c r="L152" s="116"/>
      <c r="M152" s="116"/>
      <c r="N152" s="116"/>
      <c r="O152" s="116"/>
      <c r="P152" s="117"/>
      <c r="Q152" s="145" t="s">
        <v>374</v>
      </c>
      <c r="R152" s="116"/>
      <c r="S152" s="116"/>
      <c r="T152" s="116"/>
      <c r="U152" s="116"/>
      <c r="V152" s="116"/>
      <c r="W152" s="116"/>
      <c r="X152" s="116"/>
      <c r="Y152" s="116"/>
      <c r="Z152" s="116"/>
      <c r="AA152" s="116"/>
      <c r="AB152" s="115" t="s">
        <v>375</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322</v>
      </c>
      <c r="H159" s="116"/>
      <c r="I159" s="116"/>
      <c r="J159" s="116"/>
      <c r="K159" s="116"/>
      <c r="L159" s="116"/>
      <c r="M159" s="116"/>
      <c r="N159" s="116"/>
      <c r="O159" s="116"/>
      <c r="P159" s="117"/>
      <c r="Q159" s="145" t="s">
        <v>374</v>
      </c>
      <c r="R159" s="116"/>
      <c r="S159" s="116"/>
      <c r="T159" s="116"/>
      <c r="U159" s="116"/>
      <c r="V159" s="116"/>
      <c r="W159" s="116"/>
      <c r="X159" s="116"/>
      <c r="Y159" s="116"/>
      <c r="Z159" s="116"/>
      <c r="AA159" s="116"/>
      <c r="AB159" s="115" t="s">
        <v>375</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322</v>
      </c>
      <c r="H166" s="116"/>
      <c r="I166" s="116"/>
      <c r="J166" s="116"/>
      <c r="K166" s="116"/>
      <c r="L166" s="116"/>
      <c r="M166" s="116"/>
      <c r="N166" s="116"/>
      <c r="O166" s="116"/>
      <c r="P166" s="117"/>
      <c r="Q166" s="145" t="s">
        <v>374</v>
      </c>
      <c r="R166" s="116"/>
      <c r="S166" s="116"/>
      <c r="T166" s="116"/>
      <c r="U166" s="116"/>
      <c r="V166" s="116"/>
      <c r="W166" s="116"/>
      <c r="X166" s="116"/>
      <c r="Y166" s="116"/>
      <c r="Z166" s="116"/>
      <c r="AA166" s="116"/>
      <c r="AB166" s="115" t="s">
        <v>375</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322</v>
      </c>
      <c r="H173" s="116"/>
      <c r="I173" s="116"/>
      <c r="J173" s="116"/>
      <c r="K173" s="116"/>
      <c r="L173" s="116"/>
      <c r="M173" s="116"/>
      <c r="N173" s="116"/>
      <c r="O173" s="116"/>
      <c r="P173" s="117"/>
      <c r="Q173" s="145" t="s">
        <v>374</v>
      </c>
      <c r="R173" s="116"/>
      <c r="S173" s="116"/>
      <c r="T173" s="116"/>
      <c r="U173" s="116"/>
      <c r="V173" s="116"/>
      <c r="W173" s="116"/>
      <c r="X173" s="116"/>
      <c r="Y173" s="116"/>
      <c r="Z173" s="116"/>
      <c r="AA173" s="116"/>
      <c r="AB173" s="115" t="s">
        <v>375</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322</v>
      </c>
      <c r="H180" s="116"/>
      <c r="I180" s="116"/>
      <c r="J180" s="116"/>
      <c r="K180" s="116"/>
      <c r="L180" s="116"/>
      <c r="M180" s="116"/>
      <c r="N180" s="116"/>
      <c r="O180" s="116"/>
      <c r="P180" s="117"/>
      <c r="Q180" s="145" t="s">
        <v>374</v>
      </c>
      <c r="R180" s="116"/>
      <c r="S180" s="116"/>
      <c r="T180" s="116"/>
      <c r="U180" s="116"/>
      <c r="V180" s="116"/>
      <c r="W180" s="116"/>
      <c r="X180" s="116"/>
      <c r="Y180" s="116"/>
      <c r="Z180" s="116"/>
      <c r="AA180" s="116"/>
      <c r="AB180" s="115" t="s">
        <v>375</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340</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14.5" customHeight="1" x14ac:dyDescent="0.2">
      <c r="A188" s="175"/>
      <c r="B188" s="172"/>
      <c r="C188" s="166"/>
      <c r="D188" s="172"/>
      <c r="E188" s="111" t="s">
        <v>613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4.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447</v>
      </c>
      <c r="AF192" s="141"/>
      <c r="AG192" s="141"/>
      <c r="AH192" s="141"/>
      <c r="AI192" s="141" t="s">
        <v>444</v>
      </c>
      <c r="AJ192" s="141"/>
      <c r="AK192" s="141"/>
      <c r="AL192" s="141"/>
      <c r="AM192" s="141" t="s">
        <v>439</v>
      </c>
      <c r="AN192" s="141"/>
      <c r="AO192" s="141"/>
      <c r="AP192" s="137"/>
      <c r="AQ192" s="137" t="s">
        <v>305</v>
      </c>
      <c r="AR192" s="138"/>
      <c r="AS192" s="138"/>
      <c r="AT192" s="139"/>
      <c r="AU192" s="182" t="s">
        <v>321</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448</v>
      </c>
      <c r="AF196" s="141"/>
      <c r="AG196" s="141"/>
      <c r="AH196" s="141"/>
      <c r="AI196" s="141" t="s">
        <v>444</v>
      </c>
      <c r="AJ196" s="141"/>
      <c r="AK196" s="141"/>
      <c r="AL196" s="141"/>
      <c r="AM196" s="141" t="s">
        <v>439</v>
      </c>
      <c r="AN196" s="141"/>
      <c r="AO196" s="141"/>
      <c r="AP196" s="137"/>
      <c r="AQ196" s="137" t="s">
        <v>305</v>
      </c>
      <c r="AR196" s="138"/>
      <c r="AS196" s="138"/>
      <c r="AT196" s="139"/>
      <c r="AU196" s="182" t="s">
        <v>321</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447</v>
      </c>
      <c r="AF200" s="141"/>
      <c r="AG200" s="141"/>
      <c r="AH200" s="141"/>
      <c r="AI200" s="141" t="s">
        <v>444</v>
      </c>
      <c r="AJ200" s="141"/>
      <c r="AK200" s="141"/>
      <c r="AL200" s="141"/>
      <c r="AM200" s="141" t="s">
        <v>439</v>
      </c>
      <c r="AN200" s="141"/>
      <c r="AO200" s="141"/>
      <c r="AP200" s="137"/>
      <c r="AQ200" s="137" t="s">
        <v>305</v>
      </c>
      <c r="AR200" s="138"/>
      <c r="AS200" s="138"/>
      <c r="AT200" s="139"/>
      <c r="AU200" s="182" t="s">
        <v>321</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447</v>
      </c>
      <c r="AF204" s="141"/>
      <c r="AG204" s="141"/>
      <c r="AH204" s="141"/>
      <c r="AI204" s="141" t="s">
        <v>444</v>
      </c>
      <c r="AJ204" s="141"/>
      <c r="AK204" s="141"/>
      <c r="AL204" s="141"/>
      <c r="AM204" s="141" t="s">
        <v>439</v>
      </c>
      <c r="AN204" s="141"/>
      <c r="AO204" s="141"/>
      <c r="AP204" s="137"/>
      <c r="AQ204" s="137" t="s">
        <v>305</v>
      </c>
      <c r="AR204" s="138"/>
      <c r="AS204" s="138"/>
      <c r="AT204" s="139"/>
      <c r="AU204" s="182" t="s">
        <v>321</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447</v>
      </c>
      <c r="AF208" s="141"/>
      <c r="AG208" s="141"/>
      <c r="AH208" s="141"/>
      <c r="AI208" s="141" t="s">
        <v>444</v>
      </c>
      <c r="AJ208" s="141"/>
      <c r="AK208" s="141"/>
      <c r="AL208" s="141"/>
      <c r="AM208" s="141" t="s">
        <v>439</v>
      </c>
      <c r="AN208" s="141"/>
      <c r="AO208" s="141"/>
      <c r="AP208" s="137"/>
      <c r="AQ208" s="137" t="s">
        <v>305</v>
      </c>
      <c r="AR208" s="138"/>
      <c r="AS208" s="138"/>
      <c r="AT208" s="139"/>
      <c r="AU208" s="182" t="s">
        <v>321</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322</v>
      </c>
      <c r="H212" s="116"/>
      <c r="I212" s="116"/>
      <c r="J212" s="116"/>
      <c r="K212" s="116"/>
      <c r="L212" s="116"/>
      <c r="M212" s="116"/>
      <c r="N212" s="116"/>
      <c r="O212" s="116"/>
      <c r="P212" s="117"/>
      <c r="Q212" s="145" t="s">
        <v>374</v>
      </c>
      <c r="R212" s="116"/>
      <c r="S212" s="116"/>
      <c r="T212" s="116"/>
      <c r="U212" s="116"/>
      <c r="V212" s="116"/>
      <c r="W212" s="116"/>
      <c r="X212" s="116"/>
      <c r="Y212" s="116"/>
      <c r="Z212" s="116"/>
      <c r="AA212" s="116"/>
      <c r="AB212" s="115" t="s">
        <v>375</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322</v>
      </c>
      <c r="H219" s="116"/>
      <c r="I219" s="116"/>
      <c r="J219" s="116"/>
      <c r="K219" s="116"/>
      <c r="L219" s="116"/>
      <c r="M219" s="116"/>
      <c r="N219" s="116"/>
      <c r="O219" s="116"/>
      <c r="P219" s="117"/>
      <c r="Q219" s="145" t="s">
        <v>374</v>
      </c>
      <c r="R219" s="116"/>
      <c r="S219" s="116"/>
      <c r="T219" s="116"/>
      <c r="U219" s="116"/>
      <c r="V219" s="116"/>
      <c r="W219" s="116"/>
      <c r="X219" s="116"/>
      <c r="Y219" s="116"/>
      <c r="Z219" s="116"/>
      <c r="AA219" s="116"/>
      <c r="AB219" s="115" t="s">
        <v>375</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322</v>
      </c>
      <c r="H226" s="116"/>
      <c r="I226" s="116"/>
      <c r="J226" s="116"/>
      <c r="K226" s="116"/>
      <c r="L226" s="116"/>
      <c r="M226" s="116"/>
      <c r="N226" s="116"/>
      <c r="O226" s="116"/>
      <c r="P226" s="117"/>
      <c r="Q226" s="145" t="s">
        <v>374</v>
      </c>
      <c r="R226" s="116"/>
      <c r="S226" s="116"/>
      <c r="T226" s="116"/>
      <c r="U226" s="116"/>
      <c r="V226" s="116"/>
      <c r="W226" s="116"/>
      <c r="X226" s="116"/>
      <c r="Y226" s="116"/>
      <c r="Z226" s="116"/>
      <c r="AA226" s="116"/>
      <c r="AB226" s="115" t="s">
        <v>375</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322</v>
      </c>
      <c r="H233" s="116"/>
      <c r="I233" s="116"/>
      <c r="J233" s="116"/>
      <c r="K233" s="116"/>
      <c r="L233" s="116"/>
      <c r="M233" s="116"/>
      <c r="N233" s="116"/>
      <c r="O233" s="116"/>
      <c r="P233" s="117"/>
      <c r="Q233" s="145" t="s">
        <v>374</v>
      </c>
      <c r="R233" s="116"/>
      <c r="S233" s="116"/>
      <c r="T233" s="116"/>
      <c r="U233" s="116"/>
      <c r="V233" s="116"/>
      <c r="W233" s="116"/>
      <c r="X233" s="116"/>
      <c r="Y233" s="116"/>
      <c r="Z233" s="116"/>
      <c r="AA233" s="116"/>
      <c r="AB233" s="115" t="s">
        <v>375</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322</v>
      </c>
      <c r="H240" s="116"/>
      <c r="I240" s="116"/>
      <c r="J240" s="116"/>
      <c r="K240" s="116"/>
      <c r="L240" s="116"/>
      <c r="M240" s="116"/>
      <c r="N240" s="116"/>
      <c r="O240" s="116"/>
      <c r="P240" s="117"/>
      <c r="Q240" s="145" t="s">
        <v>374</v>
      </c>
      <c r="R240" s="116"/>
      <c r="S240" s="116"/>
      <c r="T240" s="116"/>
      <c r="U240" s="116"/>
      <c r="V240" s="116"/>
      <c r="W240" s="116"/>
      <c r="X240" s="116"/>
      <c r="Y240" s="116"/>
      <c r="Z240" s="116"/>
      <c r="AA240" s="116"/>
      <c r="AB240" s="115" t="s">
        <v>375</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340</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447</v>
      </c>
      <c r="AF252" s="141"/>
      <c r="AG252" s="141"/>
      <c r="AH252" s="141"/>
      <c r="AI252" s="141" t="s">
        <v>444</v>
      </c>
      <c r="AJ252" s="141"/>
      <c r="AK252" s="141"/>
      <c r="AL252" s="141"/>
      <c r="AM252" s="141" t="s">
        <v>439</v>
      </c>
      <c r="AN252" s="141"/>
      <c r="AO252" s="141"/>
      <c r="AP252" s="137"/>
      <c r="AQ252" s="137" t="s">
        <v>305</v>
      </c>
      <c r="AR252" s="138"/>
      <c r="AS252" s="138"/>
      <c r="AT252" s="139"/>
      <c r="AU252" s="182" t="s">
        <v>321</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447</v>
      </c>
      <c r="AF256" s="141"/>
      <c r="AG256" s="141"/>
      <c r="AH256" s="141"/>
      <c r="AI256" s="141" t="s">
        <v>444</v>
      </c>
      <c r="AJ256" s="141"/>
      <c r="AK256" s="141"/>
      <c r="AL256" s="141"/>
      <c r="AM256" s="141" t="s">
        <v>440</v>
      </c>
      <c r="AN256" s="141"/>
      <c r="AO256" s="141"/>
      <c r="AP256" s="137"/>
      <c r="AQ256" s="137" t="s">
        <v>305</v>
      </c>
      <c r="AR256" s="138"/>
      <c r="AS256" s="138"/>
      <c r="AT256" s="139"/>
      <c r="AU256" s="182" t="s">
        <v>321</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447</v>
      </c>
      <c r="AF260" s="141"/>
      <c r="AG260" s="141"/>
      <c r="AH260" s="141"/>
      <c r="AI260" s="141" t="s">
        <v>444</v>
      </c>
      <c r="AJ260" s="141"/>
      <c r="AK260" s="141"/>
      <c r="AL260" s="141"/>
      <c r="AM260" s="141" t="s">
        <v>440</v>
      </c>
      <c r="AN260" s="141"/>
      <c r="AO260" s="141"/>
      <c r="AP260" s="137"/>
      <c r="AQ260" s="137" t="s">
        <v>305</v>
      </c>
      <c r="AR260" s="138"/>
      <c r="AS260" s="138"/>
      <c r="AT260" s="139"/>
      <c r="AU260" s="182" t="s">
        <v>321</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447</v>
      </c>
      <c r="AF264" s="203"/>
      <c r="AG264" s="203"/>
      <c r="AH264" s="203"/>
      <c r="AI264" s="203" t="s">
        <v>444</v>
      </c>
      <c r="AJ264" s="203"/>
      <c r="AK264" s="203"/>
      <c r="AL264" s="203"/>
      <c r="AM264" s="203" t="s">
        <v>439</v>
      </c>
      <c r="AN264" s="203"/>
      <c r="AO264" s="203"/>
      <c r="AP264" s="145"/>
      <c r="AQ264" s="145" t="s">
        <v>305</v>
      </c>
      <c r="AR264" s="116"/>
      <c r="AS264" s="116"/>
      <c r="AT264" s="117"/>
      <c r="AU264" s="122" t="s">
        <v>321</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448</v>
      </c>
      <c r="AF268" s="141"/>
      <c r="AG268" s="141"/>
      <c r="AH268" s="141"/>
      <c r="AI268" s="141" t="s">
        <v>444</v>
      </c>
      <c r="AJ268" s="141"/>
      <c r="AK268" s="141"/>
      <c r="AL268" s="141"/>
      <c r="AM268" s="141" t="s">
        <v>439</v>
      </c>
      <c r="AN268" s="141"/>
      <c r="AO268" s="141"/>
      <c r="AP268" s="137"/>
      <c r="AQ268" s="137" t="s">
        <v>305</v>
      </c>
      <c r="AR268" s="138"/>
      <c r="AS268" s="138"/>
      <c r="AT268" s="139"/>
      <c r="AU268" s="182" t="s">
        <v>321</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322</v>
      </c>
      <c r="H272" s="116"/>
      <c r="I272" s="116"/>
      <c r="J272" s="116"/>
      <c r="K272" s="116"/>
      <c r="L272" s="116"/>
      <c r="M272" s="116"/>
      <c r="N272" s="116"/>
      <c r="O272" s="116"/>
      <c r="P272" s="117"/>
      <c r="Q272" s="145" t="s">
        <v>374</v>
      </c>
      <c r="R272" s="116"/>
      <c r="S272" s="116"/>
      <c r="T272" s="116"/>
      <c r="U272" s="116"/>
      <c r="V272" s="116"/>
      <c r="W272" s="116"/>
      <c r="X272" s="116"/>
      <c r="Y272" s="116"/>
      <c r="Z272" s="116"/>
      <c r="AA272" s="116"/>
      <c r="AB272" s="115" t="s">
        <v>375</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322</v>
      </c>
      <c r="H279" s="116"/>
      <c r="I279" s="116"/>
      <c r="J279" s="116"/>
      <c r="K279" s="116"/>
      <c r="L279" s="116"/>
      <c r="M279" s="116"/>
      <c r="N279" s="116"/>
      <c r="O279" s="116"/>
      <c r="P279" s="117"/>
      <c r="Q279" s="145" t="s">
        <v>374</v>
      </c>
      <c r="R279" s="116"/>
      <c r="S279" s="116"/>
      <c r="T279" s="116"/>
      <c r="U279" s="116"/>
      <c r="V279" s="116"/>
      <c r="W279" s="116"/>
      <c r="X279" s="116"/>
      <c r="Y279" s="116"/>
      <c r="Z279" s="116"/>
      <c r="AA279" s="116"/>
      <c r="AB279" s="115" t="s">
        <v>375</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322</v>
      </c>
      <c r="H286" s="116"/>
      <c r="I286" s="116"/>
      <c r="J286" s="116"/>
      <c r="K286" s="116"/>
      <c r="L286" s="116"/>
      <c r="M286" s="116"/>
      <c r="N286" s="116"/>
      <c r="O286" s="116"/>
      <c r="P286" s="117"/>
      <c r="Q286" s="145" t="s">
        <v>374</v>
      </c>
      <c r="R286" s="116"/>
      <c r="S286" s="116"/>
      <c r="T286" s="116"/>
      <c r="U286" s="116"/>
      <c r="V286" s="116"/>
      <c r="W286" s="116"/>
      <c r="X286" s="116"/>
      <c r="Y286" s="116"/>
      <c r="Z286" s="116"/>
      <c r="AA286" s="116"/>
      <c r="AB286" s="115" t="s">
        <v>375</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322</v>
      </c>
      <c r="H293" s="116"/>
      <c r="I293" s="116"/>
      <c r="J293" s="116"/>
      <c r="K293" s="116"/>
      <c r="L293" s="116"/>
      <c r="M293" s="116"/>
      <c r="N293" s="116"/>
      <c r="O293" s="116"/>
      <c r="P293" s="117"/>
      <c r="Q293" s="145" t="s">
        <v>374</v>
      </c>
      <c r="R293" s="116"/>
      <c r="S293" s="116"/>
      <c r="T293" s="116"/>
      <c r="U293" s="116"/>
      <c r="V293" s="116"/>
      <c r="W293" s="116"/>
      <c r="X293" s="116"/>
      <c r="Y293" s="116"/>
      <c r="Z293" s="116"/>
      <c r="AA293" s="116"/>
      <c r="AB293" s="115" t="s">
        <v>375</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322</v>
      </c>
      <c r="H300" s="116"/>
      <c r="I300" s="116"/>
      <c r="J300" s="116"/>
      <c r="K300" s="116"/>
      <c r="L300" s="116"/>
      <c r="M300" s="116"/>
      <c r="N300" s="116"/>
      <c r="O300" s="116"/>
      <c r="P300" s="117"/>
      <c r="Q300" s="145" t="s">
        <v>374</v>
      </c>
      <c r="R300" s="116"/>
      <c r="S300" s="116"/>
      <c r="T300" s="116"/>
      <c r="U300" s="116"/>
      <c r="V300" s="116"/>
      <c r="W300" s="116"/>
      <c r="X300" s="116"/>
      <c r="Y300" s="116"/>
      <c r="Z300" s="116"/>
      <c r="AA300" s="116"/>
      <c r="AB300" s="115" t="s">
        <v>375</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340</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447</v>
      </c>
      <c r="AF312" s="141"/>
      <c r="AG312" s="141"/>
      <c r="AH312" s="141"/>
      <c r="AI312" s="141" t="s">
        <v>444</v>
      </c>
      <c r="AJ312" s="141"/>
      <c r="AK312" s="141"/>
      <c r="AL312" s="141"/>
      <c r="AM312" s="141" t="s">
        <v>439</v>
      </c>
      <c r="AN312" s="141"/>
      <c r="AO312" s="141"/>
      <c r="AP312" s="137"/>
      <c r="AQ312" s="137" t="s">
        <v>305</v>
      </c>
      <c r="AR312" s="138"/>
      <c r="AS312" s="138"/>
      <c r="AT312" s="139"/>
      <c r="AU312" s="182" t="s">
        <v>321</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447</v>
      </c>
      <c r="AF316" s="141"/>
      <c r="AG316" s="141"/>
      <c r="AH316" s="141"/>
      <c r="AI316" s="141" t="s">
        <v>444</v>
      </c>
      <c r="AJ316" s="141"/>
      <c r="AK316" s="141"/>
      <c r="AL316" s="141"/>
      <c r="AM316" s="141" t="s">
        <v>439</v>
      </c>
      <c r="AN316" s="141"/>
      <c r="AO316" s="141"/>
      <c r="AP316" s="137"/>
      <c r="AQ316" s="137" t="s">
        <v>305</v>
      </c>
      <c r="AR316" s="138"/>
      <c r="AS316" s="138"/>
      <c r="AT316" s="139"/>
      <c r="AU316" s="182" t="s">
        <v>321</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447</v>
      </c>
      <c r="AF320" s="141"/>
      <c r="AG320" s="141"/>
      <c r="AH320" s="141"/>
      <c r="AI320" s="141" t="s">
        <v>444</v>
      </c>
      <c r="AJ320" s="141"/>
      <c r="AK320" s="141"/>
      <c r="AL320" s="141"/>
      <c r="AM320" s="141" t="s">
        <v>440</v>
      </c>
      <c r="AN320" s="141"/>
      <c r="AO320" s="141"/>
      <c r="AP320" s="137"/>
      <c r="AQ320" s="137" t="s">
        <v>305</v>
      </c>
      <c r="AR320" s="138"/>
      <c r="AS320" s="138"/>
      <c r="AT320" s="139"/>
      <c r="AU320" s="182" t="s">
        <v>321</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447</v>
      </c>
      <c r="AF324" s="141"/>
      <c r="AG324" s="141"/>
      <c r="AH324" s="141"/>
      <c r="AI324" s="141" t="s">
        <v>444</v>
      </c>
      <c r="AJ324" s="141"/>
      <c r="AK324" s="141"/>
      <c r="AL324" s="141"/>
      <c r="AM324" s="141" t="s">
        <v>439</v>
      </c>
      <c r="AN324" s="141"/>
      <c r="AO324" s="141"/>
      <c r="AP324" s="137"/>
      <c r="AQ324" s="137" t="s">
        <v>305</v>
      </c>
      <c r="AR324" s="138"/>
      <c r="AS324" s="138"/>
      <c r="AT324" s="139"/>
      <c r="AU324" s="182" t="s">
        <v>321</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448</v>
      </c>
      <c r="AF328" s="141"/>
      <c r="AG328" s="141"/>
      <c r="AH328" s="141"/>
      <c r="AI328" s="141" t="s">
        <v>444</v>
      </c>
      <c r="AJ328" s="141"/>
      <c r="AK328" s="141"/>
      <c r="AL328" s="141"/>
      <c r="AM328" s="141" t="s">
        <v>440</v>
      </c>
      <c r="AN328" s="141"/>
      <c r="AO328" s="141"/>
      <c r="AP328" s="137"/>
      <c r="AQ328" s="137" t="s">
        <v>305</v>
      </c>
      <c r="AR328" s="138"/>
      <c r="AS328" s="138"/>
      <c r="AT328" s="139"/>
      <c r="AU328" s="182" t="s">
        <v>321</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322</v>
      </c>
      <c r="H332" s="116"/>
      <c r="I332" s="116"/>
      <c r="J332" s="116"/>
      <c r="K332" s="116"/>
      <c r="L332" s="116"/>
      <c r="M332" s="116"/>
      <c r="N332" s="116"/>
      <c r="O332" s="116"/>
      <c r="P332" s="117"/>
      <c r="Q332" s="145" t="s">
        <v>374</v>
      </c>
      <c r="R332" s="116"/>
      <c r="S332" s="116"/>
      <c r="T332" s="116"/>
      <c r="U332" s="116"/>
      <c r="V332" s="116"/>
      <c r="W332" s="116"/>
      <c r="X332" s="116"/>
      <c r="Y332" s="116"/>
      <c r="Z332" s="116"/>
      <c r="AA332" s="116"/>
      <c r="AB332" s="115" t="s">
        <v>375</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322</v>
      </c>
      <c r="H339" s="116"/>
      <c r="I339" s="116"/>
      <c r="J339" s="116"/>
      <c r="K339" s="116"/>
      <c r="L339" s="116"/>
      <c r="M339" s="116"/>
      <c r="N339" s="116"/>
      <c r="O339" s="116"/>
      <c r="P339" s="117"/>
      <c r="Q339" s="145" t="s">
        <v>374</v>
      </c>
      <c r="R339" s="116"/>
      <c r="S339" s="116"/>
      <c r="T339" s="116"/>
      <c r="U339" s="116"/>
      <c r="V339" s="116"/>
      <c r="W339" s="116"/>
      <c r="X339" s="116"/>
      <c r="Y339" s="116"/>
      <c r="Z339" s="116"/>
      <c r="AA339" s="116"/>
      <c r="AB339" s="115" t="s">
        <v>375</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322</v>
      </c>
      <c r="H346" s="116"/>
      <c r="I346" s="116"/>
      <c r="J346" s="116"/>
      <c r="K346" s="116"/>
      <c r="L346" s="116"/>
      <c r="M346" s="116"/>
      <c r="N346" s="116"/>
      <c r="O346" s="116"/>
      <c r="P346" s="117"/>
      <c r="Q346" s="145" t="s">
        <v>374</v>
      </c>
      <c r="R346" s="116"/>
      <c r="S346" s="116"/>
      <c r="T346" s="116"/>
      <c r="U346" s="116"/>
      <c r="V346" s="116"/>
      <c r="W346" s="116"/>
      <c r="X346" s="116"/>
      <c r="Y346" s="116"/>
      <c r="Z346" s="116"/>
      <c r="AA346" s="116"/>
      <c r="AB346" s="115" t="s">
        <v>375</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322</v>
      </c>
      <c r="H353" s="116"/>
      <c r="I353" s="116"/>
      <c r="J353" s="116"/>
      <c r="K353" s="116"/>
      <c r="L353" s="116"/>
      <c r="M353" s="116"/>
      <c r="N353" s="116"/>
      <c r="O353" s="116"/>
      <c r="P353" s="117"/>
      <c r="Q353" s="145" t="s">
        <v>374</v>
      </c>
      <c r="R353" s="116"/>
      <c r="S353" s="116"/>
      <c r="T353" s="116"/>
      <c r="U353" s="116"/>
      <c r="V353" s="116"/>
      <c r="W353" s="116"/>
      <c r="X353" s="116"/>
      <c r="Y353" s="116"/>
      <c r="Z353" s="116"/>
      <c r="AA353" s="116"/>
      <c r="AB353" s="115" t="s">
        <v>375</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322</v>
      </c>
      <c r="H360" s="116"/>
      <c r="I360" s="116"/>
      <c r="J360" s="116"/>
      <c r="K360" s="116"/>
      <c r="L360" s="116"/>
      <c r="M360" s="116"/>
      <c r="N360" s="116"/>
      <c r="O360" s="116"/>
      <c r="P360" s="117"/>
      <c r="Q360" s="145" t="s">
        <v>374</v>
      </c>
      <c r="R360" s="116"/>
      <c r="S360" s="116"/>
      <c r="T360" s="116"/>
      <c r="U360" s="116"/>
      <c r="V360" s="116"/>
      <c r="W360" s="116"/>
      <c r="X360" s="116"/>
      <c r="Y360" s="116"/>
      <c r="Z360" s="116"/>
      <c r="AA360" s="116"/>
      <c r="AB360" s="115" t="s">
        <v>375</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340</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447</v>
      </c>
      <c r="AF372" s="141"/>
      <c r="AG372" s="141"/>
      <c r="AH372" s="141"/>
      <c r="AI372" s="141" t="s">
        <v>444</v>
      </c>
      <c r="AJ372" s="141"/>
      <c r="AK372" s="141"/>
      <c r="AL372" s="141"/>
      <c r="AM372" s="141" t="s">
        <v>439</v>
      </c>
      <c r="AN372" s="141"/>
      <c r="AO372" s="141"/>
      <c r="AP372" s="137"/>
      <c r="AQ372" s="137" t="s">
        <v>305</v>
      </c>
      <c r="AR372" s="138"/>
      <c r="AS372" s="138"/>
      <c r="AT372" s="139"/>
      <c r="AU372" s="182" t="s">
        <v>321</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447</v>
      </c>
      <c r="AF376" s="141"/>
      <c r="AG376" s="141"/>
      <c r="AH376" s="141"/>
      <c r="AI376" s="141" t="s">
        <v>444</v>
      </c>
      <c r="AJ376" s="141"/>
      <c r="AK376" s="141"/>
      <c r="AL376" s="141"/>
      <c r="AM376" s="141" t="s">
        <v>439</v>
      </c>
      <c r="AN376" s="141"/>
      <c r="AO376" s="141"/>
      <c r="AP376" s="137"/>
      <c r="AQ376" s="137" t="s">
        <v>305</v>
      </c>
      <c r="AR376" s="138"/>
      <c r="AS376" s="138"/>
      <c r="AT376" s="139"/>
      <c r="AU376" s="182" t="s">
        <v>321</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447</v>
      </c>
      <c r="AF380" s="141"/>
      <c r="AG380" s="141"/>
      <c r="AH380" s="141"/>
      <c r="AI380" s="141" t="s">
        <v>444</v>
      </c>
      <c r="AJ380" s="141"/>
      <c r="AK380" s="141"/>
      <c r="AL380" s="141"/>
      <c r="AM380" s="141" t="s">
        <v>439</v>
      </c>
      <c r="AN380" s="141"/>
      <c r="AO380" s="141"/>
      <c r="AP380" s="137"/>
      <c r="AQ380" s="137" t="s">
        <v>305</v>
      </c>
      <c r="AR380" s="138"/>
      <c r="AS380" s="138"/>
      <c r="AT380" s="139"/>
      <c r="AU380" s="182" t="s">
        <v>321</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447</v>
      </c>
      <c r="AF384" s="141"/>
      <c r="AG384" s="141"/>
      <c r="AH384" s="141"/>
      <c r="AI384" s="141" t="s">
        <v>444</v>
      </c>
      <c r="AJ384" s="141"/>
      <c r="AK384" s="141"/>
      <c r="AL384" s="141"/>
      <c r="AM384" s="141" t="s">
        <v>439</v>
      </c>
      <c r="AN384" s="141"/>
      <c r="AO384" s="141"/>
      <c r="AP384" s="137"/>
      <c r="AQ384" s="137" t="s">
        <v>305</v>
      </c>
      <c r="AR384" s="138"/>
      <c r="AS384" s="138"/>
      <c r="AT384" s="139"/>
      <c r="AU384" s="182" t="s">
        <v>321</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447</v>
      </c>
      <c r="AF388" s="141"/>
      <c r="AG388" s="141"/>
      <c r="AH388" s="141"/>
      <c r="AI388" s="141" t="s">
        <v>444</v>
      </c>
      <c r="AJ388" s="141"/>
      <c r="AK388" s="141"/>
      <c r="AL388" s="141"/>
      <c r="AM388" s="141" t="s">
        <v>439</v>
      </c>
      <c r="AN388" s="141"/>
      <c r="AO388" s="141"/>
      <c r="AP388" s="137"/>
      <c r="AQ388" s="137" t="s">
        <v>305</v>
      </c>
      <c r="AR388" s="138"/>
      <c r="AS388" s="138"/>
      <c r="AT388" s="139"/>
      <c r="AU388" s="182" t="s">
        <v>321</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322</v>
      </c>
      <c r="H392" s="116"/>
      <c r="I392" s="116"/>
      <c r="J392" s="116"/>
      <c r="K392" s="116"/>
      <c r="L392" s="116"/>
      <c r="M392" s="116"/>
      <c r="N392" s="116"/>
      <c r="O392" s="116"/>
      <c r="P392" s="117"/>
      <c r="Q392" s="145" t="s">
        <v>374</v>
      </c>
      <c r="R392" s="116"/>
      <c r="S392" s="116"/>
      <c r="T392" s="116"/>
      <c r="U392" s="116"/>
      <c r="V392" s="116"/>
      <c r="W392" s="116"/>
      <c r="X392" s="116"/>
      <c r="Y392" s="116"/>
      <c r="Z392" s="116"/>
      <c r="AA392" s="116"/>
      <c r="AB392" s="115" t="s">
        <v>375</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322</v>
      </c>
      <c r="H399" s="116"/>
      <c r="I399" s="116"/>
      <c r="J399" s="116"/>
      <c r="K399" s="116"/>
      <c r="L399" s="116"/>
      <c r="M399" s="116"/>
      <c r="N399" s="116"/>
      <c r="O399" s="116"/>
      <c r="P399" s="117"/>
      <c r="Q399" s="145" t="s">
        <v>374</v>
      </c>
      <c r="R399" s="116"/>
      <c r="S399" s="116"/>
      <c r="T399" s="116"/>
      <c r="U399" s="116"/>
      <c r="V399" s="116"/>
      <c r="W399" s="116"/>
      <c r="X399" s="116"/>
      <c r="Y399" s="116"/>
      <c r="Z399" s="116"/>
      <c r="AA399" s="116"/>
      <c r="AB399" s="115" t="s">
        <v>375</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322</v>
      </c>
      <c r="H406" s="116"/>
      <c r="I406" s="116"/>
      <c r="J406" s="116"/>
      <c r="K406" s="116"/>
      <c r="L406" s="116"/>
      <c r="M406" s="116"/>
      <c r="N406" s="116"/>
      <c r="O406" s="116"/>
      <c r="P406" s="117"/>
      <c r="Q406" s="145" t="s">
        <v>374</v>
      </c>
      <c r="R406" s="116"/>
      <c r="S406" s="116"/>
      <c r="T406" s="116"/>
      <c r="U406" s="116"/>
      <c r="V406" s="116"/>
      <c r="W406" s="116"/>
      <c r="X406" s="116"/>
      <c r="Y406" s="116"/>
      <c r="Z406" s="116"/>
      <c r="AA406" s="116"/>
      <c r="AB406" s="115" t="s">
        <v>375</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322</v>
      </c>
      <c r="H413" s="116"/>
      <c r="I413" s="116"/>
      <c r="J413" s="116"/>
      <c r="K413" s="116"/>
      <c r="L413" s="116"/>
      <c r="M413" s="116"/>
      <c r="N413" s="116"/>
      <c r="O413" s="116"/>
      <c r="P413" s="117"/>
      <c r="Q413" s="145" t="s">
        <v>374</v>
      </c>
      <c r="R413" s="116"/>
      <c r="S413" s="116"/>
      <c r="T413" s="116"/>
      <c r="U413" s="116"/>
      <c r="V413" s="116"/>
      <c r="W413" s="116"/>
      <c r="X413" s="116"/>
      <c r="Y413" s="116"/>
      <c r="Z413" s="116"/>
      <c r="AA413" s="116"/>
      <c r="AB413" s="115" t="s">
        <v>375</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322</v>
      </c>
      <c r="H420" s="116"/>
      <c r="I420" s="116"/>
      <c r="J420" s="116"/>
      <c r="K420" s="116"/>
      <c r="L420" s="116"/>
      <c r="M420" s="116"/>
      <c r="N420" s="116"/>
      <c r="O420" s="116"/>
      <c r="P420" s="117"/>
      <c r="Q420" s="145" t="s">
        <v>374</v>
      </c>
      <c r="R420" s="116"/>
      <c r="S420" s="116"/>
      <c r="T420" s="116"/>
      <c r="U420" s="116"/>
      <c r="V420" s="116"/>
      <c r="W420" s="116"/>
      <c r="X420" s="116"/>
      <c r="Y420" s="116"/>
      <c r="Z420" s="116"/>
      <c r="AA420" s="116"/>
      <c r="AB420" s="115" t="s">
        <v>375</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340</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465</v>
      </c>
      <c r="D430" s="918"/>
      <c r="E430" s="160" t="s">
        <v>457</v>
      </c>
      <c r="F430" s="885"/>
      <c r="G430" s="886" t="s">
        <v>325</v>
      </c>
      <c r="H430" s="109"/>
      <c r="I430" s="109"/>
      <c r="J430" s="887" t="s">
        <v>614</v>
      </c>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customHeight="1" x14ac:dyDescent="0.2">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440</v>
      </c>
      <c r="AJ431" s="203"/>
      <c r="AK431" s="203"/>
      <c r="AL431" s="145"/>
      <c r="AM431" s="203" t="s">
        <v>435</v>
      </c>
      <c r="AN431" s="203"/>
      <c r="AO431" s="203"/>
      <c r="AP431" s="145"/>
      <c r="AQ431" s="145" t="s">
        <v>305</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617</v>
      </c>
      <c r="AF432" s="186"/>
      <c r="AG432" s="119" t="s">
        <v>306</v>
      </c>
      <c r="AH432" s="120"/>
      <c r="AI432" s="142"/>
      <c r="AJ432" s="142"/>
      <c r="AK432" s="142"/>
      <c r="AL432" s="140"/>
      <c r="AM432" s="142"/>
      <c r="AN432" s="142"/>
      <c r="AO432" s="142"/>
      <c r="AP432" s="140"/>
      <c r="AQ432" s="576" t="s">
        <v>614</v>
      </c>
      <c r="AR432" s="186"/>
      <c r="AS432" s="119" t="s">
        <v>306</v>
      </c>
      <c r="AT432" s="120"/>
      <c r="AU432" s="186" t="s">
        <v>614</v>
      </c>
      <c r="AV432" s="186"/>
      <c r="AW432" s="119" t="s">
        <v>296</v>
      </c>
      <c r="AX432" s="181"/>
    </row>
    <row r="433" spans="1:50" ht="19.5" customHeight="1" x14ac:dyDescent="0.2">
      <c r="A433" s="175"/>
      <c r="B433" s="172"/>
      <c r="C433" s="166"/>
      <c r="D433" s="172"/>
      <c r="E433" s="328"/>
      <c r="F433" s="329"/>
      <c r="G433" s="90" t="s">
        <v>615</v>
      </c>
      <c r="H433" s="91"/>
      <c r="I433" s="91"/>
      <c r="J433" s="91"/>
      <c r="K433" s="91"/>
      <c r="L433" s="91"/>
      <c r="M433" s="91"/>
      <c r="N433" s="91"/>
      <c r="O433" s="91"/>
      <c r="P433" s="91"/>
      <c r="Q433" s="91"/>
      <c r="R433" s="91"/>
      <c r="S433" s="91"/>
      <c r="T433" s="91"/>
      <c r="U433" s="91"/>
      <c r="V433" s="91"/>
      <c r="W433" s="91"/>
      <c r="X433" s="92"/>
      <c r="Y433" s="187" t="s">
        <v>12</v>
      </c>
      <c r="Z433" s="188"/>
      <c r="AA433" s="189"/>
      <c r="AB433" s="199" t="s">
        <v>616</v>
      </c>
      <c r="AC433" s="199"/>
      <c r="AD433" s="199"/>
      <c r="AE433" s="326" t="s">
        <v>614</v>
      </c>
      <c r="AF433" s="193"/>
      <c r="AG433" s="193"/>
      <c r="AH433" s="193"/>
      <c r="AI433" s="326" t="s">
        <v>617</v>
      </c>
      <c r="AJ433" s="193"/>
      <c r="AK433" s="193"/>
      <c r="AL433" s="193"/>
      <c r="AM433" s="326" t="s">
        <v>619</v>
      </c>
      <c r="AN433" s="193"/>
      <c r="AO433" s="193"/>
      <c r="AP433" s="327"/>
      <c r="AQ433" s="326" t="s">
        <v>621</v>
      </c>
      <c r="AR433" s="193"/>
      <c r="AS433" s="193"/>
      <c r="AT433" s="327"/>
      <c r="AU433" s="193" t="s">
        <v>614</v>
      </c>
      <c r="AV433" s="193"/>
      <c r="AW433" s="193"/>
      <c r="AX433" s="194"/>
    </row>
    <row r="434" spans="1:50" ht="19.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614</v>
      </c>
      <c r="AC434" s="191"/>
      <c r="AD434" s="191"/>
      <c r="AE434" s="326" t="s">
        <v>617</v>
      </c>
      <c r="AF434" s="193"/>
      <c r="AG434" s="193"/>
      <c r="AH434" s="327"/>
      <c r="AI434" s="326" t="s">
        <v>619</v>
      </c>
      <c r="AJ434" s="193"/>
      <c r="AK434" s="193"/>
      <c r="AL434" s="193"/>
      <c r="AM434" s="326" t="s">
        <v>614</v>
      </c>
      <c r="AN434" s="193"/>
      <c r="AO434" s="193"/>
      <c r="AP434" s="327"/>
      <c r="AQ434" s="326" t="s">
        <v>622</v>
      </c>
      <c r="AR434" s="193"/>
      <c r="AS434" s="193"/>
      <c r="AT434" s="327"/>
      <c r="AU434" s="193" t="s">
        <v>614</v>
      </c>
      <c r="AV434" s="193"/>
      <c r="AW434" s="193"/>
      <c r="AX434" s="194"/>
    </row>
    <row r="435" spans="1:50" ht="19.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614</v>
      </c>
      <c r="AF435" s="193"/>
      <c r="AG435" s="193"/>
      <c r="AH435" s="327"/>
      <c r="AI435" s="326" t="s">
        <v>620</v>
      </c>
      <c r="AJ435" s="193"/>
      <c r="AK435" s="193"/>
      <c r="AL435" s="193"/>
      <c r="AM435" s="326" t="s">
        <v>614</v>
      </c>
      <c r="AN435" s="193"/>
      <c r="AO435" s="193"/>
      <c r="AP435" s="327"/>
      <c r="AQ435" s="326" t="s">
        <v>614</v>
      </c>
      <c r="AR435" s="193"/>
      <c r="AS435" s="193"/>
      <c r="AT435" s="327"/>
      <c r="AU435" s="193" t="s">
        <v>614</v>
      </c>
      <c r="AV435" s="193"/>
      <c r="AW435" s="193"/>
      <c r="AX435" s="194"/>
    </row>
    <row r="436" spans="1:50" ht="18.75" hidden="1" customHeight="1" x14ac:dyDescent="0.2">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439</v>
      </c>
      <c r="AJ436" s="203"/>
      <c r="AK436" s="203"/>
      <c r="AL436" s="145"/>
      <c r="AM436" s="203" t="s">
        <v>435</v>
      </c>
      <c r="AN436" s="203"/>
      <c r="AO436" s="203"/>
      <c r="AP436" s="145"/>
      <c r="AQ436" s="145" t="s">
        <v>305</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76"/>
      <c r="AR437" s="186"/>
      <c r="AS437" s="119" t="s">
        <v>306</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439</v>
      </c>
      <c r="AJ441" s="203"/>
      <c r="AK441" s="203"/>
      <c r="AL441" s="145"/>
      <c r="AM441" s="203" t="s">
        <v>431</v>
      </c>
      <c r="AN441" s="203"/>
      <c r="AO441" s="203"/>
      <c r="AP441" s="145"/>
      <c r="AQ441" s="145" t="s">
        <v>305</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76"/>
      <c r="AR442" s="186"/>
      <c r="AS442" s="119" t="s">
        <v>306</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439</v>
      </c>
      <c r="AJ446" s="203"/>
      <c r="AK446" s="203"/>
      <c r="AL446" s="145"/>
      <c r="AM446" s="203" t="s">
        <v>436</v>
      </c>
      <c r="AN446" s="203"/>
      <c r="AO446" s="203"/>
      <c r="AP446" s="145"/>
      <c r="AQ446" s="145" t="s">
        <v>305</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76"/>
      <c r="AR447" s="186"/>
      <c r="AS447" s="119" t="s">
        <v>306</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439</v>
      </c>
      <c r="AJ451" s="203"/>
      <c r="AK451" s="203"/>
      <c r="AL451" s="145"/>
      <c r="AM451" s="203" t="s">
        <v>435</v>
      </c>
      <c r="AN451" s="203"/>
      <c r="AO451" s="203"/>
      <c r="AP451" s="145"/>
      <c r="AQ451" s="145" t="s">
        <v>305</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76"/>
      <c r="AR452" s="186"/>
      <c r="AS452" s="119" t="s">
        <v>306</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439</v>
      </c>
      <c r="AJ456" s="203"/>
      <c r="AK456" s="203"/>
      <c r="AL456" s="145"/>
      <c r="AM456" s="203" t="s">
        <v>435</v>
      </c>
      <c r="AN456" s="203"/>
      <c r="AO456" s="203"/>
      <c r="AP456" s="145"/>
      <c r="AQ456" s="145" t="s">
        <v>305</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614</v>
      </c>
      <c r="AF457" s="186"/>
      <c r="AG457" s="119" t="s">
        <v>306</v>
      </c>
      <c r="AH457" s="120"/>
      <c r="AI457" s="142"/>
      <c r="AJ457" s="142"/>
      <c r="AK457" s="142"/>
      <c r="AL457" s="140"/>
      <c r="AM457" s="142"/>
      <c r="AN457" s="142"/>
      <c r="AO457" s="142"/>
      <c r="AP457" s="140"/>
      <c r="AQ457" s="576" t="s">
        <v>614</v>
      </c>
      <c r="AR457" s="186"/>
      <c r="AS457" s="119" t="s">
        <v>306</v>
      </c>
      <c r="AT457" s="120"/>
      <c r="AU457" s="186" t="s">
        <v>614</v>
      </c>
      <c r="AV457" s="186"/>
      <c r="AW457" s="119" t="s">
        <v>296</v>
      </c>
      <c r="AX457" s="181"/>
    </row>
    <row r="458" spans="1:50" ht="21" customHeight="1" x14ac:dyDescent="0.2">
      <c r="A458" s="175"/>
      <c r="B458" s="172"/>
      <c r="C458" s="166"/>
      <c r="D458" s="172"/>
      <c r="E458" s="328"/>
      <c r="F458" s="329"/>
      <c r="G458" s="90" t="s">
        <v>614</v>
      </c>
      <c r="H458" s="91"/>
      <c r="I458" s="91"/>
      <c r="J458" s="91"/>
      <c r="K458" s="91"/>
      <c r="L458" s="91"/>
      <c r="M458" s="91"/>
      <c r="N458" s="91"/>
      <c r="O458" s="91"/>
      <c r="P458" s="91"/>
      <c r="Q458" s="91"/>
      <c r="R458" s="91"/>
      <c r="S458" s="91"/>
      <c r="T458" s="91"/>
      <c r="U458" s="91"/>
      <c r="V458" s="91"/>
      <c r="W458" s="91"/>
      <c r="X458" s="92"/>
      <c r="Y458" s="187" t="s">
        <v>12</v>
      </c>
      <c r="Z458" s="188"/>
      <c r="AA458" s="189"/>
      <c r="AB458" s="199" t="s">
        <v>614</v>
      </c>
      <c r="AC458" s="199"/>
      <c r="AD458" s="199"/>
      <c r="AE458" s="326" t="s">
        <v>614</v>
      </c>
      <c r="AF458" s="193"/>
      <c r="AG458" s="193"/>
      <c r="AH458" s="193"/>
      <c r="AI458" s="326" t="s">
        <v>614</v>
      </c>
      <c r="AJ458" s="193"/>
      <c r="AK458" s="193"/>
      <c r="AL458" s="193"/>
      <c r="AM458" s="326" t="s">
        <v>614</v>
      </c>
      <c r="AN458" s="193"/>
      <c r="AO458" s="193"/>
      <c r="AP458" s="327"/>
      <c r="AQ458" s="326" t="s">
        <v>614</v>
      </c>
      <c r="AR458" s="193"/>
      <c r="AS458" s="193"/>
      <c r="AT458" s="327"/>
      <c r="AU458" s="193" t="s">
        <v>614</v>
      </c>
      <c r="AV458" s="193"/>
      <c r="AW458" s="193"/>
      <c r="AX458" s="194"/>
    </row>
    <row r="459" spans="1:50" ht="21"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614</v>
      </c>
      <c r="AC459" s="191"/>
      <c r="AD459" s="191"/>
      <c r="AE459" s="326" t="s">
        <v>618</v>
      </c>
      <c r="AF459" s="193"/>
      <c r="AG459" s="193"/>
      <c r="AH459" s="327"/>
      <c r="AI459" s="326" t="s">
        <v>614</v>
      </c>
      <c r="AJ459" s="193"/>
      <c r="AK459" s="193"/>
      <c r="AL459" s="193"/>
      <c r="AM459" s="326" t="s">
        <v>614</v>
      </c>
      <c r="AN459" s="193"/>
      <c r="AO459" s="193"/>
      <c r="AP459" s="327"/>
      <c r="AQ459" s="326" t="s">
        <v>614</v>
      </c>
      <c r="AR459" s="193"/>
      <c r="AS459" s="193"/>
      <c r="AT459" s="327"/>
      <c r="AU459" s="193" t="s">
        <v>614</v>
      </c>
      <c r="AV459" s="193"/>
      <c r="AW459" s="193"/>
      <c r="AX459" s="194"/>
    </row>
    <row r="460" spans="1:50" ht="21"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614</v>
      </c>
      <c r="AF460" s="193"/>
      <c r="AG460" s="193"/>
      <c r="AH460" s="327"/>
      <c r="AI460" s="326" t="s">
        <v>617</v>
      </c>
      <c r="AJ460" s="193"/>
      <c r="AK460" s="193"/>
      <c r="AL460" s="193"/>
      <c r="AM460" s="326" t="s">
        <v>619</v>
      </c>
      <c r="AN460" s="193"/>
      <c r="AO460" s="193"/>
      <c r="AP460" s="327"/>
      <c r="AQ460" s="326" t="s">
        <v>617</v>
      </c>
      <c r="AR460" s="193"/>
      <c r="AS460" s="193"/>
      <c r="AT460" s="327"/>
      <c r="AU460" s="193" t="s">
        <v>614</v>
      </c>
      <c r="AV460" s="193"/>
      <c r="AW460" s="193"/>
      <c r="AX460" s="194"/>
    </row>
    <row r="461" spans="1:50" ht="18.75" hidden="1" customHeight="1" x14ac:dyDescent="0.2">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439</v>
      </c>
      <c r="AJ461" s="203"/>
      <c r="AK461" s="203"/>
      <c r="AL461" s="145"/>
      <c r="AM461" s="203" t="s">
        <v>437</v>
      </c>
      <c r="AN461" s="203"/>
      <c r="AO461" s="203"/>
      <c r="AP461" s="145"/>
      <c r="AQ461" s="145" t="s">
        <v>305</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76"/>
      <c r="AR462" s="186"/>
      <c r="AS462" s="119" t="s">
        <v>306</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439</v>
      </c>
      <c r="AJ466" s="203"/>
      <c r="AK466" s="203"/>
      <c r="AL466" s="145"/>
      <c r="AM466" s="203" t="s">
        <v>435</v>
      </c>
      <c r="AN466" s="203"/>
      <c r="AO466" s="203"/>
      <c r="AP466" s="145"/>
      <c r="AQ466" s="145" t="s">
        <v>305</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76"/>
      <c r="AR467" s="186"/>
      <c r="AS467" s="119" t="s">
        <v>306</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439</v>
      </c>
      <c r="AJ471" s="203"/>
      <c r="AK471" s="203"/>
      <c r="AL471" s="145"/>
      <c r="AM471" s="203" t="s">
        <v>431</v>
      </c>
      <c r="AN471" s="203"/>
      <c r="AO471" s="203"/>
      <c r="AP471" s="145"/>
      <c r="AQ471" s="145" t="s">
        <v>305</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76"/>
      <c r="AR472" s="186"/>
      <c r="AS472" s="119" t="s">
        <v>306</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439</v>
      </c>
      <c r="AJ476" s="203"/>
      <c r="AK476" s="203"/>
      <c r="AL476" s="145"/>
      <c r="AM476" s="203" t="s">
        <v>435</v>
      </c>
      <c r="AN476" s="203"/>
      <c r="AO476" s="203"/>
      <c r="AP476" s="145"/>
      <c r="AQ476" s="145" t="s">
        <v>305</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76"/>
      <c r="AR477" s="186"/>
      <c r="AS477" s="119" t="s">
        <v>306</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9" hidden="1" customHeight="1" x14ac:dyDescent="0.2">
      <c r="A481" s="175"/>
      <c r="B481" s="172"/>
      <c r="C481" s="166"/>
      <c r="D481" s="172"/>
      <c r="E481" s="108" t="s">
        <v>471</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466</v>
      </c>
      <c r="F484" s="161"/>
      <c r="G484" s="886" t="s">
        <v>325</v>
      </c>
      <c r="H484" s="109"/>
      <c r="I484" s="109"/>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2">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440</v>
      </c>
      <c r="AJ485" s="203"/>
      <c r="AK485" s="203"/>
      <c r="AL485" s="145"/>
      <c r="AM485" s="203" t="s">
        <v>437</v>
      </c>
      <c r="AN485" s="203"/>
      <c r="AO485" s="203"/>
      <c r="AP485" s="145"/>
      <c r="AQ485" s="145" t="s">
        <v>305</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76"/>
      <c r="AR486" s="186"/>
      <c r="AS486" s="119" t="s">
        <v>306</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439</v>
      </c>
      <c r="AJ490" s="203"/>
      <c r="AK490" s="203"/>
      <c r="AL490" s="145"/>
      <c r="AM490" s="203" t="s">
        <v>437</v>
      </c>
      <c r="AN490" s="203"/>
      <c r="AO490" s="203"/>
      <c r="AP490" s="145"/>
      <c r="AQ490" s="145" t="s">
        <v>305</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76"/>
      <c r="AR491" s="186"/>
      <c r="AS491" s="119" t="s">
        <v>306</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439</v>
      </c>
      <c r="AJ495" s="203"/>
      <c r="AK495" s="203"/>
      <c r="AL495" s="145"/>
      <c r="AM495" s="203" t="s">
        <v>435</v>
      </c>
      <c r="AN495" s="203"/>
      <c r="AO495" s="203"/>
      <c r="AP495" s="145"/>
      <c r="AQ495" s="145" t="s">
        <v>305</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76"/>
      <c r="AR496" s="186"/>
      <c r="AS496" s="119" t="s">
        <v>306</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439</v>
      </c>
      <c r="AJ500" s="203"/>
      <c r="AK500" s="203"/>
      <c r="AL500" s="145"/>
      <c r="AM500" s="203" t="s">
        <v>436</v>
      </c>
      <c r="AN500" s="203"/>
      <c r="AO500" s="203"/>
      <c r="AP500" s="145"/>
      <c r="AQ500" s="145" t="s">
        <v>305</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76"/>
      <c r="AR501" s="186"/>
      <c r="AS501" s="119" t="s">
        <v>306</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439</v>
      </c>
      <c r="AJ505" s="203"/>
      <c r="AK505" s="203"/>
      <c r="AL505" s="145"/>
      <c r="AM505" s="203" t="s">
        <v>437</v>
      </c>
      <c r="AN505" s="203"/>
      <c r="AO505" s="203"/>
      <c r="AP505" s="145"/>
      <c r="AQ505" s="145" t="s">
        <v>305</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76"/>
      <c r="AR506" s="186"/>
      <c r="AS506" s="119" t="s">
        <v>306</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439</v>
      </c>
      <c r="AJ510" s="203"/>
      <c r="AK510" s="203"/>
      <c r="AL510" s="145"/>
      <c r="AM510" s="203" t="s">
        <v>435</v>
      </c>
      <c r="AN510" s="203"/>
      <c r="AO510" s="203"/>
      <c r="AP510" s="145"/>
      <c r="AQ510" s="145" t="s">
        <v>305</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76"/>
      <c r="AR511" s="186"/>
      <c r="AS511" s="119" t="s">
        <v>306</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440</v>
      </c>
      <c r="AJ515" s="203"/>
      <c r="AK515" s="203"/>
      <c r="AL515" s="145"/>
      <c r="AM515" s="203" t="s">
        <v>435</v>
      </c>
      <c r="AN515" s="203"/>
      <c r="AO515" s="203"/>
      <c r="AP515" s="145"/>
      <c r="AQ515" s="145" t="s">
        <v>305</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76"/>
      <c r="AR516" s="186"/>
      <c r="AS516" s="119" t="s">
        <v>306</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440</v>
      </c>
      <c r="AJ520" s="203"/>
      <c r="AK520" s="203"/>
      <c r="AL520" s="145"/>
      <c r="AM520" s="203" t="s">
        <v>435</v>
      </c>
      <c r="AN520" s="203"/>
      <c r="AO520" s="203"/>
      <c r="AP520" s="145"/>
      <c r="AQ520" s="145" t="s">
        <v>305</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76"/>
      <c r="AR521" s="186"/>
      <c r="AS521" s="119" t="s">
        <v>306</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439</v>
      </c>
      <c r="AJ525" s="203"/>
      <c r="AK525" s="203"/>
      <c r="AL525" s="145"/>
      <c r="AM525" s="203" t="s">
        <v>431</v>
      </c>
      <c r="AN525" s="203"/>
      <c r="AO525" s="203"/>
      <c r="AP525" s="145"/>
      <c r="AQ525" s="145" t="s">
        <v>305</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76"/>
      <c r="AR526" s="186"/>
      <c r="AS526" s="119" t="s">
        <v>306</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439</v>
      </c>
      <c r="AJ530" s="203"/>
      <c r="AK530" s="203"/>
      <c r="AL530" s="145"/>
      <c r="AM530" s="203" t="s">
        <v>435</v>
      </c>
      <c r="AN530" s="203"/>
      <c r="AO530" s="203"/>
      <c r="AP530" s="145"/>
      <c r="AQ530" s="145" t="s">
        <v>305</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76"/>
      <c r="AR531" s="186"/>
      <c r="AS531" s="119" t="s">
        <v>306</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9" hidden="1" customHeight="1" x14ac:dyDescent="0.2">
      <c r="A535" s="175"/>
      <c r="B535" s="172"/>
      <c r="C535" s="166"/>
      <c r="D535" s="172"/>
      <c r="E535" s="108" t="s">
        <v>472</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467</v>
      </c>
      <c r="F538" s="161"/>
      <c r="G538" s="886" t="s">
        <v>325</v>
      </c>
      <c r="H538" s="109"/>
      <c r="I538" s="109"/>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2">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440</v>
      </c>
      <c r="AJ539" s="203"/>
      <c r="AK539" s="203"/>
      <c r="AL539" s="145"/>
      <c r="AM539" s="203" t="s">
        <v>435</v>
      </c>
      <c r="AN539" s="203"/>
      <c r="AO539" s="203"/>
      <c r="AP539" s="145"/>
      <c r="AQ539" s="145" t="s">
        <v>305</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76"/>
      <c r="AR540" s="186"/>
      <c r="AS540" s="119" t="s">
        <v>306</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439</v>
      </c>
      <c r="AJ544" s="203"/>
      <c r="AK544" s="203"/>
      <c r="AL544" s="145"/>
      <c r="AM544" s="203" t="s">
        <v>437</v>
      </c>
      <c r="AN544" s="203"/>
      <c r="AO544" s="203"/>
      <c r="AP544" s="145"/>
      <c r="AQ544" s="145" t="s">
        <v>305</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76"/>
      <c r="AR545" s="186"/>
      <c r="AS545" s="119" t="s">
        <v>306</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439</v>
      </c>
      <c r="AJ549" s="203"/>
      <c r="AK549" s="203"/>
      <c r="AL549" s="145"/>
      <c r="AM549" s="203" t="s">
        <v>431</v>
      </c>
      <c r="AN549" s="203"/>
      <c r="AO549" s="203"/>
      <c r="AP549" s="145"/>
      <c r="AQ549" s="145" t="s">
        <v>305</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76"/>
      <c r="AR550" s="186"/>
      <c r="AS550" s="119" t="s">
        <v>306</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439</v>
      </c>
      <c r="AJ554" s="203"/>
      <c r="AK554" s="203"/>
      <c r="AL554" s="145"/>
      <c r="AM554" s="203" t="s">
        <v>431</v>
      </c>
      <c r="AN554" s="203"/>
      <c r="AO554" s="203"/>
      <c r="AP554" s="145"/>
      <c r="AQ554" s="145" t="s">
        <v>305</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76"/>
      <c r="AR555" s="186"/>
      <c r="AS555" s="119" t="s">
        <v>306</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439</v>
      </c>
      <c r="AJ559" s="203"/>
      <c r="AK559" s="203"/>
      <c r="AL559" s="145"/>
      <c r="AM559" s="203" t="s">
        <v>435</v>
      </c>
      <c r="AN559" s="203"/>
      <c r="AO559" s="203"/>
      <c r="AP559" s="145"/>
      <c r="AQ559" s="145" t="s">
        <v>305</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76"/>
      <c r="AR560" s="186"/>
      <c r="AS560" s="119" t="s">
        <v>306</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439</v>
      </c>
      <c r="AJ564" s="203"/>
      <c r="AK564" s="203"/>
      <c r="AL564" s="145"/>
      <c r="AM564" s="203" t="s">
        <v>431</v>
      </c>
      <c r="AN564" s="203"/>
      <c r="AO564" s="203"/>
      <c r="AP564" s="145"/>
      <c r="AQ564" s="145" t="s">
        <v>305</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76"/>
      <c r="AR565" s="186"/>
      <c r="AS565" s="119" t="s">
        <v>306</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440</v>
      </c>
      <c r="AJ569" s="203"/>
      <c r="AK569" s="203"/>
      <c r="AL569" s="145"/>
      <c r="AM569" s="203" t="s">
        <v>431</v>
      </c>
      <c r="AN569" s="203"/>
      <c r="AO569" s="203"/>
      <c r="AP569" s="145"/>
      <c r="AQ569" s="145" t="s">
        <v>305</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76"/>
      <c r="AR570" s="186"/>
      <c r="AS570" s="119" t="s">
        <v>306</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439</v>
      </c>
      <c r="AJ574" s="203"/>
      <c r="AK574" s="203"/>
      <c r="AL574" s="145"/>
      <c r="AM574" s="203" t="s">
        <v>431</v>
      </c>
      <c r="AN574" s="203"/>
      <c r="AO574" s="203"/>
      <c r="AP574" s="145"/>
      <c r="AQ574" s="145" t="s">
        <v>305</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76"/>
      <c r="AR575" s="186"/>
      <c r="AS575" s="119" t="s">
        <v>306</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439</v>
      </c>
      <c r="AJ579" s="203"/>
      <c r="AK579" s="203"/>
      <c r="AL579" s="145"/>
      <c r="AM579" s="203" t="s">
        <v>431</v>
      </c>
      <c r="AN579" s="203"/>
      <c r="AO579" s="203"/>
      <c r="AP579" s="145"/>
      <c r="AQ579" s="145" t="s">
        <v>305</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76"/>
      <c r="AR580" s="186"/>
      <c r="AS580" s="119" t="s">
        <v>306</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439</v>
      </c>
      <c r="AJ584" s="203"/>
      <c r="AK584" s="203"/>
      <c r="AL584" s="145"/>
      <c r="AM584" s="203" t="s">
        <v>435</v>
      </c>
      <c r="AN584" s="203"/>
      <c r="AO584" s="203"/>
      <c r="AP584" s="145"/>
      <c r="AQ584" s="145" t="s">
        <v>305</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76"/>
      <c r="AR585" s="186"/>
      <c r="AS585" s="119" t="s">
        <v>306</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9" hidden="1" customHeight="1" x14ac:dyDescent="0.2">
      <c r="A589" s="175"/>
      <c r="B589" s="172"/>
      <c r="C589" s="166"/>
      <c r="D589" s="172"/>
      <c r="E589" s="108" t="s">
        <v>472</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466</v>
      </c>
      <c r="F592" s="161"/>
      <c r="G592" s="886" t="s">
        <v>325</v>
      </c>
      <c r="H592" s="109"/>
      <c r="I592" s="109"/>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2">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439</v>
      </c>
      <c r="AJ593" s="203"/>
      <c r="AK593" s="203"/>
      <c r="AL593" s="145"/>
      <c r="AM593" s="203" t="s">
        <v>431</v>
      </c>
      <c r="AN593" s="203"/>
      <c r="AO593" s="203"/>
      <c r="AP593" s="145"/>
      <c r="AQ593" s="145" t="s">
        <v>305</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76"/>
      <c r="AR594" s="186"/>
      <c r="AS594" s="119" t="s">
        <v>306</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440</v>
      </c>
      <c r="AJ598" s="203"/>
      <c r="AK598" s="203"/>
      <c r="AL598" s="145"/>
      <c r="AM598" s="203" t="s">
        <v>436</v>
      </c>
      <c r="AN598" s="203"/>
      <c r="AO598" s="203"/>
      <c r="AP598" s="145"/>
      <c r="AQ598" s="145" t="s">
        <v>305</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76"/>
      <c r="AR599" s="186"/>
      <c r="AS599" s="119" t="s">
        <v>306</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439</v>
      </c>
      <c r="AJ603" s="203"/>
      <c r="AK603" s="203"/>
      <c r="AL603" s="145"/>
      <c r="AM603" s="203" t="s">
        <v>431</v>
      </c>
      <c r="AN603" s="203"/>
      <c r="AO603" s="203"/>
      <c r="AP603" s="145"/>
      <c r="AQ603" s="145" t="s">
        <v>305</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76"/>
      <c r="AR604" s="186"/>
      <c r="AS604" s="119" t="s">
        <v>306</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439</v>
      </c>
      <c r="AJ608" s="203"/>
      <c r="AK608" s="203"/>
      <c r="AL608" s="145"/>
      <c r="AM608" s="203" t="s">
        <v>431</v>
      </c>
      <c r="AN608" s="203"/>
      <c r="AO608" s="203"/>
      <c r="AP608" s="145"/>
      <c r="AQ608" s="145" t="s">
        <v>305</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76"/>
      <c r="AR609" s="186"/>
      <c r="AS609" s="119" t="s">
        <v>306</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439</v>
      </c>
      <c r="AJ613" s="203"/>
      <c r="AK613" s="203"/>
      <c r="AL613" s="145"/>
      <c r="AM613" s="203" t="s">
        <v>435</v>
      </c>
      <c r="AN613" s="203"/>
      <c r="AO613" s="203"/>
      <c r="AP613" s="145"/>
      <c r="AQ613" s="145" t="s">
        <v>305</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76"/>
      <c r="AR614" s="186"/>
      <c r="AS614" s="119" t="s">
        <v>306</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439</v>
      </c>
      <c r="AJ618" s="203"/>
      <c r="AK618" s="203"/>
      <c r="AL618" s="145"/>
      <c r="AM618" s="203" t="s">
        <v>435</v>
      </c>
      <c r="AN618" s="203"/>
      <c r="AO618" s="203"/>
      <c r="AP618" s="145"/>
      <c r="AQ618" s="145" t="s">
        <v>305</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76"/>
      <c r="AR619" s="186"/>
      <c r="AS619" s="119" t="s">
        <v>306</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439</v>
      </c>
      <c r="AJ623" s="203"/>
      <c r="AK623" s="203"/>
      <c r="AL623" s="145"/>
      <c r="AM623" s="203" t="s">
        <v>436</v>
      </c>
      <c r="AN623" s="203"/>
      <c r="AO623" s="203"/>
      <c r="AP623" s="145"/>
      <c r="AQ623" s="145" t="s">
        <v>305</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76"/>
      <c r="AR624" s="186"/>
      <c r="AS624" s="119" t="s">
        <v>306</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439</v>
      </c>
      <c r="AJ628" s="203"/>
      <c r="AK628" s="203"/>
      <c r="AL628" s="145"/>
      <c r="AM628" s="203" t="s">
        <v>435</v>
      </c>
      <c r="AN628" s="203"/>
      <c r="AO628" s="203"/>
      <c r="AP628" s="145"/>
      <c r="AQ628" s="145" t="s">
        <v>305</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76"/>
      <c r="AR629" s="186"/>
      <c r="AS629" s="119" t="s">
        <v>306</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439</v>
      </c>
      <c r="AJ633" s="203"/>
      <c r="AK633" s="203"/>
      <c r="AL633" s="145"/>
      <c r="AM633" s="203" t="s">
        <v>431</v>
      </c>
      <c r="AN633" s="203"/>
      <c r="AO633" s="203"/>
      <c r="AP633" s="145"/>
      <c r="AQ633" s="145" t="s">
        <v>305</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76"/>
      <c r="AR634" s="186"/>
      <c r="AS634" s="119" t="s">
        <v>306</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439</v>
      </c>
      <c r="AJ638" s="203"/>
      <c r="AK638" s="203"/>
      <c r="AL638" s="145"/>
      <c r="AM638" s="203" t="s">
        <v>435</v>
      </c>
      <c r="AN638" s="203"/>
      <c r="AO638" s="203"/>
      <c r="AP638" s="145"/>
      <c r="AQ638" s="145" t="s">
        <v>305</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76"/>
      <c r="AR639" s="186"/>
      <c r="AS639" s="119" t="s">
        <v>306</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9" hidden="1" customHeight="1" x14ac:dyDescent="0.2">
      <c r="A643" s="175"/>
      <c r="B643" s="172"/>
      <c r="C643" s="166"/>
      <c r="D643" s="172"/>
      <c r="E643" s="108" t="s">
        <v>472</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467</v>
      </c>
      <c r="F646" s="161"/>
      <c r="G646" s="886" t="s">
        <v>325</v>
      </c>
      <c r="H646" s="109"/>
      <c r="I646" s="109"/>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2">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440</v>
      </c>
      <c r="AJ647" s="203"/>
      <c r="AK647" s="203"/>
      <c r="AL647" s="145"/>
      <c r="AM647" s="203" t="s">
        <v>431</v>
      </c>
      <c r="AN647" s="203"/>
      <c r="AO647" s="203"/>
      <c r="AP647" s="145"/>
      <c r="AQ647" s="145" t="s">
        <v>305</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76"/>
      <c r="AR648" s="186"/>
      <c r="AS648" s="119" t="s">
        <v>306</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439</v>
      </c>
      <c r="AJ652" s="203"/>
      <c r="AK652" s="203"/>
      <c r="AL652" s="145"/>
      <c r="AM652" s="203" t="s">
        <v>431</v>
      </c>
      <c r="AN652" s="203"/>
      <c r="AO652" s="203"/>
      <c r="AP652" s="145"/>
      <c r="AQ652" s="145" t="s">
        <v>305</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76"/>
      <c r="AR653" s="186"/>
      <c r="AS653" s="119" t="s">
        <v>306</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439</v>
      </c>
      <c r="AJ657" s="203"/>
      <c r="AK657" s="203"/>
      <c r="AL657" s="145"/>
      <c r="AM657" s="203" t="s">
        <v>435</v>
      </c>
      <c r="AN657" s="203"/>
      <c r="AO657" s="203"/>
      <c r="AP657" s="145"/>
      <c r="AQ657" s="145" t="s">
        <v>305</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76"/>
      <c r="AR658" s="186"/>
      <c r="AS658" s="119" t="s">
        <v>306</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439</v>
      </c>
      <c r="AJ662" s="203"/>
      <c r="AK662" s="203"/>
      <c r="AL662" s="145"/>
      <c r="AM662" s="203" t="s">
        <v>431</v>
      </c>
      <c r="AN662" s="203"/>
      <c r="AO662" s="203"/>
      <c r="AP662" s="145"/>
      <c r="AQ662" s="145" t="s">
        <v>305</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76"/>
      <c r="AR663" s="186"/>
      <c r="AS663" s="119" t="s">
        <v>306</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439</v>
      </c>
      <c r="AJ667" s="203"/>
      <c r="AK667" s="203"/>
      <c r="AL667" s="145"/>
      <c r="AM667" s="203" t="s">
        <v>431</v>
      </c>
      <c r="AN667" s="203"/>
      <c r="AO667" s="203"/>
      <c r="AP667" s="145"/>
      <c r="AQ667" s="145" t="s">
        <v>305</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76"/>
      <c r="AR668" s="186"/>
      <c r="AS668" s="119" t="s">
        <v>306</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440</v>
      </c>
      <c r="AJ672" s="203"/>
      <c r="AK672" s="203"/>
      <c r="AL672" s="145"/>
      <c r="AM672" s="203" t="s">
        <v>431</v>
      </c>
      <c r="AN672" s="203"/>
      <c r="AO672" s="203"/>
      <c r="AP672" s="145"/>
      <c r="AQ672" s="145" t="s">
        <v>305</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76"/>
      <c r="AR673" s="186"/>
      <c r="AS673" s="119" t="s">
        <v>306</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439</v>
      </c>
      <c r="AJ677" s="203"/>
      <c r="AK677" s="203"/>
      <c r="AL677" s="145"/>
      <c r="AM677" s="203" t="s">
        <v>437</v>
      </c>
      <c r="AN677" s="203"/>
      <c r="AO677" s="203"/>
      <c r="AP677" s="145"/>
      <c r="AQ677" s="145" t="s">
        <v>305</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76"/>
      <c r="AR678" s="186"/>
      <c r="AS678" s="119" t="s">
        <v>306</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440</v>
      </c>
      <c r="AJ682" s="203"/>
      <c r="AK682" s="203"/>
      <c r="AL682" s="145"/>
      <c r="AM682" s="203" t="s">
        <v>435</v>
      </c>
      <c r="AN682" s="203"/>
      <c r="AO682" s="203"/>
      <c r="AP682" s="145"/>
      <c r="AQ682" s="145" t="s">
        <v>305</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76"/>
      <c r="AR683" s="186"/>
      <c r="AS683" s="119" t="s">
        <v>306</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439</v>
      </c>
      <c r="AJ687" s="203"/>
      <c r="AK687" s="203"/>
      <c r="AL687" s="145"/>
      <c r="AM687" s="203" t="s">
        <v>431</v>
      </c>
      <c r="AN687" s="203"/>
      <c r="AO687" s="203"/>
      <c r="AP687" s="145"/>
      <c r="AQ687" s="145" t="s">
        <v>305</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76"/>
      <c r="AR688" s="186"/>
      <c r="AS688" s="119" t="s">
        <v>306</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439</v>
      </c>
      <c r="AJ692" s="203"/>
      <c r="AK692" s="203"/>
      <c r="AL692" s="145"/>
      <c r="AM692" s="203" t="s">
        <v>436</v>
      </c>
      <c r="AN692" s="203"/>
      <c r="AO692" s="203"/>
      <c r="AP692" s="145"/>
      <c r="AQ692" s="145" t="s">
        <v>305</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76"/>
      <c r="AR693" s="186"/>
      <c r="AS693" s="119" t="s">
        <v>306</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9" customHeight="1" x14ac:dyDescent="0.2">
      <c r="A697" s="175"/>
      <c r="B697" s="172"/>
      <c r="C697" s="166"/>
      <c r="D697" s="172"/>
      <c r="E697" s="108" t="s">
        <v>472</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13" customHeight="1" x14ac:dyDescent="0.2">
      <c r="A698" s="175"/>
      <c r="B698" s="172"/>
      <c r="C698" s="166"/>
      <c r="D698" s="172"/>
      <c r="E698" s="111" t="s">
        <v>614</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13" customHeight="1" thickBot="1" x14ac:dyDescent="0.25">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1" customHeight="1" x14ac:dyDescent="0.2">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478</v>
      </c>
      <c r="AE702" s="332"/>
      <c r="AF702" s="332"/>
      <c r="AG702" s="371" t="s">
        <v>510</v>
      </c>
      <c r="AH702" s="372"/>
      <c r="AI702" s="372"/>
      <c r="AJ702" s="372"/>
      <c r="AK702" s="372"/>
      <c r="AL702" s="372"/>
      <c r="AM702" s="372"/>
      <c r="AN702" s="372"/>
      <c r="AO702" s="372"/>
      <c r="AP702" s="372"/>
      <c r="AQ702" s="372"/>
      <c r="AR702" s="372"/>
      <c r="AS702" s="372"/>
      <c r="AT702" s="372"/>
      <c r="AU702" s="372"/>
      <c r="AV702" s="372"/>
      <c r="AW702" s="372"/>
      <c r="AX702" s="373"/>
    </row>
    <row r="703" spans="1:50" ht="118.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478</v>
      </c>
      <c r="AE703" s="315"/>
      <c r="AF703" s="315"/>
      <c r="AG703" s="87" t="s">
        <v>511</v>
      </c>
      <c r="AH703" s="88"/>
      <c r="AI703" s="88"/>
      <c r="AJ703" s="88"/>
      <c r="AK703" s="88"/>
      <c r="AL703" s="88"/>
      <c r="AM703" s="88"/>
      <c r="AN703" s="88"/>
      <c r="AO703" s="88"/>
      <c r="AP703" s="88"/>
      <c r="AQ703" s="88"/>
      <c r="AR703" s="88"/>
      <c r="AS703" s="88"/>
      <c r="AT703" s="88"/>
      <c r="AU703" s="88"/>
      <c r="AV703" s="88"/>
      <c r="AW703" s="88"/>
      <c r="AX703" s="89"/>
    </row>
    <row r="704" spans="1:50" ht="69" customHeight="1" x14ac:dyDescent="0.2">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478</v>
      </c>
      <c r="AE704" s="769"/>
      <c r="AF704" s="769"/>
      <c r="AG704" s="153" t="s">
        <v>512</v>
      </c>
      <c r="AH704" s="94"/>
      <c r="AI704" s="94"/>
      <c r="AJ704" s="94"/>
      <c r="AK704" s="94"/>
      <c r="AL704" s="94"/>
      <c r="AM704" s="94"/>
      <c r="AN704" s="94"/>
      <c r="AO704" s="94"/>
      <c r="AP704" s="94"/>
      <c r="AQ704" s="94"/>
      <c r="AR704" s="94"/>
      <c r="AS704" s="94"/>
      <c r="AT704" s="94"/>
      <c r="AU704" s="94"/>
      <c r="AV704" s="94"/>
      <c r="AW704" s="94"/>
      <c r="AX704" s="154"/>
    </row>
    <row r="705" spans="1:50" ht="20.5"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478</v>
      </c>
      <c r="AE705" s="701"/>
      <c r="AF705" s="701"/>
      <c r="AG705" s="111" t="s">
        <v>610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8"/>
      <c r="B706" s="629"/>
      <c r="C706" s="780"/>
      <c r="D706" s="781"/>
      <c r="E706" s="716" t="s">
        <v>418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506</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8"/>
      <c r="B707" s="629"/>
      <c r="C707" s="782"/>
      <c r="D707" s="783"/>
      <c r="E707" s="719" t="s">
        <v>359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507</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40.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478</v>
      </c>
      <c r="AE708" s="591"/>
      <c r="AF708" s="591"/>
      <c r="AG708" s="728" t="s">
        <v>513</v>
      </c>
      <c r="AH708" s="729"/>
      <c r="AI708" s="729"/>
      <c r="AJ708" s="729"/>
      <c r="AK708" s="729"/>
      <c r="AL708" s="729"/>
      <c r="AM708" s="729"/>
      <c r="AN708" s="729"/>
      <c r="AO708" s="729"/>
      <c r="AP708" s="729"/>
      <c r="AQ708" s="729"/>
      <c r="AR708" s="729"/>
      <c r="AS708" s="729"/>
      <c r="AT708" s="729"/>
      <c r="AU708" s="729"/>
      <c r="AV708" s="729"/>
      <c r="AW708" s="729"/>
      <c r="AX708" s="730"/>
    </row>
    <row r="709" spans="1:50" ht="55" customHeight="1" x14ac:dyDescent="0.2">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478</v>
      </c>
      <c r="AE709" s="315"/>
      <c r="AF709" s="315"/>
      <c r="AG709" s="87" t="s">
        <v>514</v>
      </c>
      <c r="AH709" s="88"/>
      <c r="AI709" s="88"/>
      <c r="AJ709" s="88"/>
      <c r="AK709" s="88"/>
      <c r="AL709" s="88"/>
      <c r="AM709" s="88"/>
      <c r="AN709" s="88"/>
      <c r="AO709" s="88"/>
      <c r="AP709" s="88"/>
      <c r="AQ709" s="88"/>
      <c r="AR709" s="88"/>
      <c r="AS709" s="88"/>
      <c r="AT709" s="88"/>
      <c r="AU709" s="88"/>
      <c r="AV709" s="88"/>
      <c r="AW709" s="88"/>
      <c r="AX709" s="89"/>
    </row>
    <row r="710" spans="1:50" ht="59"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478</v>
      </c>
      <c r="AE710" s="315"/>
      <c r="AF710" s="315"/>
      <c r="AG710" s="87" t="s">
        <v>515</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478</v>
      </c>
      <c r="AE711" s="315"/>
      <c r="AF711" s="315"/>
      <c r="AG711" s="87" t="s">
        <v>516</v>
      </c>
      <c r="AH711" s="88"/>
      <c r="AI711" s="88"/>
      <c r="AJ711" s="88"/>
      <c r="AK711" s="88"/>
      <c r="AL711" s="88"/>
      <c r="AM711" s="88"/>
      <c r="AN711" s="88"/>
      <c r="AO711" s="88"/>
      <c r="AP711" s="88"/>
      <c r="AQ711" s="88"/>
      <c r="AR711" s="88"/>
      <c r="AS711" s="88"/>
      <c r="AT711" s="88"/>
      <c r="AU711" s="88"/>
      <c r="AV711" s="88"/>
      <c r="AW711" s="88"/>
      <c r="AX711" s="89"/>
    </row>
    <row r="712" spans="1:50" ht="26" customHeight="1" x14ac:dyDescent="0.2">
      <c r="A712" s="628"/>
      <c r="B712" s="630"/>
      <c r="C712" s="377" t="s">
        <v>385</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508</v>
      </c>
      <c r="AE712" s="769"/>
      <c r="AF712" s="769"/>
      <c r="AG712" s="796" t="s">
        <v>623</v>
      </c>
      <c r="AH712" s="797"/>
      <c r="AI712" s="797"/>
      <c r="AJ712" s="797"/>
      <c r="AK712" s="797"/>
      <c r="AL712" s="797"/>
      <c r="AM712" s="797"/>
      <c r="AN712" s="797"/>
      <c r="AO712" s="797"/>
      <c r="AP712" s="797"/>
      <c r="AQ712" s="797"/>
      <c r="AR712" s="797"/>
      <c r="AS712" s="797"/>
      <c r="AT712" s="797"/>
      <c r="AU712" s="797"/>
      <c r="AV712" s="797"/>
      <c r="AW712" s="797"/>
      <c r="AX712" s="798"/>
    </row>
    <row r="713" spans="1:50" ht="26" customHeight="1" x14ac:dyDescent="0.2">
      <c r="A713" s="628"/>
      <c r="B713" s="630"/>
      <c r="C713" s="935" t="s">
        <v>386</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508</v>
      </c>
      <c r="AE713" s="315"/>
      <c r="AF713" s="649"/>
      <c r="AG713" s="87" t="s">
        <v>489</v>
      </c>
      <c r="AH713" s="88"/>
      <c r="AI713" s="88"/>
      <c r="AJ713" s="88"/>
      <c r="AK713" s="88"/>
      <c r="AL713" s="88"/>
      <c r="AM713" s="88"/>
      <c r="AN713" s="88"/>
      <c r="AO713" s="88"/>
      <c r="AP713" s="88"/>
      <c r="AQ713" s="88"/>
      <c r="AR713" s="88"/>
      <c r="AS713" s="88"/>
      <c r="AT713" s="88"/>
      <c r="AU713" s="88"/>
      <c r="AV713" s="88"/>
      <c r="AW713" s="88"/>
      <c r="AX713" s="89"/>
    </row>
    <row r="714" spans="1:50" ht="54" customHeight="1" x14ac:dyDescent="0.2">
      <c r="A714" s="631"/>
      <c r="B714" s="632"/>
      <c r="C714" s="633" t="s">
        <v>362</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478</v>
      </c>
      <c r="AE714" s="794"/>
      <c r="AF714" s="795"/>
      <c r="AG714" s="722" t="s">
        <v>517</v>
      </c>
      <c r="AH714" s="723"/>
      <c r="AI714" s="723"/>
      <c r="AJ714" s="723"/>
      <c r="AK714" s="723"/>
      <c r="AL714" s="723"/>
      <c r="AM714" s="723"/>
      <c r="AN714" s="723"/>
      <c r="AO714" s="723"/>
      <c r="AP714" s="723"/>
      <c r="AQ714" s="723"/>
      <c r="AR714" s="723"/>
      <c r="AS714" s="723"/>
      <c r="AT714" s="723"/>
      <c r="AU714" s="723"/>
      <c r="AV714" s="723"/>
      <c r="AW714" s="723"/>
      <c r="AX714" s="724"/>
    </row>
    <row r="715" spans="1:50" ht="43" customHeight="1" x14ac:dyDescent="0.2">
      <c r="A715" s="626" t="s">
        <v>39</v>
      </c>
      <c r="B715" s="770"/>
      <c r="C715" s="771" t="s">
        <v>363</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478</v>
      </c>
      <c r="AE715" s="591"/>
      <c r="AF715" s="642"/>
      <c r="AG715" s="728" t="s">
        <v>518</v>
      </c>
      <c r="AH715" s="729"/>
      <c r="AI715" s="729"/>
      <c r="AJ715" s="729"/>
      <c r="AK715" s="729"/>
      <c r="AL715" s="729"/>
      <c r="AM715" s="729"/>
      <c r="AN715" s="729"/>
      <c r="AO715" s="729"/>
      <c r="AP715" s="729"/>
      <c r="AQ715" s="729"/>
      <c r="AR715" s="729"/>
      <c r="AS715" s="729"/>
      <c r="AT715" s="729"/>
      <c r="AU715" s="729"/>
      <c r="AV715" s="729"/>
      <c r="AW715" s="729"/>
      <c r="AX715" s="730"/>
    </row>
    <row r="716" spans="1:50" ht="46.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478</v>
      </c>
      <c r="AE716" s="613"/>
      <c r="AF716" s="613"/>
      <c r="AG716" s="87" t="s">
        <v>519</v>
      </c>
      <c r="AH716" s="88"/>
      <c r="AI716" s="88"/>
      <c r="AJ716" s="88"/>
      <c r="AK716" s="88"/>
      <c r="AL716" s="88"/>
      <c r="AM716" s="88"/>
      <c r="AN716" s="88"/>
      <c r="AO716" s="88"/>
      <c r="AP716" s="88"/>
      <c r="AQ716" s="88"/>
      <c r="AR716" s="88"/>
      <c r="AS716" s="88"/>
      <c r="AT716" s="88"/>
      <c r="AU716" s="88"/>
      <c r="AV716" s="88"/>
      <c r="AW716" s="88"/>
      <c r="AX716" s="89"/>
    </row>
    <row r="717" spans="1:50" ht="46" customHeight="1" x14ac:dyDescent="0.2">
      <c r="A717" s="628"/>
      <c r="B717" s="630"/>
      <c r="C717" s="377" t="s">
        <v>316</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509</v>
      </c>
      <c r="AE717" s="315"/>
      <c r="AF717" s="315"/>
      <c r="AG717" s="87" t="s">
        <v>611</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478</v>
      </c>
      <c r="AE718" s="315"/>
      <c r="AF718" s="315"/>
      <c r="AG718" s="113" t="s">
        <v>520</v>
      </c>
      <c r="AH718" s="97"/>
      <c r="AI718" s="97"/>
      <c r="AJ718" s="97"/>
      <c r="AK718" s="97"/>
      <c r="AL718" s="97"/>
      <c r="AM718" s="97"/>
      <c r="AN718" s="97"/>
      <c r="AO718" s="97"/>
      <c r="AP718" s="97"/>
      <c r="AQ718" s="97"/>
      <c r="AR718" s="97"/>
      <c r="AS718" s="97"/>
      <c r="AT718" s="97"/>
      <c r="AU718" s="97"/>
      <c r="AV718" s="97"/>
      <c r="AW718" s="97"/>
      <c r="AX718" s="114"/>
    </row>
    <row r="719" spans="1:50" ht="35.5" customHeight="1" x14ac:dyDescent="0.2">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508</v>
      </c>
      <c r="AE719" s="591"/>
      <c r="AF719" s="591"/>
      <c r="AG719" s="111" t="s">
        <v>483</v>
      </c>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64"/>
      <c r="B720" s="765"/>
      <c r="C720" s="288" t="s">
        <v>378</v>
      </c>
      <c r="D720" s="286"/>
      <c r="E720" s="286"/>
      <c r="F720" s="289"/>
      <c r="G720" s="285" t="s">
        <v>379</v>
      </c>
      <c r="H720" s="286"/>
      <c r="I720" s="286"/>
      <c r="J720" s="286"/>
      <c r="K720" s="286"/>
      <c r="L720" s="286"/>
      <c r="M720" s="286"/>
      <c r="N720" s="285" t="s">
        <v>382</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19" customHeight="1" x14ac:dyDescent="0.2">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0.4" customHeight="1" x14ac:dyDescent="0.2">
      <c r="A726" s="626" t="s">
        <v>47</v>
      </c>
      <c r="B726" s="788"/>
      <c r="C726" s="801" t="s">
        <v>52</v>
      </c>
      <c r="D726" s="823"/>
      <c r="E726" s="823"/>
      <c r="F726" s="824"/>
      <c r="G726" s="563" t="s">
        <v>609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0.4" customHeight="1" thickBot="1" x14ac:dyDescent="0.25">
      <c r="A727" s="789"/>
      <c r="B727" s="790"/>
      <c r="C727" s="734" t="s">
        <v>56</v>
      </c>
      <c r="D727" s="735"/>
      <c r="E727" s="735"/>
      <c r="F727" s="736"/>
      <c r="G727" s="561" t="s">
        <v>624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391</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8" t="s">
        <v>461</v>
      </c>
      <c r="B737" s="196"/>
      <c r="C737" s="196"/>
      <c r="D737" s="197"/>
      <c r="E737" s="977"/>
      <c r="F737" s="977"/>
      <c r="G737" s="977"/>
      <c r="H737" s="977"/>
      <c r="I737" s="977"/>
      <c r="J737" s="977"/>
      <c r="K737" s="977"/>
      <c r="L737" s="977"/>
      <c r="M737" s="977"/>
      <c r="N737" s="351" t="s">
        <v>454</v>
      </c>
      <c r="O737" s="351"/>
      <c r="P737" s="351"/>
      <c r="Q737" s="351"/>
      <c r="R737" s="977" t="s">
        <v>521</v>
      </c>
      <c r="S737" s="977"/>
      <c r="T737" s="977"/>
      <c r="U737" s="977"/>
      <c r="V737" s="977"/>
      <c r="W737" s="977"/>
      <c r="X737" s="977"/>
      <c r="Y737" s="977"/>
      <c r="Z737" s="977"/>
      <c r="AA737" s="351" t="s">
        <v>453</v>
      </c>
      <c r="AB737" s="351"/>
      <c r="AC737" s="351"/>
      <c r="AD737" s="351"/>
      <c r="AE737" s="977" t="s">
        <v>522</v>
      </c>
      <c r="AF737" s="977"/>
      <c r="AG737" s="977"/>
      <c r="AH737" s="977"/>
      <c r="AI737" s="977"/>
      <c r="AJ737" s="977"/>
      <c r="AK737" s="977"/>
      <c r="AL737" s="977"/>
      <c r="AM737" s="977"/>
      <c r="AN737" s="351" t="s">
        <v>452</v>
      </c>
      <c r="AO737" s="351"/>
      <c r="AP737" s="351"/>
      <c r="AQ737" s="351"/>
      <c r="AR737" s="969" t="s">
        <v>523</v>
      </c>
      <c r="AS737" s="970"/>
      <c r="AT737" s="970"/>
      <c r="AU737" s="970"/>
      <c r="AV737" s="970"/>
      <c r="AW737" s="970"/>
      <c r="AX737" s="971"/>
      <c r="AY737" s="75"/>
      <c r="AZ737" s="75"/>
    </row>
    <row r="738" spans="1:52" ht="24.75" customHeight="1" x14ac:dyDescent="0.2">
      <c r="A738" s="978" t="s">
        <v>451</v>
      </c>
      <c r="B738" s="196"/>
      <c r="C738" s="196"/>
      <c r="D738" s="197"/>
      <c r="E738" s="977" t="s">
        <v>524</v>
      </c>
      <c r="F738" s="977"/>
      <c r="G738" s="977"/>
      <c r="H738" s="977"/>
      <c r="I738" s="977"/>
      <c r="J738" s="977"/>
      <c r="K738" s="977"/>
      <c r="L738" s="977"/>
      <c r="M738" s="977"/>
      <c r="N738" s="351" t="s">
        <v>450</v>
      </c>
      <c r="O738" s="351"/>
      <c r="P738" s="351"/>
      <c r="Q738" s="351"/>
      <c r="R738" s="977" t="s">
        <v>525</v>
      </c>
      <c r="S738" s="977"/>
      <c r="T738" s="977"/>
      <c r="U738" s="977"/>
      <c r="V738" s="977"/>
      <c r="W738" s="977"/>
      <c r="X738" s="977"/>
      <c r="Y738" s="977"/>
      <c r="Z738" s="977"/>
      <c r="AA738" s="351" t="s">
        <v>449</v>
      </c>
      <c r="AB738" s="351"/>
      <c r="AC738" s="351"/>
      <c r="AD738" s="351"/>
      <c r="AE738" s="977" t="s">
        <v>526</v>
      </c>
      <c r="AF738" s="977"/>
      <c r="AG738" s="977"/>
      <c r="AH738" s="977"/>
      <c r="AI738" s="977"/>
      <c r="AJ738" s="977"/>
      <c r="AK738" s="977"/>
      <c r="AL738" s="977"/>
      <c r="AM738" s="977"/>
      <c r="AN738" s="351" t="s">
        <v>445</v>
      </c>
      <c r="AO738" s="351"/>
      <c r="AP738" s="351"/>
      <c r="AQ738" s="351"/>
      <c r="AR738" s="969" t="s">
        <v>527</v>
      </c>
      <c r="AS738" s="970"/>
      <c r="AT738" s="970"/>
      <c r="AU738" s="970"/>
      <c r="AV738" s="970"/>
      <c r="AW738" s="970"/>
      <c r="AX738" s="971"/>
    </row>
    <row r="739" spans="1:52" ht="24.75" customHeight="1" thickBot="1" x14ac:dyDescent="0.25">
      <c r="A739" s="979" t="s">
        <v>441</v>
      </c>
      <c r="B739" s="980"/>
      <c r="C739" s="980"/>
      <c r="D739" s="981"/>
      <c r="E739" s="982" t="s">
        <v>473</v>
      </c>
      <c r="F739" s="972"/>
      <c r="G739" s="972"/>
      <c r="H739" s="79" t="str">
        <f>IF(E739="", "", "(")</f>
        <v>(</v>
      </c>
      <c r="I739" s="972"/>
      <c r="J739" s="972"/>
      <c r="K739" s="79" t="str">
        <f>IF(OR(I739="　", I739=""), "", "-")</f>
        <v/>
      </c>
      <c r="L739" s="973">
        <v>19</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4" customHeight="1" x14ac:dyDescent="0.2">
      <c r="A740" s="600" t="s">
        <v>421</v>
      </c>
      <c r="B740" s="601"/>
      <c r="C740" s="601"/>
      <c r="D740" s="601"/>
      <c r="E740" s="601"/>
      <c r="F740" s="602"/>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4" t="s">
        <v>423</v>
      </c>
      <c r="B779" s="615"/>
      <c r="C779" s="615"/>
      <c r="D779" s="615"/>
      <c r="E779" s="615"/>
      <c r="F779" s="616"/>
      <c r="G779" s="581" t="s">
        <v>528</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587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2">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2">
      <c r="A781" s="617"/>
      <c r="B781" s="618"/>
      <c r="C781" s="618"/>
      <c r="D781" s="618"/>
      <c r="E781" s="618"/>
      <c r="F781" s="619"/>
      <c r="G781" s="656" t="s">
        <v>529</v>
      </c>
      <c r="H781" s="657"/>
      <c r="I781" s="657"/>
      <c r="J781" s="657"/>
      <c r="K781" s="658"/>
      <c r="L781" s="650" t="s">
        <v>536</v>
      </c>
      <c r="M781" s="651"/>
      <c r="N781" s="651"/>
      <c r="O781" s="651"/>
      <c r="P781" s="651"/>
      <c r="Q781" s="651"/>
      <c r="R781" s="651"/>
      <c r="S781" s="651"/>
      <c r="T781" s="651"/>
      <c r="U781" s="651"/>
      <c r="V781" s="651"/>
      <c r="W781" s="651"/>
      <c r="X781" s="652"/>
      <c r="Y781" s="374">
        <v>3610</v>
      </c>
      <c r="Z781" s="375"/>
      <c r="AA781" s="375"/>
      <c r="AB781" s="791"/>
      <c r="AC781" s="656" t="s">
        <v>529</v>
      </c>
      <c r="AD781" s="657"/>
      <c r="AE781" s="657"/>
      <c r="AF781" s="657"/>
      <c r="AG781" s="658"/>
      <c r="AH781" s="650" t="s">
        <v>556</v>
      </c>
      <c r="AI781" s="651"/>
      <c r="AJ781" s="651"/>
      <c r="AK781" s="651"/>
      <c r="AL781" s="651"/>
      <c r="AM781" s="651"/>
      <c r="AN781" s="651"/>
      <c r="AO781" s="651"/>
      <c r="AP781" s="651"/>
      <c r="AQ781" s="651"/>
      <c r="AR781" s="651"/>
      <c r="AS781" s="651"/>
      <c r="AT781" s="652"/>
      <c r="AU781" s="374">
        <v>159.178</v>
      </c>
      <c r="AV781" s="375"/>
      <c r="AW781" s="375"/>
      <c r="AX781" s="376"/>
    </row>
    <row r="782" spans="1:50" ht="24.75" customHeight="1" x14ac:dyDescent="0.2">
      <c r="A782" s="617"/>
      <c r="B782" s="618"/>
      <c r="C782" s="618"/>
      <c r="D782" s="618"/>
      <c r="E782" s="618"/>
      <c r="F782" s="619"/>
      <c r="G782" s="592" t="s">
        <v>530</v>
      </c>
      <c r="H782" s="593"/>
      <c r="I782" s="593"/>
      <c r="J782" s="593"/>
      <c r="K782" s="594"/>
      <c r="L782" s="584" t="s">
        <v>537</v>
      </c>
      <c r="M782" s="585"/>
      <c r="N782" s="585"/>
      <c r="O782" s="585"/>
      <c r="P782" s="585"/>
      <c r="Q782" s="585"/>
      <c r="R782" s="585"/>
      <c r="S782" s="585"/>
      <c r="T782" s="585"/>
      <c r="U782" s="585"/>
      <c r="V782" s="585"/>
      <c r="W782" s="585"/>
      <c r="X782" s="586"/>
      <c r="Y782" s="587">
        <v>78</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2">
      <c r="A783" s="617"/>
      <c r="B783" s="618"/>
      <c r="C783" s="618"/>
      <c r="D783" s="618"/>
      <c r="E783" s="618"/>
      <c r="F783" s="619"/>
      <c r="G783" s="592" t="s">
        <v>531</v>
      </c>
      <c r="H783" s="593"/>
      <c r="I783" s="593"/>
      <c r="J783" s="593"/>
      <c r="K783" s="594"/>
      <c r="L783" s="584" t="s">
        <v>538</v>
      </c>
      <c r="M783" s="585"/>
      <c r="N783" s="585"/>
      <c r="O783" s="585"/>
      <c r="P783" s="585"/>
      <c r="Q783" s="585"/>
      <c r="R783" s="585"/>
      <c r="S783" s="585"/>
      <c r="T783" s="585"/>
      <c r="U783" s="585"/>
      <c r="V783" s="585"/>
      <c r="W783" s="585"/>
      <c r="X783" s="586"/>
      <c r="Y783" s="587">
        <v>14</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t="s">
        <v>532</v>
      </c>
      <c r="H784" s="593"/>
      <c r="I784" s="593"/>
      <c r="J784" s="593"/>
      <c r="K784" s="594"/>
      <c r="L784" s="584" t="s">
        <v>539</v>
      </c>
      <c r="M784" s="585"/>
      <c r="N784" s="585"/>
      <c r="O784" s="585"/>
      <c r="P784" s="585"/>
      <c r="Q784" s="585"/>
      <c r="R784" s="585"/>
      <c r="S784" s="585"/>
      <c r="T784" s="585"/>
      <c r="U784" s="585"/>
      <c r="V784" s="585"/>
      <c r="W784" s="585"/>
      <c r="X784" s="586"/>
      <c r="Y784" s="587">
        <v>7</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t="s">
        <v>533</v>
      </c>
      <c r="H785" s="593"/>
      <c r="I785" s="593"/>
      <c r="J785" s="593"/>
      <c r="K785" s="594"/>
      <c r="L785" s="584" t="s">
        <v>540</v>
      </c>
      <c r="M785" s="585"/>
      <c r="N785" s="585"/>
      <c r="O785" s="585"/>
      <c r="P785" s="585"/>
      <c r="Q785" s="585"/>
      <c r="R785" s="585"/>
      <c r="S785" s="585"/>
      <c r="T785" s="585"/>
      <c r="U785" s="585"/>
      <c r="V785" s="585"/>
      <c r="W785" s="585"/>
      <c r="X785" s="586"/>
      <c r="Y785" s="587">
        <v>13</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t="s">
        <v>534</v>
      </c>
      <c r="H786" s="593"/>
      <c r="I786" s="593"/>
      <c r="J786" s="593"/>
      <c r="K786" s="594"/>
      <c r="L786" s="584" t="s">
        <v>541</v>
      </c>
      <c r="M786" s="585"/>
      <c r="N786" s="585"/>
      <c r="O786" s="585"/>
      <c r="P786" s="585"/>
      <c r="Q786" s="585"/>
      <c r="R786" s="585"/>
      <c r="S786" s="585"/>
      <c r="T786" s="585"/>
      <c r="U786" s="585"/>
      <c r="V786" s="585"/>
      <c r="W786" s="585"/>
      <c r="X786" s="586"/>
      <c r="Y786" s="587">
        <v>6</v>
      </c>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t="s">
        <v>535</v>
      </c>
      <c r="H787" s="593"/>
      <c r="I787" s="593"/>
      <c r="J787" s="593"/>
      <c r="K787" s="594"/>
      <c r="L787" s="584" t="s">
        <v>542</v>
      </c>
      <c r="M787" s="585"/>
      <c r="N787" s="585"/>
      <c r="O787" s="585"/>
      <c r="P787" s="585"/>
      <c r="Q787" s="585"/>
      <c r="R787" s="585"/>
      <c r="S787" s="585"/>
      <c r="T787" s="585"/>
      <c r="U787" s="585"/>
      <c r="V787" s="585"/>
      <c r="W787" s="585"/>
      <c r="X787" s="586"/>
      <c r="Y787" s="587">
        <v>2</v>
      </c>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t="s">
        <v>195</v>
      </c>
      <c r="H788" s="593"/>
      <c r="I788" s="593"/>
      <c r="J788" s="593"/>
      <c r="K788" s="594"/>
      <c r="L788" s="584" t="s">
        <v>543</v>
      </c>
      <c r="M788" s="585"/>
      <c r="N788" s="585"/>
      <c r="O788" s="585"/>
      <c r="P788" s="585"/>
      <c r="Q788" s="585"/>
      <c r="R788" s="585"/>
      <c r="S788" s="585"/>
      <c r="T788" s="585"/>
      <c r="U788" s="585"/>
      <c r="V788" s="585"/>
      <c r="W788" s="585"/>
      <c r="X788" s="586"/>
      <c r="Y788" s="587">
        <v>2</v>
      </c>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3732</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159.178</v>
      </c>
      <c r="AV791" s="818"/>
      <c r="AW791" s="818"/>
      <c r="AX791" s="820"/>
    </row>
    <row r="792" spans="1:50" ht="24.75" customHeight="1" x14ac:dyDescent="0.2">
      <c r="A792" s="617"/>
      <c r="B792" s="618"/>
      <c r="C792" s="618"/>
      <c r="D792" s="618"/>
      <c r="E792" s="618"/>
      <c r="F792" s="619"/>
      <c r="G792" s="581" t="s">
        <v>544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547</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2">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2">
      <c r="A794" s="617"/>
      <c r="B794" s="618"/>
      <c r="C794" s="618"/>
      <c r="D794" s="618"/>
      <c r="E794" s="618"/>
      <c r="F794" s="619"/>
      <c r="G794" s="656" t="s">
        <v>545</v>
      </c>
      <c r="H794" s="657"/>
      <c r="I794" s="657"/>
      <c r="J794" s="657"/>
      <c r="K794" s="658"/>
      <c r="L794" s="650" t="s">
        <v>546</v>
      </c>
      <c r="M794" s="651"/>
      <c r="N794" s="651"/>
      <c r="O794" s="651"/>
      <c r="P794" s="651"/>
      <c r="Q794" s="651"/>
      <c r="R794" s="651"/>
      <c r="S794" s="651"/>
      <c r="T794" s="651"/>
      <c r="U794" s="651"/>
      <c r="V794" s="651"/>
      <c r="W794" s="651"/>
      <c r="X794" s="652"/>
      <c r="Y794" s="374">
        <v>0.818635</v>
      </c>
      <c r="Z794" s="375"/>
      <c r="AA794" s="375"/>
      <c r="AB794" s="791"/>
      <c r="AC794" s="656" t="s">
        <v>545</v>
      </c>
      <c r="AD794" s="657"/>
      <c r="AE794" s="657"/>
      <c r="AF794" s="657"/>
      <c r="AG794" s="658"/>
      <c r="AH794" s="650" t="s">
        <v>552</v>
      </c>
      <c r="AI794" s="651"/>
      <c r="AJ794" s="651"/>
      <c r="AK794" s="651"/>
      <c r="AL794" s="651"/>
      <c r="AM794" s="651"/>
      <c r="AN794" s="651"/>
      <c r="AO794" s="651"/>
      <c r="AP794" s="651"/>
      <c r="AQ794" s="651"/>
      <c r="AR794" s="651"/>
      <c r="AS794" s="651"/>
      <c r="AT794" s="652"/>
      <c r="AU794" s="374">
        <v>27.37379</v>
      </c>
      <c r="AV794" s="375"/>
      <c r="AW794" s="375"/>
      <c r="AX794" s="376"/>
    </row>
    <row r="795" spans="1:50" ht="24.75"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t="s">
        <v>548</v>
      </c>
      <c r="AD795" s="593"/>
      <c r="AE795" s="593"/>
      <c r="AF795" s="593"/>
      <c r="AG795" s="594"/>
      <c r="AH795" s="584" t="s">
        <v>553</v>
      </c>
      <c r="AI795" s="585"/>
      <c r="AJ795" s="585"/>
      <c r="AK795" s="585"/>
      <c r="AL795" s="585"/>
      <c r="AM795" s="585"/>
      <c r="AN795" s="585"/>
      <c r="AO795" s="585"/>
      <c r="AP795" s="585"/>
      <c r="AQ795" s="585"/>
      <c r="AR795" s="585"/>
      <c r="AS795" s="585"/>
      <c r="AT795" s="586"/>
      <c r="AU795" s="587">
        <v>35.944522999999997</v>
      </c>
      <c r="AV795" s="588"/>
      <c r="AW795" s="588"/>
      <c r="AX795" s="589"/>
    </row>
    <row r="796" spans="1:50" ht="24.75"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t="s">
        <v>549</v>
      </c>
      <c r="AD796" s="593"/>
      <c r="AE796" s="593"/>
      <c r="AF796" s="593"/>
      <c r="AG796" s="594"/>
      <c r="AH796" s="584" t="s">
        <v>554</v>
      </c>
      <c r="AI796" s="585"/>
      <c r="AJ796" s="585"/>
      <c r="AK796" s="585"/>
      <c r="AL796" s="585"/>
      <c r="AM796" s="585"/>
      <c r="AN796" s="585"/>
      <c r="AO796" s="585"/>
      <c r="AP796" s="585"/>
      <c r="AQ796" s="585"/>
      <c r="AR796" s="585"/>
      <c r="AS796" s="585"/>
      <c r="AT796" s="586"/>
      <c r="AU796" s="587">
        <f>0.299368+0.119022+9.560505</f>
        <v>9.9788949999999996</v>
      </c>
      <c r="AV796" s="588"/>
      <c r="AW796" s="588"/>
      <c r="AX796" s="589"/>
    </row>
    <row r="797" spans="1:50" ht="24.75"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t="s">
        <v>550</v>
      </c>
      <c r="AD797" s="593"/>
      <c r="AE797" s="593"/>
      <c r="AF797" s="593"/>
      <c r="AG797" s="594"/>
      <c r="AH797" s="584" t="s">
        <v>555</v>
      </c>
      <c r="AI797" s="585"/>
      <c r="AJ797" s="585"/>
      <c r="AK797" s="585"/>
      <c r="AL797" s="585"/>
      <c r="AM797" s="585"/>
      <c r="AN797" s="585"/>
      <c r="AO797" s="585"/>
      <c r="AP797" s="585"/>
      <c r="AQ797" s="585"/>
      <c r="AR797" s="585"/>
      <c r="AS797" s="585"/>
      <c r="AT797" s="586"/>
      <c r="AU797" s="587">
        <v>5.8637759999999997</v>
      </c>
      <c r="AV797" s="588"/>
      <c r="AW797" s="588"/>
      <c r="AX797" s="589"/>
    </row>
    <row r="798" spans="1:50" ht="24.75"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t="s">
        <v>551</v>
      </c>
      <c r="AD798" s="593"/>
      <c r="AE798" s="593"/>
      <c r="AF798" s="593"/>
      <c r="AG798" s="594"/>
      <c r="AH798" s="584"/>
      <c r="AI798" s="585"/>
      <c r="AJ798" s="585"/>
      <c r="AK798" s="585"/>
      <c r="AL798" s="585"/>
      <c r="AM798" s="585"/>
      <c r="AN798" s="585"/>
      <c r="AO798" s="585"/>
      <c r="AP798" s="585"/>
      <c r="AQ798" s="585"/>
      <c r="AR798" s="585"/>
      <c r="AS798" s="585"/>
      <c r="AT798" s="586"/>
      <c r="AU798" s="587">
        <f>-(79.160984-78.8)</f>
        <v>-0.36098400000000197</v>
      </c>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thickBot="1" x14ac:dyDescent="0.2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0.818635</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78.8</v>
      </c>
      <c r="AV804" s="818"/>
      <c r="AW804" s="818"/>
      <c r="AX804" s="820"/>
    </row>
    <row r="805" spans="1:50" ht="24.75" customHeight="1" x14ac:dyDescent="0.2">
      <c r="A805" s="617"/>
      <c r="B805" s="618"/>
      <c r="C805" s="618"/>
      <c r="D805" s="618"/>
      <c r="E805" s="618"/>
      <c r="F805" s="619"/>
      <c r="G805" s="581" t="s">
        <v>557</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558</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customHeight="1" x14ac:dyDescent="0.2">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customHeight="1" x14ac:dyDescent="0.2">
      <c r="A807" s="617"/>
      <c r="B807" s="618"/>
      <c r="C807" s="618"/>
      <c r="D807" s="618"/>
      <c r="E807" s="618"/>
      <c r="F807" s="619"/>
      <c r="G807" s="656" t="s">
        <v>530</v>
      </c>
      <c r="H807" s="657"/>
      <c r="I807" s="657"/>
      <c r="J807" s="657"/>
      <c r="K807" s="658"/>
      <c r="L807" s="650" t="s">
        <v>562</v>
      </c>
      <c r="M807" s="651"/>
      <c r="N807" s="651"/>
      <c r="O807" s="651"/>
      <c r="P807" s="651"/>
      <c r="Q807" s="651"/>
      <c r="R807" s="651"/>
      <c r="S807" s="651"/>
      <c r="T807" s="651"/>
      <c r="U807" s="651"/>
      <c r="V807" s="651"/>
      <c r="W807" s="651"/>
      <c r="X807" s="652"/>
      <c r="Y807" s="374">
        <v>11.3</v>
      </c>
      <c r="Z807" s="375"/>
      <c r="AA807" s="375"/>
      <c r="AB807" s="791"/>
      <c r="AC807" s="656" t="s">
        <v>530</v>
      </c>
      <c r="AD807" s="657"/>
      <c r="AE807" s="657"/>
      <c r="AF807" s="657"/>
      <c r="AG807" s="658"/>
      <c r="AH807" s="650" t="s">
        <v>559</v>
      </c>
      <c r="AI807" s="651"/>
      <c r="AJ807" s="651"/>
      <c r="AK807" s="651"/>
      <c r="AL807" s="651"/>
      <c r="AM807" s="651"/>
      <c r="AN807" s="651"/>
      <c r="AO807" s="651"/>
      <c r="AP807" s="651"/>
      <c r="AQ807" s="651"/>
      <c r="AR807" s="651"/>
      <c r="AS807" s="651"/>
      <c r="AT807" s="652"/>
      <c r="AU807" s="374">
        <v>5.6749960000000002</v>
      </c>
      <c r="AV807" s="375"/>
      <c r="AW807" s="375"/>
      <c r="AX807" s="376"/>
    </row>
    <row r="808" spans="1:50" ht="24.75" customHeight="1" x14ac:dyDescent="0.2">
      <c r="A808" s="617"/>
      <c r="B808" s="618"/>
      <c r="C808" s="618"/>
      <c r="D808" s="618"/>
      <c r="E808" s="618"/>
      <c r="F808" s="619"/>
      <c r="G808" s="592" t="s">
        <v>560</v>
      </c>
      <c r="H808" s="593"/>
      <c r="I808" s="593"/>
      <c r="J808" s="593"/>
      <c r="K808" s="594"/>
      <c r="L808" s="584" t="s">
        <v>563</v>
      </c>
      <c r="M808" s="585"/>
      <c r="N808" s="585"/>
      <c r="O808" s="585"/>
      <c r="P808" s="585"/>
      <c r="Q808" s="585"/>
      <c r="R808" s="585"/>
      <c r="S808" s="585"/>
      <c r="T808" s="585"/>
      <c r="U808" s="585"/>
      <c r="V808" s="585"/>
      <c r="W808" s="585"/>
      <c r="X808" s="586"/>
      <c r="Y808" s="587">
        <v>2.1</v>
      </c>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customHeight="1" x14ac:dyDescent="0.2">
      <c r="A809" s="617"/>
      <c r="B809" s="618"/>
      <c r="C809" s="618"/>
      <c r="D809" s="618"/>
      <c r="E809" s="618"/>
      <c r="F809" s="619"/>
      <c r="G809" s="592" t="s">
        <v>561</v>
      </c>
      <c r="H809" s="593"/>
      <c r="I809" s="593"/>
      <c r="J809" s="593"/>
      <c r="K809" s="594"/>
      <c r="L809" s="584" t="s">
        <v>564</v>
      </c>
      <c r="M809" s="585"/>
      <c r="N809" s="585"/>
      <c r="O809" s="585"/>
      <c r="P809" s="585"/>
      <c r="Q809" s="585"/>
      <c r="R809" s="585"/>
      <c r="S809" s="585"/>
      <c r="T809" s="585"/>
      <c r="U809" s="585"/>
      <c r="V809" s="585"/>
      <c r="W809" s="585"/>
      <c r="X809" s="586"/>
      <c r="Y809" s="587">
        <v>6.2</v>
      </c>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2">
      <c r="A810" s="617"/>
      <c r="B810" s="618"/>
      <c r="C810" s="618"/>
      <c r="D810" s="618"/>
      <c r="E810" s="618"/>
      <c r="F810" s="619"/>
      <c r="G810" s="592" t="s">
        <v>549</v>
      </c>
      <c r="H810" s="593"/>
      <c r="I810" s="593"/>
      <c r="J810" s="593"/>
      <c r="K810" s="594"/>
      <c r="L810" s="584" t="s">
        <v>565</v>
      </c>
      <c r="M810" s="585"/>
      <c r="N810" s="585"/>
      <c r="O810" s="585"/>
      <c r="P810" s="585"/>
      <c r="Q810" s="585"/>
      <c r="R810" s="585"/>
      <c r="S810" s="585"/>
      <c r="T810" s="585"/>
      <c r="U810" s="585"/>
      <c r="V810" s="585"/>
      <c r="W810" s="585"/>
      <c r="X810" s="586"/>
      <c r="Y810" s="587">
        <v>1.9</v>
      </c>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2">
      <c r="A811" s="617"/>
      <c r="B811" s="618"/>
      <c r="C811" s="618"/>
      <c r="D811" s="618"/>
      <c r="E811" s="618"/>
      <c r="F811" s="619"/>
      <c r="G811" s="592" t="s">
        <v>550</v>
      </c>
      <c r="H811" s="593"/>
      <c r="I811" s="593"/>
      <c r="J811" s="593"/>
      <c r="K811" s="594"/>
      <c r="L811" s="584" t="s">
        <v>566</v>
      </c>
      <c r="M811" s="585"/>
      <c r="N811" s="585"/>
      <c r="O811" s="585"/>
      <c r="P811" s="585"/>
      <c r="Q811" s="585"/>
      <c r="R811" s="585"/>
      <c r="S811" s="585"/>
      <c r="T811" s="585"/>
      <c r="U811" s="585"/>
      <c r="V811" s="585"/>
      <c r="W811" s="585"/>
      <c r="X811" s="586"/>
      <c r="Y811" s="587">
        <v>1.7</v>
      </c>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2">
      <c r="A812" s="617"/>
      <c r="B812" s="618"/>
      <c r="C812" s="618"/>
      <c r="D812" s="618"/>
      <c r="E812" s="618"/>
      <c r="F812" s="619"/>
      <c r="G812" s="592" t="s">
        <v>551</v>
      </c>
      <c r="H812" s="593"/>
      <c r="I812" s="593"/>
      <c r="J812" s="593"/>
      <c r="K812" s="594"/>
      <c r="L812" s="584"/>
      <c r="M812" s="585"/>
      <c r="N812" s="585"/>
      <c r="O812" s="585"/>
      <c r="P812" s="585"/>
      <c r="Q812" s="585"/>
      <c r="R812" s="585"/>
      <c r="S812" s="585"/>
      <c r="T812" s="585"/>
      <c r="U812" s="585"/>
      <c r="V812" s="585"/>
      <c r="W812" s="585"/>
      <c r="X812" s="586"/>
      <c r="Y812" s="587">
        <v>-0.5</v>
      </c>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thickBot="1" x14ac:dyDescent="0.25">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22.7</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5.6749960000000002</v>
      </c>
      <c r="AV817" s="818"/>
      <c r="AW817" s="818"/>
      <c r="AX817" s="820"/>
    </row>
    <row r="818" spans="1:50" ht="24.75" customHeight="1" x14ac:dyDescent="0.2">
      <c r="A818" s="617"/>
      <c r="B818" s="618"/>
      <c r="C818" s="618"/>
      <c r="D818" s="618"/>
      <c r="E818" s="618"/>
      <c r="F818" s="619"/>
      <c r="G818" s="581" t="s">
        <v>567</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602</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customHeight="1" x14ac:dyDescent="0.2">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customHeight="1" x14ac:dyDescent="0.2">
      <c r="A820" s="617"/>
      <c r="B820" s="618"/>
      <c r="C820" s="618"/>
      <c r="D820" s="618"/>
      <c r="E820" s="618"/>
      <c r="F820" s="619"/>
      <c r="G820" s="656" t="s">
        <v>530</v>
      </c>
      <c r="H820" s="657"/>
      <c r="I820" s="657"/>
      <c r="J820" s="657"/>
      <c r="K820" s="658"/>
      <c r="L820" s="650" t="s">
        <v>568</v>
      </c>
      <c r="M820" s="651"/>
      <c r="N820" s="651"/>
      <c r="O820" s="651"/>
      <c r="P820" s="651"/>
      <c r="Q820" s="651"/>
      <c r="R820" s="651"/>
      <c r="S820" s="651"/>
      <c r="T820" s="651"/>
      <c r="U820" s="651"/>
      <c r="V820" s="651"/>
      <c r="W820" s="651"/>
      <c r="X820" s="652"/>
      <c r="Y820" s="374">
        <v>0.5</v>
      </c>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2">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0.5</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5">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383</v>
      </c>
      <c r="AM831" s="267"/>
      <c r="AN831" s="267"/>
      <c r="AO831" s="68" t="s">
        <v>381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341</v>
      </c>
      <c r="K836" s="351"/>
      <c r="L836" s="351"/>
      <c r="M836" s="351"/>
      <c r="N836" s="351"/>
      <c r="O836" s="351"/>
      <c r="P836" s="352" t="s">
        <v>317</v>
      </c>
      <c r="Q836" s="352"/>
      <c r="R836" s="352"/>
      <c r="S836" s="352"/>
      <c r="T836" s="352"/>
      <c r="U836" s="352"/>
      <c r="V836" s="352"/>
      <c r="W836" s="352"/>
      <c r="X836" s="352"/>
      <c r="Y836" s="353" t="s">
        <v>339</v>
      </c>
      <c r="Z836" s="354"/>
      <c r="AA836" s="354"/>
      <c r="AB836" s="354"/>
      <c r="AC836" s="135" t="s">
        <v>377</v>
      </c>
      <c r="AD836" s="135"/>
      <c r="AE836" s="135"/>
      <c r="AF836" s="135"/>
      <c r="AG836" s="135"/>
      <c r="AH836" s="353" t="s">
        <v>405</v>
      </c>
      <c r="AI836" s="350"/>
      <c r="AJ836" s="350"/>
      <c r="AK836" s="350"/>
      <c r="AL836" s="350" t="s">
        <v>21</v>
      </c>
      <c r="AM836" s="350"/>
      <c r="AN836" s="350"/>
      <c r="AO836" s="355"/>
      <c r="AP836" s="356" t="s">
        <v>342</v>
      </c>
      <c r="AQ836" s="356"/>
      <c r="AR836" s="356"/>
      <c r="AS836" s="356"/>
      <c r="AT836" s="356"/>
      <c r="AU836" s="356"/>
      <c r="AV836" s="356"/>
      <c r="AW836" s="356"/>
      <c r="AX836" s="356"/>
    </row>
    <row r="837" spans="1:50" ht="30" customHeight="1" x14ac:dyDescent="0.2">
      <c r="A837" s="362">
        <v>1</v>
      </c>
      <c r="B837" s="362">
        <v>1</v>
      </c>
      <c r="C837" s="333" t="s">
        <v>569</v>
      </c>
      <c r="D837" s="333"/>
      <c r="E837" s="333"/>
      <c r="F837" s="333"/>
      <c r="G837" s="333"/>
      <c r="H837" s="333"/>
      <c r="I837" s="333"/>
      <c r="J837" s="334">
        <v>3010005007524</v>
      </c>
      <c r="K837" s="335"/>
      <c r="L837" s="335"/>
      <c r="M837" s="335"/>
      <c r="N837" s="335"/>
      <c r="O837" s="335"/>
      <c r="P837" s="336" t="s">
        <v>570</v>
      </c>
      <c r="Q837" s="336"/>
      <c r="R837" s="336"/>
      <c r="S837" s="336"/>
      <c r="T837" s="336"/>
      <c r="U837" s="336"/>
      <c r="V837" s="336"/>
      <c r="W837" s="336"/>
      <c r="X837" s="336"/>
      <c r="Y837" s="337">
        <v>3732</v>
      </c>
      <c r="Z837" s="338"/>
      <c r="AA837" s="338"/>
      <c r="AB837" s="339"/>
      <c r="AC837" s="349" t="s">
        <v>571</v>
      </c>
      <c r="AD837" s="357"/>
      <c r="AE837" s="357"/>
      <c r="AF837" s="357"/>
      <c r="AG837" s="357"/>
      <c r="AH837" s="358" t="s">
        <v>489</v>
      </c>
      <c r="AI837" s="359"/>
      <c r="AJ837" s="359"/>
      <c r="AK837" s="359"/>
      <c r="AL837" s="343" t="s">
        <v>505</v>
      </c>
      <c r="AM837" s="344"/>
      <c r="AN837" s="344"/>
      <c r="AO837" s="345"/>
      <c r="AP837" s="346" t="s">
        <v>572</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341</v>
      </c>
      <c r="K869" s="351"/>
      <c r="L869" s="351"/>
      <c r="M869" s="351"/>
      <c r="N869" s="351"/>
      <c r="O869" s="351"/>
      <c r="P869" s="352" t="s">
        <v>317</v>
      </c>
      <c r="Q869" s="352"/>
      <c r="R869" s="352"/>
      <c r="S869" s="352"/>
      <c r="T869" s="352"/>
      <c r="U869" s="352"/>
      <c r="V869" s="352"/>
      <c r="W869" s="352"/>
      <c r="X869" s="352"/>
      <c r="Y869" s="353" t="s">
        <v>339</v>
      </c>
      <c r="Z869" s="354"/>
      <c r="AA869" s="354"/>
      <c r="AB869" s="354"/>
      <c r="AC869" s="135" t="s">
        <v>377</v>
      </c>
      <c r="AD869" s="135"/>
      <c r="AE869" s="135"/>
      <c r="AF869" s="135"/>
      <c r="AG869" s="135"/>
      <c r="AH869" s="353" t="s">
        <v>405</v>
      </c>
      <c r="AI869" s="350"/>
      <c r="AJ869" s="350"/>
      <c r="AK869" s="350"/>
      <c r="AL869" s="350" t="s">
        <v>21</v>
      </c>
      <c r="AM869" s="350"/>
      <c r="AN869" s="350"/>
      <c r="AO869" s="355"/>
      <c r="AP869" s="356" t="s">
        <v>342</v>
      </c>
      <c r="AQ869" s="356"/>
      <c r="AR869" s="356"/>
      <c r="AS869" s="356"/>
      <c r="AT869" s="356"/>
      <c r="AU869" s="356"/>
      <c r="AV869" s="356"/>
      <c r="AW869" s="356"/>
      <c r="AX869" s="356"/>
    </row>
    <row r="870" spans="1:50" ht="42" customHeight="1" x14ac:dyDescent="0.2">
      <c r="A870" s="362">
        <v>1</v>
      </c>
      <c r="B870" s="362">
        <v>1</v>
      </c>
      <c r="C870" s="347" t="s">
        <v>588</v>
      </c>
      <c r="D870" s="333"/>
      <c r="E870" s="333"/>
      <c r="F870" s="333"/>
      <c r="G870" s="333"/>
      <c r="H870" s="333"/>
      <c r="I870" s="333"/>
      <c r="J870" s="334">
        <v>5180001050220</v>
      </c>
      <c r="K870" s="335"/>
      <c r="L870" s="335"/>
      <c r="M870" s="335"/>
      <c r="N870" s="335"/>
      <c r="O870" s="335"/>
      <c r="P870" s="348" t="s">
        <v>598</v>
      </c>
      <c r="Q870" s="336"/>
      <c r="R870" s="336"/>
      <c r="S870" s="336"/>
      <c r="T870" s="336"/>
      <c r="U870" s="336"/>
      <c r="V870" s="336"/>
      <c r="W870" s="336"/>
      <c r="X870" s="336"/>
      <c r="Y870" s="337">
        <v>159.178</v>
      </c>
      <c r="Z870" s="338"/>
      <c r="AA870" s="338"/>
      <c r="AB870" s="339"/>
      <c r="AC870" s="349" t="s">
        <v>571</v>
      </c>
      <c r="AD870" s="357"/>
      <c r="AE870" s="357"/>
      <c r="AF870" s="357"/>
      <c r="AG870" s="357"/>
      <c r="AH870" s="358" t="s">
        <v>599</v>
      </c>
      <c r="AI870" s="359"/>
      <c r="AJ870" s="359"/>
      <c r="AK870" s="359"/>
      <c r="AL870" s="358" t="s">
        <v>600</v>
      </c>
      <c r="AM870" s="359"/>
      <c r="AN870" s="359"/>
      <c r="AO870" s="359"/>
      <c r="AP870" s="346" t="s">
        <v>600</v>
      </c>
      <c r="AQ870" s="346"/>
      <c r="AR870" s="346"/>
      <c r="AS870" s="346"/>
      <c r="AT870" s="346"/>
      <c r="AU870" s="346"/>
      <c r="AV870" s="346"/>
      <c r="AW870" s="346"/>
      <c r="AX870" s="346"/>
    </row>
    <row r="871" spans="1:50" ht="42" customHeight="1" x14ac:dyDescent="0.2">
      <c r="A871" s="362">
        <v>2</v>
      </c>
      <c r="B871" s="362">
        <v>1</v>
      </c>
      <c r="C871" s="347" t="s">
        <v>589</v>
      </c>
      <c r="D871" s="333"/>
      <c r="E871" s="333"/>
      <c r="F871" s="333"/>
      <c r="G871" s="333"/>
      <c r="H871" s="333"/>
      <c r="I871" s="333"/>
      <c r="J871" s="334">
        <v>3010001028689</v>
      </c>
      <c r="K871" s="335"/>
      <c r="L871" s="335"/>
      <c r="M871" s="335"/>
      <c r="N871" s="335"/>
      <c r="O871" s="335"/>
      <c r="P871" s="348" t="s">
        <v>598</v>
      </c>
      <c r="Q871" s="336"/>
      <c r="R871" s="336"/>
      <c r="S871" s="336"/>
      <c r="T871" s="336"/>
      <c r="U871" s="336"/>
      <c r="V871" s="336"/>
      <c r="W871" s="336"/>
      <c r="X871" s="336"/>
      <c r="Y871" s="337">
        <v>150</v>
      </c>
      <c r="Z871" s="338"/>
      <c r="AA871" s="338"/>
      <c r="AB871" s="339"/>
      <c r="AC871" s="349" t="s">
        <v>571</v>
      </c>
      <c r="AD871" s="357"/>
      <c r="AE871" s="357"/>
      <c r="AF871" s="357"/>
      <c r="AG871" s="357"/>
      <c r="AH871" s="358" t="s">
        <v>599</v>
      </c>
      <c r="AI871" s="359"/>
      <c r="AJ871" s="359"/>
      <c r="AK871" s="359"/>
      <c r="AL871" s="358" t="s">
        <v>600</v>
      </c>
      <c r="AM871" s="359"/>
      <c r="AN871" s="359"/>
      <c r="AO871" s="359"/>
      <c r="AP871" s="346" t="s">
        <v>600</v>
      </c>
      <c r="AQ871" s="346"/>
      <c r="AR871" s="346"/>
      <c r="AS871" s="346"/>
      <c r="AT871" s="346"/>
      <c r="AU871" s="346"/>
      <c r="AV871" s="346"/>
      <c r="AW871" s="346"/>
      <c r="AX871" s="346"/>
    </row>
    <row r="872" spans="1:50" ht="42" customHeight="1" x14ac:dyDescent="0.2">
      <c r="A872" s="362">
        <v>3</v>
      </c>
      <c r="B872" s="362">
        <v>1</v>
      </c>
      <c r="C872" s="347" t="s">
        <v>590</v>
      </c>
      <c r="D872" s="333"/>
      <c r="E872" s="333"/>
      <c r="F872" s="333"/>
      <c r="G872" s="333"/>
      <c r="H872" s="333"/>
      <c r="I872" s="333"/>
      <c r="J872" s="334">
        <v>3130001059706</v>
      </c>
      <c r="K872" s="335"/>
      <c r="L872" s="335"/>
      <c r="M872" s="335"/>
      <c r="N872" s="335"/>
      <c r="O872" s="335"/>
      <c r="P872" s="348" t="s">
        <v>598</v>
      </c>
      <c r="Q872" s="336"/>
      <c r="R872" s="336"/>
      <c r="S872" s="336"/>
      <c r="T872" s="336"/>
      <c r="U872" s="336"/>
      <c r="V872" s="336"/>
      <c r="W872" s="336"/>
      <c r="X872" s="336"/>
      <c r="Y872" s="337">
        <v>150</v>
      </c>
      <c r="Z872" s="338"/>
      <c r="AA872" s="338"/>
      <c r="AB872" s="339"/>
      <c r="AC872" s="349" t="s">
        <v>571</v>
      </c>
      <c r="AD872" s="357"/>
      <c r="AE872" s="357"/>
      <c r="AF872" s="357"/>
      <c r="AG872" s="357"/>
      <c r="AH872" s="358" t="s">
        <v>599</v>
      </c>
      <c r="AI872" s="359"/>
      <c r="AJ872" s="359"/>
      <c r="AK872" s="359"/>
      <c r="AL872" s="358" t="s">
        <v>600</v>
      </c>
      <c r="AM872" s="359"/>
      <c r="AN872" s="359"/>
      <c r="AO872" s="359"/>
      <c r="AP872" s="346" t="s">
        <v>600</v>
      </c>
      <c r="AQ872" s="346"/>
      <c r="AR872" s="346"/>
      <c r="AS872" s="346"/>
      <c r="AT872" s="346"/>
      <c r="AU872" s="346"/>
      <c r="AV872" s="346"/>
      <c r="AW872" s="346"/>
      <c r="AX872" s="346"/>
    </row>
    <row r="873" spans="1:50" ht="42" customHeight="1" x14ac:dyDescent="0.2">
      <c r="A873" s="362">
        <v>4</v>
      </c>
      <c r="B873" s="362">
        <v>1</v>
      </c>
      <c r="C873" s="347" t="s">
        <v>591</v>
      </c>
      <c r="D873" s="333"/>
      <c r="E873" s="333"/>
      <c r="F873" s="333"/>
      <c r="G873" s="333"/>
      <c r="H873" s="333"/>
      <c r="I873" s="333"/>
      <c r="J873" s="334">
        <v>8010401005011</v>
      </c>
      <c r="K873" s="335"/>
      <c r="L873" s="335"/>
      <c r="M873" s="335"/>
      <c r="N873" s="335"/>
      <c r="O873" s="335"/>
      <c r="P873" s="348" t="s">
        <v>598</v>
      </c>
      <c r="Q873" s="336"/>
      <c r="R873" s="336"/>
      <c r="S873" s="336"/>
      <c r="T873" s="336"/>
      <c r="U873" s="336"/>
      <c r="V873" s="336"/>
      <c r="W873" s="336"/>
      <c r="X873" s="336"/>
      <c r="Y873" s="337">
        <v>149.93299999999999</v>
      </c>
      <c r="Z873" s="338"/>
      <c r="AA873" s="338"/>
      <c r="AB873" s="339"/>
      <c r="AC873" s="349" t="s">
        <v>571</v>
      </c>
      <c r="AD873" s="357"/>
      <c r="AE873" s="357"/>
      <c r="AF873" s="357"/>
      <c r="AG873" s="357"/>
      <c r="AH873" s="358" t="s">
        <v>599</v>
      </c>
      <c r="AI873" s="359"/>
      <c r="AJ873" s="359"/>
      <c r="AK873" s="359"/>
      <c r="AL873" s="358" t="s">
        <v>600</v>
      </c>
      <c r="AM873" s="359"/>
      <c r="AN873" s="359"/>
      <c r="AO873" s="359"/>
      <c r="AP873" s="346" t="s">
        <v>600</v>
      </c>
      <c r="AQ873" s="346"/>
      <c r="AR873" s="346"/>
      <c r="AS873" s="346"/>
      <c r="AT873" s="346"/>
      <c r="AU873" s="346"/>
      <c r="AV873" s="346"/>
      <c r="AW873" s="346"/>
      <c r="AX873" s="346"/>
    </row>
    <row r="874" spans="1:50" ht="42" customHeight="1" x14ac:dyDescent="0.2">
      <c r="A874" s="362">
        <v>5</v>
      </c>
      <c r="B874" s="362">
        <v>1</v>
      </c>
      <c r="C874" s="347" t="s">
        <v>592</v>
      </c>
      <c r="D874" s="333"/>
      <c r="E874" s="333"/>
      <c r="F874" s="333"/>
      <c r="G874" s="333"/>
      <c r="H874" s="333"/>
      <c r="I874" s="333"/>
      <c r="J874" s="334">
        <v>2010401079028</v>
      </c>
      <c r="K874" s="335"/>
      <c r="L874" s="335"/>
      <c r="M874" s="335"/>
      <c r="N874" s="335"/>
      <c r="O874" s="335"/>
      <c r="P874" s="348" t="s">
        <v>598</v>
      </c>
      <c r="Q874" s="336"/>
      <c r="R874" s="336"/>
      <c r="S874" s="336"/>
      <c r="T874" s="336"/>
      <c r="U874" s="336"/>
      <c r="V874" s="336"/>
      <c r="W874" s="336"/>
      <c r="X874" s="336"/>
      <c r="Y874" s="337">
        <v>146.27600000000001</v>
      </c>
      <c r="Z874" s="338"/>
      <c r="AA874" s="338"/>
      <c r="AB874" s="339"/>
      <c r="AC874" s="349" t="s">
        <v>571</v>
      </c>
      <c r="AD874" s="357"/>
      <c r="AE874" s="357"/>
      <c r="AF874" s="357"/>
      <c r="AG874" s="357"/>
      <c r="AH874" s="358" t="s">
        <v>599</v>
      </c>
      <c r="AI874" s="359"/>
      <c r="AJ874" s="359"/>
      <c r="AK874" s="359"/>
      <c r="AL874" s="358" t="s">
        <v>600</v>
      </c>
      <c r="AM874" s="359"/>
      <c r="AN874" s="359"/>
      <c r="AO874" s="359"/>
      <c r="AP874" s="346" t="s">
        <v>600</v>
      </c>
      <c r="AQ874" s="346"/>
      <c r="AR874" s="346"/>
      <c r="AS874" s="346"/>
      <c r="AT874" s="346"/>
      <c r="AU874" s="346"/>
      <c r="AV874" s="346"/>
      <c r="AW874" s="346"/>
      <c r="AX874" s="346"/>
    </row>
    <row r="875" spans="1:50" ht="42" customHeight="1" x14ac:dyDescent="0.2">
      <c r="A875" s="362">
        <v>6</v>
      </c>
      <c r="B875" s="362">
        <v>1</v>
      </c>
      <c r="C875" s="347" t="s">
        <v>593</v>
      </c>
      <c r="D875" s="333"/>
      <c r="E875" s="333"/>
      <c r="F875" s="333"/>
      <c r="G875" s="333"/>
      <c r="H875" s="333"/>
      <c r="I875" s="333"/>
      <c r="J875" s="334">
        <v>8430001041570</v>
      </c>
      <c r="K875" s="335"/>
      <c r="L875" s="335"/>
      <c r="M875" s="335"/>
      <c r="N875" s="335"/>
      <c r="O875" s="335"/>
      <c r="P875" s="348" t="s">
        <v>598</v>
      </c>
      <c r="Q875" s="336"/>
      <c r="R875" s="336"/>
      <c r="S875" s="336"/>
      <c r="T875" s="336"/>
      <c r="U875" s="336"/>
      <c r="V875" s="336"/>
      <c r="W875" s="336"/>
      <c r="X875" s="336"/>
      <c r="Y875" s="337">
        <v>123.898</v>
      </c>
      <c r="Z875" s="338"/>
      <c r="AA875" s="338"/>
      <c r="AB875" s="339"/>
      <c r="AC875" s="349" t="s">
        <v>571</v>
      </c>
      <c r="AD875" s="357"/>
      <c r="AE875" s="357"/>
      <c r="AF875" s="357"/>
      <c r="AG875" s="357"/>
      <c r="AH875" s="358" t="s">
        <v>599</v>
      </c>
      <c r="AI875" s="359"/>
      <c r="AJ875" s="359"/>
      <c r="AK875" s="359"/>
      <c r="AL875" s="358" t="s">
        <v>600</v>
      </c>
      <c r="AM875" s="359"/>
      <c r="AN875" s="359"/>
      <c r="AO875" s="359"/>
      <c r="AP875" s="346" t="s">
        <v>600</v>
      </c>
      <c r="AQ875" s="346"/>
      <c r="AR875" s="346"/>
      <c r="AS875" s="346"/>
      <c r="AT875" s="346"/>
      <c r="AU875" s="346"/>
      <c r="AV875" s="346"/>
      <c r="AW875" s="346"/>
      <c r="AX875" s="346"/>
    </row>
    <row r="876" spans="1:50" ht="42" customHeight="1" x14ac:dyDescent="0.2">
      <c r="A876" s="362">
        <v>7</v>
      </c>
      <c r="B876" s="362">
        <v>1</v>
      </c>
      <c r="C876" s="347" t="s">
        <v>594</v>
      </c>
      <c r="D876" s="333"/>
      <c r="E876" s="333"/>
      <c r="F876" s="333"/>
      <c r="G876" s="333"/>
      <c r="H876" s="333"/>
      <c r="I876" s="333"/>
      <c r="J876" s="334">
        <v>9140001062447</v>
      </c>
      <c r="K876" s="335"/>
      <c r="L876" s="335"/>
      <c r="M876" s="335"/>
      <c r="N876" s="335"/>
      <c r="O876" s="335"/>
      <c r="P876" s="348" t="s">
        <v>598</v>
      </c>
      <c r="Q876" s="336"/>
      <c r="R876" s="336"/>
      <c r="S876" s="336"/>
      <c r="T876" s="336"/>
      <c r="U876" s="336"/>
      <c r="V876" s="336"/>
      <c r="W876" s="336"/>
      <c r="X876" s="336"/>
      <c r="Y876" s="337">
        <v>113.798</v>
      </c>
      <c r="Z876" s="338"/>
      <c r="AA876" s="338"/>
      <c r="AB876" s="339"/>
      <c r="AC876" s="349" t="s">
        <v>571</v>
      </c>
      <c r="AD876" s="357"/>
      <c r="AE876" s="357"/>
      <c r="AF876" s="357"/>
      <c r="AG876" s="357"/>
      <c r="AH876" s="358" t="s">
        <v>599</v>
      </c>
      <c r="AI876" s="359"/>
      <c r="AJ876" s="359"/>
      <c r="AK876" s="359"/>
      <c r="AL876" s="358" t="s">
        <v>600</v>
      </c>
      <c r="AM876" s="359"/>
      <c r="AN876" s="359"/>
      <c r="AO876" s="359"/>
      <c r="AP876" s="346" t="s">
        <v>600</v>
      </c>
      <c r="AQ876" s="346"/>
      <c r="AR876" s="346"/>
      <c r="AS876" s="346"/>
      <c r="AT876" s="346"/>
      <c r="AU876" s="346"/>
      <c r="AV876" s="346"/>
      <c r="AW876" s="346"/>
      <c r="AX876" s="346"/>
    </row>
    <row r="877" spans="1:50" ht="42" customHeight="1" x14ac:dyDescent="0.2">
      <c r="A877" s="362">
        <v>8</v>
      </c>
      <c r="B877" s="362">
        <v>1</v>
      </c>
      <c r="C877" s="347" t="s">
        <v>595</v>
      </c>
      <c r="D877" s="333"/>
      <c r="E877" s="333"/>
      <c r="F877" s="333"/>
      <c r="G877" s="333"/>
      <c r="H877" s="333"/>
      <c r="I877" s="333"/>
      <c r="J877" s="334">
        <v>6010401015821</v>
      </c>
      <c r="K877" s="335"/>
      <c r="L877" s="335"/>
      <c r="M877" s="335"/>
      <c r="N877" s="335"/>
      <c r="O877" s="335"/>
      <c r="P877" s="348" t="s">
        <v>598</v>
      </c>
      <c r="Q877" s="336"/>
      <c r="R877" s="336"/>
      <c r="S877" s="336"/>
      <c r="T877" s="336"/>
      <c r="U877" s="336"/>
      <c r="V877" s="336"/>
      <c r="W877" s="336"/>
      <c r="X877" s="336"/>
      <c r="Y877" s="337">
        <v>101.657</v>
      </c>
      <c r="Z877" s="338"/>
      <c r="AA877" s="338"/>
      <c r="AB877" s="339"/>
      <c r="AC877" s="349" t="s">
        <v>571</v>
      </c>
      <c r="AD877" s="357"/>
      <c r="AE877" s="357"/>
      <c r="AF877" s="357"/>
      <c r="AG877" s="357"/>
      <c r="AH877" s="358" t="s">
        <v>599</v>
      </c>
      <c r="AI877" s="359"/>
      <c r="AJ877" s="359"/>
      <c r="AK877" s="359"/>
      <c r="AL877" s="358" t="s">
        <v>600</v>
      </c>
      <c r="AM877" s="359"/>
      <c r="AN877" s="359"/>
      <c r="AO877" s="359"/>
      <c r="AP877" s="346" t="s">
        <v>600</v>
      </c>
      <c r="AQ877" s="346"/>
      <c r="AR877" s="346"/>
      <c r="AS877" s="346"/>
      <c r="AT877" s="346"/>
      <c r="AU877" s="346"/>
      <c r="AV877" s="346"/>
      <c r="AW877" s="346"/>
      <c r="AX877" s="346"/>
    </row>
    <row r="878" spans="1:50" ht="42" customHeight="1" x14ac:dyDescent="0.2">
      <c r="A878" s="362">
        <v>9</v>
      </c>
      <c r="B878" s="362">
        <v>1</v>
      </c>
      <c r="C878" s="347" t="s">
        <v>596</v>
      </c>
      <c r="D878" s="333"/>
      <c r="E878" s="333"/>
      <c r="F878" s="333"/>
      <c r="G878" s="333"/>
      <c r="H878" s="333"/>
      <c r="I878" s="333"/>
      <c r="J878" s="334">
        <v>4230005005884</v>
      </c>
      <c r="K878" s="335"/>
      <c r="L878" s="335"/>
      <c r="M878" s="335"/>
      <c r="N878" s="335"/>
      <c r="O878" s="335"/>
      <c r="P878" s="348" t="s">
        <v>598</v>
      </c>
      <c r="Q878" s="336"/>
      <c r="R878" s="336"/>
      <c r="S878" s="336"/>
      <c r="T878" s="336"/>
      <c r="U878" s="336"/>
      <c r="V878" s="336"/>
      <c r="W878" s="336"/>
      <c r="X878" s="336"/>
      <c r="Y878" s="337">
        <v>99.221999999999994</v>
      </c>
      <c r="Z878" s="338"/>
      <c r="AA878" s="338"/>
      <c r="AB878" s="339"/>
      <c r="AC878" s="349" t="s">
        <v>571</v>
      </c>
      <c r="AD878" s="357"/>
      <c r="AE878" s="357"/>
      <c r="AF878" s="357"/>
      <c r="AG878" s="357"/>
      <c r="AH878" s="358" t="s">
        <v>599</v>
      </c>
      <c r="AI878" s="359"/>
      <c r="AJ878" s="359"/>
      <c r="AK878" s="359"/>
      <c r="AL878" s="358" t="s">
        <v>600</v>
      </c>
      <c r="AM878" s="359"/>
      <c r="AN878" s="359"/>
      <c r="AO878" s="359"/>
      <c r="AP878" s="346" t="s">
        <v>600</v>
      </c>
      <c r="AQ878" s="346"/>
      <c r="AR878" s="346"/>
      <c r="AS878" s="346"/>
      <c r="AT878" s="346"/>
      <c r="AU878" s="346"/>
      <c r="AV878" s="346"/>
      <c r="AW878" s="346"/>
      <c r="AX878" s="346"/>
    </row>
    <row r="879" spans="1:50" ht="42" customHeight="1" x14ac:dyDescent="0.2">
      <c r="A879" s="362">
        <v>10</v>
      </c>
      <c r="B879" s="362">
        <v>1</v>
      </c>
      <c r="C879" s="347" t="s">
        <v>597</v>
      </c>
      <c r="D879" s="333"/>
      <c r="E879" s="333"/>
      <c r="F879" s="333"/>
      <c r="G879" s="333"/>
      <c r="H879" s="333"/>
      <c r="I879" s="333"/>
      <c r="J879" s="334">
        <v>3120001098382</v>
      </c>
      <c r="K879" s="335"/>
      <c r="L879" s="335"/>
      <c r="M879" s="335"/>
      <c r="N879" s="335"/>
      <c r="O879" s="335"/>
      <c r="P879" s="348" t="s">
        <v>598</v>
      </c>
      <c r="Q879" s="336"/>
      <c r="R879" s="336"/>
      <c r="S879" s="336"/>
      <c r="T879" s="336"/>
      <c r="U879" s="336"/>
      <c r="V879" s="336"/>
      <c r="W879" s="336"/>
      <c r="X879" s="336"/>
      <c r="Y879" s="337">
        <v>93.765000000000001</v>
      </c>
      <c r="Z879" s="338"/>
      <c r="AA879" s="338"/>
      <c r="AB879" s="339"/>
      <c r="AC879" s="349" t="s">
        <v>571</v>
      </c>
      <c r="AD879" s="357"/>
      <c r="AE879" s="357"/>
      <c r="AF879" s="357"/>
      <c r="AG879" s="357"/>
      <c r="AH879" s="358" t="s">
        <v>599</v>
      </c>
      <c r="AI879" s="359"/>
      <c r="AJ879" s="359"/>
      <c r="AK879" s="359"/>
      <c r="AL879" s="358" t="s">
        <v>600</v>
      </c>
      <c r="AM879" s="359"/>
      <c r="AN879" s="359"/>
      <c r="AO879" s="359"/>
      <c r="AP879" s="346" t="s">
        <v>600</v>
      </c>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0"/>
      <c r="B902" s="350"/>
      <c r="C902" s="350" t="s">
        <v>26</v>
      </c>
      <c r="D902" s="350"/>
      <c r="E902" s="350"/>
      <c r="F902" s="350"/>
      <c r="G902" s="350"/>
      <c r="H902" s="350"/>
      <c r="I902" s="350"/>
      <c r="J902" s="135" t="s">
        <v>341</v>
      </c>
      <c r="K902" s="351"/>
      <c r="L902" s="351"/>
      <c r="M902" s="351"/>
      <c r="N902" s="351"/>
      <c r="O902" s="351"/>
      <c r="P902" s="352" t="s">
        <v>317</v>
      </c>
      <c r="Q902" s="352"/>
      <c r="R902" s="352"/>
      <c r="S902" s="352"/>
      <c r="T902" s="352"/>
      <c r="U902" s="352"/>
      <c r="V902" s="352"/>
      <c r="W902" s="352"/>
      <c r="X902" s="352"/>
      <c r="Y902" s="353" t="s">
        <v>339</v>
      </c>
      <c r="Z902" s="354"/>
      <c r="AA902" s="354"/>
      <c r="AB902" s="354"/>
      <c r="AC902" s="135" t="s">
        <v>377</v>
      </c>
      <c r="AD902" s="135"/>
      <c r="AE902" s="135"/>
      <c r="AF902" s="135"/>
      <c r="AG902" s="135"/>
      <c r="AH902" s="353" t="s">
        <v>405</v>
      </c>
      <c r="AI902" s="350"/>
      <c r="AJ902" s="350"/>
      <c r="AK902" s="350"/>
      <c r="AL902" s="350" t="s">
        <v>21</v>
      </c>
      <c r="AM902" s="350"/>
      <c r="AN902" s="350"/>
      <c r="AO902" s="355"/>
      <c r="AP902" s="356" t="s">
        <v>342</v>
      </c>
      <c r="AQ902" s="356"/>
      <c r="AR902" s="356"/>
      <c r="AS902" s="356"/>
      <c r="AT902" s="356"/>
      <c r="AU902" s="356"/>
      <c r="AV902" s="356"/>
      <c r="AW902" s="356"/>
      <c r="AX902" s="356"/>
    </row>
    <row r="903" spans="1:50" ht="30" customHeight="1" x14ac:dyDescent="0.2">
      <c r="A903" s="362">
        <v>1</v>
      </c>
      <c r="B903" s="362">
        <v>1</v>
      </c>
      <c r="C903" s="333" t="s">
        <v>573</v>
      </c>
      <c r="D903" s="333"/>
      <c r="E903" s="333"/>
      <c r="F903" s="333"/>
      <c r="G903" s="333"/>
      <c r="H903" s="333"/>
      <c r="I903" s="333"/>
      <c r="J903" s="334" t="s">
        <v>483</v>
      </c>
      <c r="K903" s="335"/>
      <c r="L903" s="335"/>
      <c r="M903" s="335"/>
      <c r="N903" s="335"/>
      <c r="O903" s="335"/>
      <c r="P903" s="336" t="s">
        <v>546</v>
      </c>
      <c r="Q903" s="336"/>
      <c r="R903" s="336"/>
      <c r="S903" s="336"/>
      <c r="T903" s="336"/>
      <c r="U903" s="336"/>
      <c r="V903" s="336"/>
      <c r="W903" s="336"/>
      <c r="X903" s="336"/>
      <c r="Y903" s="337">
        <v>0.818635</v>
      </c>
      <c r="Z903" s="338"/>
      <c r="AA903" s="338"/>
      <c r="AB903" s="339"/>
      <c r="AC903" s="349" t="s">
        <v>416</v>
      </c>
      <c r="AD903" s="357"/>
      <c r="AE903" s="357"/>
      <c r="AF903" s="357"/>
      <c r="AG903" s="357"/>
      <c r="AH903" s="358" t="s">
        <v>483</v>
      </c>
      <c r="AI903" s="359"/>
      <c r="AJ903" s="359"/>
      <c r="AK903" s="359"/>
      <c r="AL903" s="343" t="s">
        <v>483</v>
      </c>
      <c r="AM903" s="344"/>
      <c r="AN903" s="344"/>
      <c r="AO903" s="345"/>
      <c r="AP903" s="346" t="s">
        <v>483</v>
      </c>
      <c r="AQ903" s="346"/>
      <c r="AR903" s="346"/>
      <c r="AS903" s="346"/>
      <c r="AT903" s="346"/>
      <c r="AU903" s="346"/>
      <c r="AV903" s="346"/>
      <c r="AW903" s="346"/>
      <c r="AX903" s="346"/>
    </row>
    <row r="904" spans="1:50" ht="30" customHeight="1" x14ac:dyDescent="0.2">
      <c r="A904" s="362">
        <v>2</v>
      </c>
      <c r="B904" s="362">
        <v>1</v>
      </c>
      <c r="C904" s="333" t="s">
        <v>574</v>
      </c>
      <c r="D904" s="333"/>
      <c r="E904" s="333"/>
      <c r="F904" s="333"/>
      <c r="G904" s="333"/>
      <c r="H904" s="333"/>
      <c r="I904" s="333"/>
      <c r="J904" s="334">
        <v>7010005008824</v>
      </c>
      <c r="K904" s="335"/>
      <c r="L904" s="335"/>
      <c r="M904" s="335"/>
      <c r="N904" s="335"/>
      <c r="O904" s="335"/>
      <c r="P904" s="336" t="s">
        <v>577</v>
      </c>
      <c r="Q904" s="336"/>
      <c r="R904" s="336"/>
      <c r="S904" s="336"/>
      <c r="T904" s="336"/>
      <c r="U904" s="336"/>
      <c r="V904" s="336"/>
      <c r="W904" s="336"/>
      <c r="X904" s="336"/>
      <c r="Y904" s="337">
        <v>0.29121599999999997</v>
      </c>
      <c r="Z904" s="338"/>
      <c r="AA904" s="338"/>
      <c r="AB904" s="339"/>
      <c r="AC904" s="349" t="s">
        <v>416</v>
      </c>
      <c r="AD904" s="349"/>
      <c r="AE904" s="349"/>
      <c r="AF904" s="349"/>
      <c r="AG904" s="349"/>
      <c r="AH904" s="358" t="s">
        <v>483</v>
      </c>
      <c r="AI904" s="359"/>
      <c r="AJ904" s="359"/>
      <c r="AK904" s="359"/>
      <c r="AL904" s="343" t="s">
        <v>483</v>
      </c>
      <c r="AM904" s="344"/>
      <c r="AN904" s="344"/>
      <c r="AO904" s="345"/>
      <c r="AP904" s="346" t="s">
        <v>483</v>
      </c>
      <c r="AQ904" s="346"/>
      <c r="AR904" s="346"/>
      <c r="AS904" s="346"/>
      <c r="AT904" s="346"/>
      <c r="AU904" s="346"/>
      <c r="AV904" s="346"/>
      <c r="AW904" s="346"/>
      <c r="AX904" s="346"/>
    </row>
    <row r="905" spans="1:50" ht="30" customHeight="1" x14ac:dyDescent="0.2">
      <c r="A905" s="362">
        <v>3</v>
      </c>
      <c r="B905" s="362">
        <v>1</v>
      </c>
      <c r="C905" s="347" t="s">
        <v>601</v>
      </c>
      <c r="D905" s="333"/>
      <c r="E905" s="333"/>
      <c r="F905" s="333"/>
      <c r="G905" s="333"/>
      <c r="H905" s="333"/>
      <c r="I905" s="333"/>
      <c r="J905" s="334" t="s">
        <v>483</v>
      </c>
      <c r="K905" s="335"/>
      <c r="L905" s="335"/>
      <c r="M905" s="335"/>
      <c r="N905" s="335"/>
      <c r="O905" s="335"/>
      <c r="P905" s="336" t="s">
        <v>577</v>
      </c>
      <c r="Q905" s="336"/>
      <c r="R905" s="336"/>
      <c r="S905" s="336"/>
      <c r="T905" s="336"/>
      <c r="U905" s="336"/>
      <c r="V905" s="336"/>
      <c r="W905" s="336"/>
      <c r="X905" s="336"/>
      <c r="Y905" s="337">
        <v>0.29121599999999997</v>
      </c>
      <c r="Z905" s="338"/>
      <c r="AA905" s="338"/>
      <c r="AB905" s="339"/>
      <c r="AC905" s="349" t="s">
        <v>416</v>
      </c>
      <c r="AD905" s="349"/>
      <c r="AE905" s="349"/>
      <c r="AF905" s="349"/>
      <c r="AG905" s="349"/>
      <c r="AH905" s="341" t="s">
        <v>483</v>
      </c>
      <c r="AI905" s="342"/>
      <c r="AJ905" s="342"/>
      <c r="AK905" s="342"/>
      <c r="AL905" s="343" t="s">
        <v>483</v>
      </c>
      <c r="AM905" s="344"/>
      <c r="AN905" s="344"/>
      <c r="AO905" s="345"/>
      <c r="AP905" s="346" t="s">
        <v>483</v>
      </c>
      <c r="AQ905" s="346"/>
      <c r="AR905" s="346"/>
      <c r="AS905" s="346"/>
      <c r="AT905" s="346"/>
      <c r="AU905" s="346"/>
      <c r="AV905" s="346"/>
      <c r="AW905" s="346"/>
      <c r="AX905" s="346"/>
    </row>
    <row r="906" spans="1:50" ht="30" customHeight="1" x14ac:dyDescent="0.2">
      <c r="A906" s="362">
        <v>4</v>
      </c>
      <c r="B906" s="362">
        <v>1</v>
      </c>
      <c r="C906" s="347" t="s">
        <v>575</v>
      </c>
      <c r="D906" s="333"/>
      <c r="E906" s="333"/>
      <c r="F906" s="333"/>
      <c r="G906" s="333"/>
      <c r="H906" s="333"/>
      <c r="I906" s="333"/>
      <c r="J906" s="334">
        <v>1010001030713</v>
      </c>
      <c r="K906" s="335"/>
      <c r="L906" s="335"/>
      <c r="M906" s="335"/>
      <c r="N906" s="335"/>
      <c r="O906" s="335"/>
      <c r="P906" s="348" t="s">
        <v>578</v>
      </c>
      <c r="Q906" s="336"/>
      <c r="R906" s="336"/>
      <c r="S906" s="336"/>
      <c r="T906" s="336"/>
      <c r="U906" s="336"/>
      <c r="V906" s="336"/>
      <c r="W906" s="336"/>
      <c r="X906" s="336"/>
      <c r="Y906" s="337">
        <v>0.27424799999999999</v>
      </c>
      <c r="Z906" s="338"/>
      <c r="AA906" s="338"/>
      <c r="AB906" s="339"/>
      <c r="AC906" s="349" t="s">
        <v>416</v>
      </c>
      <c r="AD906" s="349"/>
      <c r="AE906" s="349"/>
      <c r="AF906" s="349"/>
      <c r="AG906" s="349"/>
      <c r="AH906" s="341" t="s">
        <v>483</v>
      </c>
      <c r="AI906" s="342"/>
      <c r="AJ906" s="342"/>
      <c r="AK906" s="342"/>
      <c r="AL906" s="343" t="s">
        <v>483</v>
      </c>
      <c r="AM906" s="344"/>
      <c r="AN906" s="344"/>
      <c r="AO906" s="345"/>
      <c r="AP906" s="346" t="s">
        <v>483</v>
      </c>
      <c r="AQ906" s="346"/>
      <c r="AR906" s="346"/>
      <c r="AS906" s="346"/>
      <c r="AT906" s="346"/>
      <c r="AU906" s="346"/>
      <c r="AV906" s="346"/>
      <c r="AW906" s="346"/>
      <c r="AX906" s="346"/>
    </row>
    <row r="907" spans="1:50" ht="30" customHeight="1" x14ac:dyDescent="0.2">
      <c r="A907" s="362">
        <v>5</v>
      </c>
      <c r="B907" s="362">
        <v>1</v>
      </c>
      <c r="C907" s="347" t="s">
        <v>576</v>
      </c>
      <c r="D907" s="333"/>
      <c r="E907" s="333"/>
      <c r="F907" s="333"/>
      <c r="G907" s="333"/>
      <c r="H907" s="333"/>
      <c r="I907" s="333"/>
      <c r="J907" s="334">
        <v>1010001092605</v>
      </c>
      <c r="K907" s="335"/>
      <c r="L907" s="335"/>
      <c r="M907" s="335"/>
      <c r="N907" s="335"/>
      <c r="O907" s="335"/>
      <c r="P907" s="348" t="s">
        <v>579</v>
      </c>
      <c r="Q907" s="336"/>
      <c r="R907" s="336"/>
      <c r="S907" s="336"/>
      <c r="T907" s="336"/>
      <c r="U907" s="336"/>
      <c r="V907" s="336"/>
      <c r="W907" s="336"/>
      <c r="X907" s="336"/>
      <c r="Y907" s="337">
        <v>3.7060999999999997E-2</v>
      </c>
      <c r="Z907" s="338"/>
      <c r="AA907" s="338"/>
      <c r="AB907" s="339"/>
      <c r="AC907" s="340" t="s">
        <v>416</v>
      </c>
      <c r="AD907" s="340"/>
      <c r="AE907" s="340"/>
      <c r="AF907" s="340"/>
      <c r="AG907" s="340"/>
      <c r="AH907" s="341" t="s">
        <v>483</v>
      </c>
      <c r="AI907" s="342"/>
      <c r="AJ907" s="342"/>
      <c r="AK907" s="342"/>
      <c r="AL907" s="343" t="s">
        <v>483</v>
      </c>
      <c r="AM907" s="344"/>
      <c r="AN907" s="344"/>
      <c r="AO907" s="345"/>
      <c r="AP907" s="346" t="s">
        <v>483</v>
      </c>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0"/>
      <c r="B935" s="350"/>
      <c r="C935" s="350" t="s">
        <v>26</v>
      </c>
      <c r="D935" s="350"/>
      <c r="E935" s="350"/>
      <c r="F935" s="350"/>
      <c r="G935" s="350"/>
      <c r="H935" s="350"/>
      <c r="I935" s="350"/>
      <c r="J935" s="135" t="s">
        <v>341</v>
      </c>
      <c r="K935" s="351"/>
      <c r="L935" s="351"/>
      <c r="M935" s="351"/>
      <c r="N935" s="351"/>
      <c r="O935" s="351"/>
      <c r="P935" s="352" t="s">
        <v>317</v>
      </c>
      <c r="Q935" s="352"/>
      <c r="R935" s="352"/>
      <c r="S935" s="352"/>
      <c r="T935" s="352"/>
      <c r="U935" s="352"/>
      <c r="V935" s="352"/>
      <c r="W935" s="352"/>
      <c r="X935" s="352"/>
      <c r="Y935" s="353" t="s">
        <v>339</v>
      </c>
      <c r="Z935" s="354"/>
      <c r="AA935" s="354"/>
      <c r="AB935" s="354"/>
      <c r="AC935" s="135" t="s">
        <v>377</v>
      </c>
      <c r="AD935" s="135"/>
      <c r="AE935" s="135"/>
      <c r="AF935" s="135"/>
      <c r="AG935" s="135"/>
      <c r="AH935" s="353" t="s">
        <v>405</v>
      </c>
      <c r="AI935" s="350"/>
      <c r="AJ935" s="350"/>
      <c r="AK935" s="350"/>
      <c r="AL935" s="350" t="s">
        <v>21</v>
      </c>
      <c r="AM935" s="350"/>
      <c r="AN935" s="350"/>
      <c r="AO935" s="355"/>
      <c r="AP935" s="356" t="s">
        <v>342</v>
      </c>
      <c r="AQ935" s="356"/>
      <c r="AR935" s="356"/>
      <c r="AS935" s="356"/>
      <c r="AT935" s="356"/>
      <c r="AU935" s="356"/>
      <c r="AV935" s="356"/>
      <c r="AW935" s="356"/>
      <c r="AX935" s="356"/>
    </row>
    <row r="936" spans="1:50" ht="58" customHeight="1" x14ac:dyDescent="0.2">
      <c r="A936" s="362">
        <v>1</v>
      </c>
      <c r="B936" s="362">
        <v>1</v>
      </c>
      <c r="C936" s="333" t="s">
        <v>580</v>
      </c>
      <c r="D936" s="333"/>
      <c r="E936" s="333"/>
      <c r="F936" s="333"/>
      <c r="G936" s="333"/>
      <c r="H936" s="333"/>
      <c r="I936" s="333"/>
      <c r="J936" s="334">
        <v>6010001030403</v>
      </c>
      <c r="K936" s="335"/>
      <c r="L936" s="335"/>
      <c r="M936" s="335"/>
      <c r="N936" s="335"/>
      <c r="O936" s="335"/>
      <c r="P936" s="336" t="s">
        <v>581</v>
      </c>
      <c r="Q936" s="336"/>
      <c r="R936" s="336"/>
      <c r="S936" s="336"/>
      <c r="T936" s="336"/>
      <c r="U936" s="336"/>
      <c r="V936" s="336"/>
      <c r="W936" s="336"/>
      <c r="X936" s="336"/>
      <c r="Y936" s="337">
        <v>78.8</v>
      </c>
      <c r="Z936" s="338"/>
      <c r="AA936" s="338"/>
      <c r="AB936" s="339"/>
      <c r="AC936" s="349" t="s">
        <v>410</v>
      </c>
      <c r="AD936" s="357"/>
      <c r="AE936" s="357"/>
      <c r="AF936" s="357"/>
      <c r="AG936" s="357"/>
      <c r="AH936" s="358">
        <v>1</v>
      </c>
      <c r="AI936" s="359"/>
      <c r="AJ936" s="359"/>
      <c r="AK936" s="359"/>
      <c r="AL936" s="343">
        <v>96.9</v>
      </c>
      <c r="AM936" s="344"/>
      <c r="AN936" s="344"/>
      <c r="AO936" s="345"/>
      <c r="AP936" s="346" t="s">
        <v>505</v>
      </c>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50"/>
      <c r="B968" s="350"/>
      <c r="C968" s="350" t="s">
        <v>26</v>
      </c>
      <c r="D968" s="350"/>
      <c r="E968" s="350"/>
      <c r="F968" s="350"/>
      <c r="G968" s="350"/>
      <c r="H968" s="350"/>
      <c r="I968" s="350"/>
      <c r="J968" s="135" t="s">
        <v>341</v>
      </c>
      <c r="K968" s="351"/>
      <c r="L968" s="351"/>
      <c r="M968" s="351"/>
      <c r="N968" s="351"/>
      <c r="O968" s="351"/>
      <c r="P968" s="352" t="s">
        <v>317</v>
      </c>
      <c r="Q968" s="352"/>
      <c r="R968" s="352"/>
      <c r="S968" s="352"/>
      <c r="T968" s="352"/>
      <c r="U968" s="352"/>
      <c r="V968" s="352"/>
      <c r="W968" s="352"/>
      <c r="X968" s="352"/>
      <c r="Y968" s="353" t="s">
        <v>339</v>
      </c>
      <c r="Z968" s="354"/>
      <c r="AA968" s="354"/>
      <c r="AB968" s="354"/>
      <c r="AC968" s="135" t="s">
        <v>377</v>
      </c>
      <c r="AD968" s="135"/>
      <c r="AE968" s="135"/>
      <c r="AF968" s="135"/>
      <c r="AG968" s="135"/>
      <c r="AH968" s="353" t="s">
        <v>405</v>
      </c>
      <c r="AI968" s="350"/>
      <c r="AJ968" s="350"/>
      <c r="AK968" s="350"/>
      <c r="AL968" s="350" t="s">
        <v>21</v>
      </c>
      <c r="AM968" s="350"/>
      <c r="AN968" s="350"/>
      <c r="AO968" s="355"/>
      <c r="AP968" s="356" t="s">
        <v>342</v>
      </c>
      <c r="AQ968" s="356"/>
      <c r="AR968" s="356"/>
      <c r="AS968" s="356"/>
      <c r="AT968" s="356"/>
      <c r="AU968" s="356"/>
      <c r="AV968" s="356"/>
      <c r="AW968" s="356"/>
      <c r="AX968" s="356"/>
    </row>
    <row r="969" spans="1:50" ht="30" customHeight="1" x14ac:dyDescent="0.2">
      <c r="A969" s="362">
        <v>1</v>
      </c>
      <c r="B969" s="362">
        <v>1</v>
      </c>
      <c r="C969" s="333" t="s">
        <v>582</v>
      </c>
      <c r="D969" s="333"/>
      <c r="E969" s="333"/>
      <c r="F969" s="333"/>
      <c r="G969" s="333"/>
      <c r="H969" s="333"/>
      <c r="I969" s="333"/>
      <c r="J969" s="334">
        <v>9010601021385</v>
      </c>
      <c r="K969" s="335"/>
      <c r="L969" s="335"/>
      <c r="M969" s="335"/>
      <c r="N969" s="335"/>
      <c r="O969" s="335"/>
      <c r="P969" s="336" t="s">
        <v>583</v>
      </c>
      <c r="Q969" s="336"/>
      <c r="R969" s="336"/>
      <c r="S969" s="336"/>
      <c r="T969" s="336"/>
      <c r="U969" s="336"/>
      <c r="V969" s="336"/>
      <c r="W969" s="336"/>
      <c r="X969" s="336"/>
      <c r="Y969" s="337">
        <v>22.7</v>
      </c>
      <c r="Z969" s="338"/>
      <c r="AA969" s="338"/>
      <c r="AB969" s="339"/>
      <c r="AC969" s="349" t="s">
        <v>409</v>
      </c>
      <c r="AD969" s="357"/>
      <c r="AE969" s="357"/>
      <c r="AF969" s="357"/>
      <c r="AG969" s="357"/>
      <c r="AH969" s="358">
        <v>1</v>
      </c>
      <c r="AI969" s="359"/>
      <c r="AJ969" s="359"/>
      <c r="AK969" s="359"/>
      <c r="AL969" s="343">
        <v>88.3</v>
      </c>
      <c r="AM969" s="344"/>
      <c r="AN969" s="344"/>
      <c r="AO969" s="345"/>
      <c r="AP969" s="346" t="s">
        <v>489</v>
      </c>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2">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2">
      <c r="A1001" s="350"/>
      <c r="B1001" s="350"/>
      <c r="C1001" s="350" t="s">
        <v>26</v>
      </c>
      <c r="D1001" s="350"/>
      <c r="E1001" s="350"/>
      <c r="F1001" s="350"/>
      <c r="G1001" s="350"/>
      <c r="H1001" s="350"/>
      <c r="I1001" s="350"/>
      <c r="J1001" s="135" t="s">
        <v>341</v>
      </c>
      <c r="K1001" s="351"/>
      <c r="L1001" s="351"/>
      <c r="M1001" s="351"/>
      <c r="N1001" s="351"/>
      <c r="O1001" s="351"/>
      <c r="P1001" s="352" t="s">
        <v>317</v>
      </c>
      <c r="Q1001" s="352"/>
      <c r="R1001" s="352"/>
      <c r="S1001" s="352"/>
      <c r="T1001" s="352"/>
      <c r="U1001" s="352"/>
      <c r="V1001" s="352"/>
      <c r="W1001" s="352"/>
      <c r="X1001" s="352"/>
      <c r="Y1001" s="353" t="s">
        <v>339</v>
      </c>
      <c r="Z1001" s="354"/>
      <c r="AA1001" s="354"/>
      <c r="AB1001" s="354"/>
      <c r="AC1001" s="135" t="s">
        <v>377</v>
      </c>
      <c r="AD1001" s="135"/>
      <c r="AE1001" s="135"/>
      <c r="AF1001" s="135"/>
      <c r="AG1001" s="135"/>
      <c r="AH1001" s="353" t="s">
        <v>405</v>
      </c>
      <c r="AI1001" s="350"/>
      <c r="AJ1001" s="350"/>
      <c r="AK1001" s="350"/>
      <c r="AL1001" s="350" t="s">
        <v>21</v>
      </c>
      <c r="AM1001" s="350"/>
      <c r="AN1001" s="350"/>
      <c r="AO1001" s="355"/>
      <c r="AP1001" s="356" t="s">
        <v>342</v>
      </c>
      <c r="AQ1001" s="356"/>
      <c r="AR1001" s="356"/>
      <c r="AS1001" s="356"/>
      <c r="AT1001" s="356"/>
      <c r="AU1001" s="356"/>
      <c r="AV1001" s="356"/>
      <c r="AW1001" s="356"/>
      <c r="AX1001" s="356"/>
    </row>
    <row r="1002" spans="1:50" ht="30" customHeight="1" x14ac:dyDescent="0.2">
      <c r="A1002" s="362">
        <v>1</v>
      </c>
      <c r="B1002" s="362">
        <v>1</v>
      </c>
      <c r="C1002" s="333" t="s">
        <v>584</v>
      </c>
      <c r="D1002" s="333"/>
      <c r="E1002" s="333"/>
      <c r="F1002" s="333"/>
      <c r="G1002" s="333"/>
      <c r="H1002" s="333"/>
      <c r="I1002" s="333"/>
      <c r="J1002" s="334">
        <v>2011101056358</v>
      </c>
      <c r="K1002" s="335"/>
      <c r="L1002" s="335"/>
      <c r="M1002" s="335"/>
      <c r="N1002" s="335"/>
      <c r="O1002" s="335"/>
      <c r="P1002" s="336" t="s">
        <v>585</v>
      </c>
      <c r="Q1002" s="336"/>
      <c r="R1002" s="336"/>
      <c r="S1002" s="336"/>
      <c r="T1002" s="336"/>
      <c r="U1002" s="336"/>
      <c r="V1002" s="336"/>
      <c r="W1002" s="336"/>
      <c r="X1002" s="336"/>
      <c r="Y1002" s="337">
        <v>5.7</v>
      </c>
      <c r="Z1002" s="338"/>
      <c r="AA1002" s="338"/>
      <c r="AB1002" s="339"/>
      <c r="AC1002" s="349" t="s">
        <v>416</v>
      </c>
      <c r="AD1002" s="357"/>
      <c r="AE1002" s="357"/>
      <c r="AF1002" s="357"/>
      <c r="AG1002" s="357"/>
      <c r="AH1002" s="358" t="s">
        <v>505</v>
      </c>
      <c r="AI1002" s="359"/>
      <c r="AJ1002" s="359"/>
      <c r="AK1002" s="359"/>
      <c r="AL1002" s="343" t="s">
        <v>505</v>
      </c>
      <c r="AM1002" s="344"/>
      <c r="AN1002" s="344"/>
      <c r="AO1002" s="345"/>
      <c r="AP1002" s="346" t="s">
        <v>489</v>
      </c>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2">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2">
      <c r="A1034" s="350"/>
      <c r="B1034" s="350"/>
      <c r="C1034" s="350" t="s">
        <v>26</v>
      </c>
      <c r="D1034" s="350"/>
      <c r="E1034" s="350"/>
      <c r="F1034" s="350"/>
      <c r="G1034" s="350"/>
      <c r="H1034" s="350"/>
      <c r="I1034" s="350"/>
      <c r="J1034" s="135" t="s">
        <v>341</v>
      </c>
      <c r="K1034" s="351"/>
      <c r="L1034" s="351"/>
      <c r="M1034" s="351"/>
      <c r="N1034" s="351"/>
      <c r="O1034" s="351"/>
      <c r="P1034" s="352" t="s">
        <v>317</v>
      </c>
      <c r="Q1034" s="352"/>
      <c r="R1034" s="352"/>
      <c r="S1034" s="352"/>
      <c r="T1034" s="352"/>
      <c r="U1034" s="352"/>
      <c r="V1034" s="352"/>
      <c r="W1034" s="352"/>
      <c r="X1034" s="352"/>
      <c r="Y1034" s="353" t="s">
        <v>339</v>
      </c>
      <c r="Z1034" s="354"/>
      <c r="AA1034" s="354"/>
      <c r="AB1034" s="354"/>
      <c r="AC1034" s="135" t="s">
        <v>377</v>
      </c>
      <c r="AD1034" s="135"/>
      <c r="AE1034" s="135"/>
      <c r="AF1034" s="135"/>
      <c r="AG1034" s="135"/>
      <c r="AH1034" s="353" t="s">
        <v>405</v>
      </c>
      <c r="AI1034" s="350"/>
      <c r="AJ1034" s="350"/>
      <c r="AK1034" s="350"/>
      <c r="AL1034" s="350" t="s">
        <v>21</v>
      </c>
      <c r="AM1034" s="350"/>
      <c r="AN1034" s="350"/>
      <c r="AO1034" s="355"/>
      <c r="AP1034" s="356" t="s">
        <v>342</v>
      </c>
      <c r="AQ1034" s="356"/>
      <c r="AR1034" s="356"/>
      <c r="AS1034" s="356"/>
      <c r="AT1034" s="356"/>
      <c r="AU1034" s="356"/>
      <c r="AV1034" s="356"/>
      <c r="AW1034" s="356"/>
      <c r="AX1034" s="356"/>
    </row>
    <row r="1035" spans="1:50" ht="42" customHeight="1" x14ac:dyDescent="0.2">
      <c r="A1035" s="362">
        <v>1</v>
      </c>
      <c r="B1035" s="362">
        <v>1</v>
      </c>
      <c r="C1035" s="333" t="s">
        <v>586</v>
      </c>
      <c r="D1035" s="333"/>
      <c r="E1035" s="333"/>
      <c r="F1035" s="333"/>
      <c r="G1035" s="333"/>
      <c r="H1035" s="333"/>
      <c r="I1035" s="333"/>
      <c r="J1035" s="334">
        <v>7010001130664</v>
      </c>
      <c r="K1035" s="335"/>
      <c r="L1035" s="335"/>
      <c r="M1035" s="335"/>
      <c r="N1035" s="335"/>
      <c r="O1035" s="335"/>
      <c r="P1035" s="336" t="s">
        <v>568</v>
      </c>
      <c r="Q1035" s="336"/>
      <c r="R1035" s="336"/>
      <c r="S1035" s="336"/>
      <c r="T1035" s="336"/>
      <c r="U1035" s="336"/>
      <c r="V1035" s="336"/>
      <c r="W1035" s="336"/>
      <c r="X1035" s="336"/>
      <c r="Y1035" s="337">
        <v>0.5</v>
      </c>
      <c r="Z1035" s="338"/>
      <c r="AA1035" s="338"/>
      <c r="AB1035" s="339"/>
      <c r="AC1035" s="349" t="s">
        <v>416</v>
      </c>
      <c r="AD1035" s="357"/>
      <c r="AE1035" s="357"/>
      <c r="AF1035" s="357"/>
      <c r="AG1035" s="357"/>
      <c r="AH1035" s="358" t="s">
        <v>483</v>
      </c>
      <c r="AI1035" s="359"/>
      <c r="AJ1035" s="359"/>
      <c r="AK1035" s="359"/>
      <c r="AL1035" s="343" t="s">
        <v>489</v>
      </c>
      <c r="AM1035" s="344"/>
      <c r="AN1035" s="344"/>
      <c r="AO1035" s="345"/>
      <c r="AP1035" s="346" t="s">
        <v>489</v>
      </c>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341</v>
      </c>
      <c r="K1067" s="351"/>
      <c r="L1067" s="351"/>
      <c r="M1067" s="351"/>
      <c r="N1067" s="351"/>
      <c r="O1067" s="351"/>
      <c r="P1067" s="352" t="s">
        <v>317</v>
      </c>
      <c r="Q1067" s="352"/>
      <c r="R1067" s="352"/>
      <c r="S1067" s="352"/>
      <c r="T1067" s="352"/>
      <c r="U1067" s="352"/>
      <c r="V1067" s="352"/>
      <c r="W1067" s="352"/>
      <c r="X1067" s="352"/>
      <c r="Y1067" s="353" t="s">
        <v>339</v>
      </c>
      <c r="Z1067" s="354"/>
      <c r="AA1067" s="354"/>
      <c r="AB1067" s="354"/>
      <c r="AC1067" s="135" t="s">
        <v>377</v>
      </c>
      <c r="AD1067" s="135"/>
      <c r="AE1067" s="135"/>
      <c r="AF1067" s="135"/>
      <c r="AG1067" s="135"/>
      <c r="AH1067" s="353" t="s">
        <v>405</v>
      </c>
      <c r="AI1067" s="350"/>
      <c r="AJ1067" s="350"/>
      <c r="AK1067" s="350"/>
      <c r="AL1067" s="350" t="s">
        <v>21</v>
      </c>
      <c r="AM1067" s="350"/>
      <c r="AN1067" s="350"/>
      <c r="AO1067" s="355"/>
      <c r="AP1067" s="356" t="s">
        <v>342</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2">
      <c r="A1098" s="363" t="s">
        <v>367</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383</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2"/>
      <c r="B1101" s="362"/>
      <c r="C1101" s="135" t="s">
        <v>336</v>
      </c>
      <c r="D1101" s="366"/>
      <c r="E1101" s="135" t="s">
        <v>335</v>
      </c>
      <c r="F1101" s="366"/>
      <c r="G1101" s="366"/>
      <c r="H1101" s="366"/>
      <c r="I1101" s="366"/>
      <c r="J1101" s="135" t="s">
        <v>341</v>
      </c>
      <c r="K1101" s="135"/>
      <c r="L1101" s="135"/>
      <c r="M1101" s="135"/>
      <c r="N1101" s="135"/>
      <c r="O1101" s="135"/>
      <c r="P1101" s="353" t="s">
        <v>27</v>
      </c>
      <c r="Q1101" s="353"/>
      <c r="R1101" s="353"/>
      <c r="S1101" s="353"/>
      <c r="T1101" s="353"/>
      <c r="U1101" s="353"/>
      <c r="V1101" s="353"/>
      <c r="W1101" s="353"/>
      <c r="X1101" s="353"/>
      <c r="Y1101" s="135" t="s">
        <v>343</v>
      </c>
      <c r="Z1101" s="366"/>
      <c r="AA1101" s="366"/>
      <c r="AB1101" s="366"/>
      <c r="AC1101" s="135" t="s">
        <v>318</v>
      </c>
      <c r="AD1101" s="135"/>
      <c r="AE1101" s="135"/>
      <c r="AF1101" s="135"/>
      <c r="AG1101" s="135"/>
      <c r="AH1101" s="353" t="s">
        <v>331</v>
      </c>
      <c r="AI1101" s="354"/>
      <c r="AJ1101" s="354"/>
      <c r="AK1101" s="354"/>
      <c r="AL1101" s="354" t="s">
        <v>21</v>
      </c>
      <c r="AM1101" s="354"/>
      <c r="AN1101" s="354"/>
      <c r="AO1101" s="367"/>
      <c r="AP1101" s="356" t="s">
        <v>368</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17">
      <formula>IF(RIGHT(TEXT(P14,"0.#"),1)=".",FALSE,TRUE)</formula>
    </cfRule>
    <cfRule type="expression" dxfId="2096" priority="14018">
      <formula>IF(RIGHT(TEXT(P14,"0.#"),1)=".",TRUE,FALSE)</formula>
    </cfRule>
  </conditionalFormatting>
  <conditionalFormatting sqref="AE32">
    <cfRule type="expression" dxfId="2095" priority="14007">
      <formula>IF(RIGHT(TEXT(AE32,"0.#"),1)=".",FALSE,TRUE)</formula>
    </cfRule>
    <cfRule type="expression" dxfId="2094" priority="14008">
      <formula>IF(RIGHT(TEXT(AE32,"0.#"),1)=".",TRUE,FALSE)</formula>
    </cfRule>
  </conditionalFormatting>
  <conditionalFormatting sqref="P18:AX18">
    <cfRule type="expression" dxfId="2093" priority="13893">
      <formula>IF(RIGHT(TEXT(P18,"0.#"),1)=".",FALSE,TRUE)</formula>
    </cfRule>
    <cfRule type="expression" dxfId="2092" priority="13894">
      <formula>IF(RIGHT(TEXT(P18,"0.#"),1)=".",TRUE,FALSE)</formula>
    </cfRule>
  </conditionalFormatting>
  <conditionalFormatting sqref="Y791">
    <cfRule type="expression" dxfId="2091" priority="13885">
      <formula>IF(RIGHT(TEXT(Y791,"0.#"),1)=".",FALSE,TRUE)</formula>
    </cfRule>
    <cfRule type="expression" dxfId="2090" priority="13886">
      <formula>IF(RIGHT(TEXT(Y791,"0.#"),1)=".",TRUE,FALSE)</formula>
    </cfRule>
  </conditionalFormatting>
  <conditionalFormatting sqref="Y822:Y829 Y820 Y809:Y816 Y807 Y796:Y803 Y794">
    <cfRule type="expression" dxfId="2089" priority="13667">
      <formula>IF(RIGHT(TEXT(Y794,"0.#"),1)=".",FALSE,TRUE)</formula>
    </cfRule>
    <cfRule type="expression" dxfId="2088" priority="13668">
      <formula>IF(RIGHT(TEXT(Y794,"0.#"),1)=".",TRUE,FALSE)</formula>
    </cfRule>
  </conditionalFormatting>
  <conditionalFormatting sqref="P16:AQ17 P15:AX15 P13:AX13">
    <cfRule type="expression" dxfId="2087" priority="13715">
      <formula>IF(RIGHT(TEXT(P13,"0.#"),1)=".",FALSE,TRUE)</formula>
    </cfRule>
    <cfRule type="expression" dxfId="2086" priority="13716">
      <formula>IF(RIGHT(TEXT(P13,"0.#"),1)=".",TRUE,FALSE)</formula>
    </cfRule>
  </conditionalFormatting>
  <conditionalFormatting sqref="P19:AJ19">
    <cfRule type="expression" dxfId="2085" priority="13713">
      <formula>IF(RIGHT(TEXT(P19,"0.#"),1)=".",FALSE,TRUE)</formula>
    </cfRule>
    <cfRule type="expression" dxfId="2084" priority="13714">
      <formula>IF(RIGHT(TEXT(P19,"0.#"),1)=".",TRUE,FALSE)</formula>
    </cfRule>
  </conditionalFormatting>
  <conditionalFormatting sqref="AE101 AQ101">
    <cfRule type="expression" dxfId="2083" priority="13705">
      <formula>IF(RIGHT(TEXT(AE101,"0.#"),1)=".",FALSE,TRUE)</formula>
    </cfRule>
    <cfRule type="expression" dxfId="2082" priority="13706">
      <formula>IF(RIGHT(TEXT(AE101,"0.#"),1)=".",TRUE,FALSE)</formula>
    </cfRule>
  </conditionalFormatting>
  <conditionalFormatting sqref="Y783:Y790 Y781">
    <cfRule type="expression" dxfId="2081" priority="13691">
      <formula>IF(RIGHT(TEXT(Y781,"0.#"),1)=".",FALSE,TRUE)</formula>
    </cfRule>
    <cfRule type="expression" dxfId="2080" priority="13692">
      <formula>IF(RIGHT(TEXT(Y781,"0.#"),1)=".",TRUE,FALSE)</formula>
    </cfRule>
  </conditionalFormatting>
  <conditionalFormatting sqref="AU782">
    <cfRule type="expression" dxfId="2079" priority="13689">
      <formula>IF(RIGHT(TEXT(AU782,"0.#"),1)=".",FALSE,TRUE)</formula>
    </cfRule>
    <cfRule type="expression" dxfId="2078" priority="13690">
      <formula>IF(RIGHT(TEXT(AU782,"0.#"),1)=".",TRUE,FALSE)</formula>
    </cfRule>
  </conditionalFormatting>
  <conditionalFormatting sqref="AU791">
    <cfRule type="expression" dxfId="2077" priority="13687">
      <formula>IF(RIGHT(TEXT(AU791,"0.#"),1)=".",FALSE,TRUE)</formula>
    </cfRule>
    <cfRule type="expression" dxfId="2076" priority="13688">
      <formula>IF(RIGHT(TEXT(AU791,"0.#"),1)=".",TRUE,FALSE)</formula>
    </cfRule>
  </conditionalFormatting>
  <conditionalFormatting sqref="AU783:AU790 AU781">
    <cfRule type="expression" dxfId="2075" priority="13685">
      <formula>IF(RIGHT(TEXT(AU781,"0.#"),1)=".",FALSE,TRUE)</formula>
    </cfRule>
    <cfRule type="expression" dxfId="2074" priority="13686">
      <formula>IF(RIGHT(TEXT(AU781,"0.#"),1)=".",TRUE,FALSE)</formula>
    </cfRule>
  </conditionalFormatting>
  <conditionalFormatting sqref="Y821 Y808 Y795">
    <cfRule type="expression" dxfId="2073" priority="13671">
      <formula>IF(RIGHT(TEXT(Y795,"0.#"),1)=".",FALSE,TRUE)</formula>
    </cfRule>
    <cfRule type="expression" dxfId="2072" priority="13672">
      <formula>IF(RIGHT(TEXT(Y795,"0.#"),1)=".",TRUE,FALSE)</formula>
    </cfRule>
  </conditionalFormatting>
  <conditionalFormatting sqref="Y830 Y817 Y804">
    <cfRule type="expression" dxfId="2071" priority="13669">
      <formula>IF(RIGHT(TEXT(Y804,"0.#"),1)=".",FALSE,TRUE)</formula>
    </cfRule>
    <cfRule type="expression" dxfId="2070" priority="13670">
      <formula>IF(RIGHT(TEXT(Y804,"0.#"),1)=".",TRUE,FALSE)</formula>
    </cfRule>
  </conditionalFormatting>
  <conditionalFormatting sqref="AU821 AU808 AU795">
    <cfRule type="expression" dxfId="2069" priority="13665">
      <formula>IF(RIGHT(TEXT(AU795,"0.#"),1)=".",FALSE,TRUE)</formula>
    </cfRule>
    <cfRule type="expression" dxfId="2068" priority="13666">
      <formula>IF(RIGHT(TEXT(AU795,"0.#"),1)=".",TRUE,FALSE)</formula>
    </cfRule>
  </conditionalFormatting>
  <conditionalFormatting sqref="AU830 AU817 AU804">
    <cfRule type="expression" dxfId="2067" priority="13663">
      <formula>IF(RIGHT(TEXT(AU804,"0.#"),1)=".",FALSE,TRUE)</formula>
    </cfRule>
    <cfRule type="expression" dxfId="2066" priority="13664">
      <formula>IF(RIGHT(TEXT(AU804,"0.#"),1)=".",TRUE,FALSE)</formula>
    </cfRule>
  </conditionalFormatting>
  <conditionalFormatting sqref="AU822:AU829 AU820 AU809:AU816 AU807 AU796:AU803 AU794">
    <cfRule type="expression" dxfId="2065" priority="13661">
      <formula>IF(RIGHT(TEXT(AU794,"0.#"),1)=".",FALSE,TRUE)</formula>
    </cfRule>
    <cfRule type="expression" dxfId="2064" priority="13662">
      <formula>IF(RIGHT(TEXT(AU794,"0.#"),1)=".",TRUE,FALSE)</formula>
    </cfRule>
  </conditionalFormatting>
  <conditionalFormatting sqref="AM87">
    <cfRule type="expression" dxfId="2063" priority="13315">
      <formula>IF(RIGHT(TEXT(AM87,"0.#"),1)=".",FALSE,TRUE)</formula>
    </cfRule>
    <cfRule type="expression" dxfId="2062" priority="13316">
      <formula>IF(RIGHT(TEXT(AM87,"0.#"),1)=".",TRUE,FALSE)</formula>
    </cfRule>
  </conditionalFormatting>
  <conditionalFormatting sqref="AE55">
    <cfRule type="expression" dxfId="2061" priority="13383">
      <formula>IF(RIGHT(TEXT(AE55,"0.#"),1)=".",FALSE,TRUE)</formula>
    </cfRule>
    <cfRule type="expression" dxfId="2060" priority="13384">
      <formula>IF(RIGHT(TEXT(AE55,"0.#"),1)=".",TRUE,FALSE)</formula>
    </cfRule>
  </conditionalFormatting>
  <conditionalFormatting sqref="AI55">
    <cfRule type="expression" dxfId="2059" priority="13381">
      <formula>IF(RIGHT(TEXT(AI55,"0.#"),1)=".",FALSE,TRUE)</formula>
    </cfRule>
    <cfRule type="expression" dxfId="2058" priority="13382">
      <formula>IF(RIGHT(TEXT(AI55,"0.#"),1)=".",TRUE,FALSE)</formula>
    </cfRule>
  </conditionalFormatting>
  <conditionalFormatting sqref="AM34">
    <cfRule type="expression" dxfId="2057" priority="13461">
      <formula>IF(RIGHT(TEXT(AM34,"0.#"),1)=".",FALSE,TRUE)</formula>
    </cfRule>
    <cfRule type="expression" dxfId="2056" priority="13462">
      <formula>IF(RIGHT(TEXT(AM34,"0.#"),1)=".",TRUE,FALSE)</formula>
    </cfRule>
  </conditionalFormatting>
  <conditionalFormatting sqref="AE33">
    <cfRule type="expression" dxfId="2055" priority="13475">
      <formula>IF(RIGHT(TEXT(AE33,"0.#"),1)=".",FALSE,TRUE)</formula>
    </cfRule>
    <cfRule type="expression" dxfId="2054" priority="13476">
      <formula>IF(RIGHT(TEXT(AE33,"0.#"),1)=".",TRUE,FALSE)</formula>
    </cfRule>
  </conditionalFormatting>
  <conditionalFormatting sqref="AE34">
    <cfRule type="expression" dxfId="2053" priority="13473">
      <formula>IF(RIGHT(TEXT(AE34,"0.#"),1)=".",FALSE,TRUE)</formula>
    </cfRule>
    <cfRule type="expression" dxfId="2052" priority="13474">
      <formula>IF(RIGHT(TEXT(AE34,"0.#"),1)=".",TRUE,FALSE)</formula>
    </cfRule>
  </conditionalFormatting>
  <conditionalFormatting sqref="AI34">
    <cfRule type="expression" dxfId="2051" priority="13471">
      <formula>IF(RIGHT(TEXT(AI34,"0.#"),1)=".",FALSE,TRUE)</formula>
    </cfRule>
    <cfRule type="expression" dxfId="2050" priority="13472">
      <formula>IF(RIGHT(TEXT(AI34,"0.#"),1)=".",TRUE,FALSE)</formula>
    </cfRule>
  </conditionalFormatting>
  <conditionalFormatting sqref="AI33">
    <cfRule type="expression" dxfId="2049" priority="13469">
      <formula>IF(RIGHT(TEXT(AI33,"0.#"),1)=".",FALSE,TRUE)</formula>
    </cfRule>
    <cfRule type="expression" dxfId="2048" priority="13470">
      <formula>IF(RIGHT(TEXT(AI33,"0.#"),1)=".",TRUE,FALSE)</formula>
    </cfRule>
  </conditionalFormatting>
  <conditionalFormatting sqref="AI32">
    <cfRule type="expression" dxfId="2047" priority="13467">
      <formula>IF(RIGHT(TEXT(AI32,"0.#"),1)=".",FALSE,TRUE)</formula>
    </cfRule>
    <cfRule type="expression" dxfId="2046" priority="13468">
      <formula>IF(RIGHT(TEXT(AI32,"0.#"),1)=".",TRUE,FALSE)</formula>
    </cfRule>
  </conditionalFormatting>
  <conditionalFormatting sqref="AM33">
    <cfRule type="expression" dxfId="2045" priority="13463">
      <formula>IF(RIGHT(TEXT(AM33,"0.#"),1)=".",FALSE,TRUE)</formula>
    </cfRule>
    <cfRule type="expression" dxfId="2044" priority="13464">
      <formula>IF(RIGHT(TEXT(AM33,"0.#"),1)=".",TRUE,FALSE)</formula>
    </cfRule>
  </conditionalFormatting>
  <conditionalFormatting sqref="AQ32:AQ34">
    <cfRule type="expression" dxfId="2043" priority="13455">
      <formula>IF(RIGHT(TEXT(AQ32,"0.#"),1)=".",FALSE,TRUE)</formula>
    </cfRule>
    <cfRule type="expression" dxfId="2042" priority="13456">
      <formula>IF(RIGHT(TEXT(AQ32,"0.#"),1)=".",TRUE,FALSE)</formula>
    </cfRule>
  </conditionalFormatting>
  <conditionalFormatting sqref="AU32:AU34">
    <cfRule type="expression" dxfId="2041" priority="13453">
      <formula>IF(RIGHT(TEXT(AU32,"0.#"),1)=".",FALSE,TRUE)</formula>
    </cfRule>
    <cfRule type="expression" dxfId="2040" priority="13454">
      <formula>IF(RIGHT(TEXT(AU32,"0.#"),1)=".",TRUE,FALSE)</formula>
    </cfRule>
  </conditionalFormatting>
  <conditionalFormatting sqref="AE53">
    <cfRule type="expression" dxfId="2039" priority="13387">
      <formula>IF(RIGHT(TEXT(AE53,"0.#"),1)=".",FALSE,TRUE)</formula>
    </cfRule>
    <cfRule type="expression" dxfId="2038" priority="13388">
      <formula>IF(RIGHT(TEXT(AE53,"0.#"),1)=".",TRUE,FALSE)</formula>
    </cfRule>
  </conditionalFormatting>
  <conditionalFormatting sqref="AE54">
    <cfRule type="expression" dxfId="2037" priority="13385">
      <formula>IF(RIGHT(TEXT(AE54,"0.#"),1)=".",FALSE,TRUE)</formula>
    </cfRule>
    <cfRule type="expression" dxfId="2036" priority="13386">
      <formula>IF(RIGHT(TEXT(AE54,"0.#"),1)=".",TRUE,FALSE)</formula>
    </cfRule>
  </conditionalFormatting>
  <conditionalFormatting sqref="AI54">
    <cfRule type="expression" dxfId="2035" priority="13379">
      <formula>IF(RIGHT(TEXT(AI54,"0.#"),1)=".",FALSE,TRUE)</formula>
    </cfRule>
    <cfRule type="expression" dxfId="2034" priority="13380">
      <formula>IF(RIGHT(TEXT(AI54,"0.#"),1)=".",TRUE,FALSE)</formula>
    </cfRule>
  </conditionalFormatting>
  <conditionalFormatting sqref="AI53">
    <cfRule type="expression" dxfId="2033" priority="13377">
      <formula>IF(RIGHT(TEXT(AI53,"0.#"),1)=".",FALSE,TRUE)</formula>
    </cfRule>
    <cfRule type="expression" dxfId="2032" priority="13378">
      <formula>IF(RIGHT(TEXT(AI53,"0.#"),1)=".",TRUE,FALSE)</formula>
    </cfRule>
  </conditionalFormatting>
  <conditionalFormatting sqref="AM53">
    <cfRule type="expression" dxfId="2031" priority="13375">
      <formula>IF(RIGHT(TEXT(AM53,"0.#"),1)=".",FALSE,TRUE)</formula>
    </cfRule>
    <cfRule type="expression" dxfId="2030" priority="13376">
      <formula>IF(RIGHT(TEXT(AM53,"0.#"),1)=".",TRUE,FALSE)</formula>
    </cfRule>
  </conditionalFormatting>
  <conditionalFormatting sqref="AM54">
    <cfRule type="expression" dxfId="2029" priority="13373">
      <formula>IF(RIGHT(TEXT(AM54,"0.#"),1)=".",FALSE,TRUE)</formula>
    </cfRule>
    <cfRule type="expression" dxfId="2028" priority="13374">
      <formula>IF(RIGHT(TEXT(AM54,"0.#"),1)=".",TRUE,FALSE)</formula>
    </cfRule>
  </conditionalFormatting>
  <conditionalFormatting sqref="AM55">
    <cfRule type="expression" dxfId="2027" priority="13371">
      <formula>IF(RIGHT(TEXT(AM55,"0.#"),1)=".",FALSE,TRUE)</formula>
    </cfRule>
    <cfRule type="expression" dxfId="2026" priority="13372">
      <formula>IF(RIGHT(TEXT(AM55,"0.#"),1)=".",TRUE,FALSE)</formula>
    </cfRule>
  </conditionalFormatting>
  <conditionalFormatting sqref="AE60">
    <cfRule type="expression" dxfId="2025" priority="13357">
      <formula>IF(RIGHT(TEXT(AE60,"0.#"),1)=".",FALSE,TRUE)</formula>
    </cfRule>
    <cfRule type="expression" dxfId="2024" priority="13358">
      <formula>IF(RIGHT(TEXT(AE60,"0.#"),1)=".",TRUE,FALSE)</formula>
    </cfRule>
  </conditionalFormatting>
  <conditionalFormatting sqref="AE61">
    <cfRule type="expression" dxfId="2023" priority="13355">
      <formula>IF(RIGHT(TEXT(AE61,"0.#"),1)=".",FALSE,TRUE)</formula>
    </cfRule>
    <cfRule type="expression" dxfId="2022" priority="13356">
      <formula>IF(RIGHT(TEXT(AE61,"0.#"),1)=".",TRUE,FALSE)</formula>
    </cfRule>
  </conditionalFormatting>
  <conditionalFormatting sqref="AE62">
    <cfRule type="expression" dxfId="2021" priority="13353">
      <formula>IF(RIGHT(TEXT(AE62,"0.#"),1)=".",FALSE,TRUE)</formula>
    </cfRule>
    <cfRule type="expression" dxfId="2020" priority="13354">
      <formula>IF(RIGHT(TEXT(AE62,"0.#"),1)=".",TRUE,FALSE)</formula>
    </cfRule>
  </conditionalFormatting>
  <conditionalFormatting sqref="AI62">
    <cfRule type="expression" dxfId="2019" priority="13351">
      <formula>IF(RIGHT(TEXT(AI62,"0.#"),1)=".",FALSE,TRUE)</formula>
    </cfRule>
    <cfRule type="expression" dxfId="2018" priority="13352">
      <formula>IF(RIGHT(TEXT(AI62,"0.#"),1)=".",TRUE,FALSE)</formula>
    </cfRule>
  </conditionalFormatting>
  <conditionalFormatting sqref="AI61">
    <cfRule type="expression" dxfId="2017" priority="13349">
      <formula>IF(RIGHT(TEXT(AI61,"0.#"),1)=".",FALSE,TRUE)</formula>
    </cfRule>
    <cfRule type="expression" dxfId="2016" priority="13350">
      <formula>IF(RIGHT(TEXT(AI61,"0.#"),1)=".",TRUE,FALSE)</formula>
    </cfRule>
  </conditionalFormatting>
  <conditionalFormatting sqref="AI60">
    <cfRule type="expression" dxfId="2015" priority="13347">
      <formula>IF(RIGHT(TEXT(AI60,"0.#"),1)=".",FALSE,TRUE)</formula>
    </cfRule>
    <cfRule type="expression" dxfId="2014" priority="13348">
      <formula>IF(RIGHT(TEXT(AI60,"0.#"),1)=".",TRUE,FALSE)</formula>
    </cfRule>
  </conditionalFormatting>
  <conditionalFormatting sqref="AM60">
    <cfRule type="expression" dxfId="2013" priority="13345">
      <formula>IF(RIGHT(TEXT(AM60,"0.#"),1)=".",FALSE,TRUE)</formula>
    </cfRule>
    <cfRule type="expression" dxfId="2012" priority="13346">
      <formula>IF(RIGHT(TEXT(AM60,"0.#"),1)=".",TRUE,FALSE)</formula>
    </cfRule>
  </conditionalFormatting>
  <conditionalFormatting sqref="AM61">
    <cfRule type="expression" dxfId="2011" priority="13343">
      <formula>IF(RIGHT(TEXT(AM61,"0.#"),1)=".",FALSE,TRUE)</formula>
    </cfRule>
    <cfRule type="expression" dxfId="2010" priority="13344">
      <formula>IF(RIGHT(TEXT(AM61,"0.#"),1)=".",TRUE,FALSE)</formula>
    </cfRule>
  </conditionalFormatting>
  <conditionalFormatting sqref="AM62">
    <cfRule type="expression" dxfId="2009" priority="13341">
      <formula>IF(RIGHT(TEXT(AM62,"0.#"),1)=".",FALSE,TRUE)</formula>
    </cfRule>
    <cfRule type="expression" dxfId="2008" priority="13342">
      <formula>IF(RIGHT(TEXT(AM62,"0.#"),1)=".",TRUE,FALSE)</formula>
    </cfRule>
  </conditionalFormatting>
  <conditionalFormatting sqref="AE87">
    <cfRule type="expression" dxfId="2007" priority="13327">
      <formula>IF(RIGHT(TEXT(AE87,"0.#"),1)=".",FALSE,TRUE)</formula>
    </cfRule>
    <cfRule type="expression" dxfId="2006" priority="13328">
      <formula>IF(RIGHT(TEXT(AE87,"0.#"),1)=".",TRUE,FALSE)</formula>
    </cfRule>
  </conditionalFormatting>
  <conditionalFormatting sqref="AE88">
    <cfRule type="expression" dxfId="2005" priority="13325">
      <formula>IF(RIGHT(TEXT(AE88,"0.#"),1)=".",FALSE,TRUE)</formula>
    </cfRule>
    <cfRule type="expression" dxfId="2004" priority="13326">
      <formula>IF(RIGHT(TEXT(AE88,"0.#"),1)=".",TRUE,FALSE)</formula>
    </cfRule>
  </conditionalFormatting>
  <conditionalFormatting sqref="AE89">
    <cfRule type="expression" dxfId="2003" priority="13323">
      <formula>IF(RIGHT(TEXT(AE89,"0.#"),1)=".",FALSE,TRUE)</formula>
    </cfRule>
    <cfRule type="expression" dxfId="2002" priority="13324">
      <formula>IF(RIGHT(TEXT(AE89,"0.#"),1)=".",TRUE,FALSE)</formula>
    </cfRule>
  </conditionalFormatting>
  <conditionalFormatting sqref="AI89">
    <cfRule type="expression" dxfId="2001" priority="13321">
      <formula>IF(RIGHT(TEXT(AI89,"0.#"),1)=".",FALSE,TRUE)</formula>
    </cfRule>
    <cfRule type="expression" dxfId="2000" priority="13322">
      <formula>IF(RIGHT(TEXT(AI89,"0.#"),1)=".",TRUE,FALSE)</formula>
    </cfRule>
  </conditionalFormatting>
  <conditionalFormatting sqref="AI88">
    <cfRule type="expression" dxfId="1999" priority="13319">
      <formula>IF(RIGHT(TEXT(AI88,"0.#"),1)=".",FALSE,TRUE)</formula>
    </cfRule>
    <cfRule type="expression" dxfId="1998" priority="13320">
      <formula>IF(RIGHT(TEXT(AI88,"0.#"),1)=".",TRUE,FALSE)</formula>
    </cfRule>
  </conditionalFormatting>
  <conditionalFormatting sqref="AI87">
    <cfRule type="expression" dxfId="1997" priority="13317">
      <formula>IF(RIGHT(TEXT(AI87,"0.#"),1)=".",FALSE,TRUE)</formula>
    </cfRule>
    <cfRule type="expression" dxfId="1996" priority="13318">
      <formula>IF(RIGHT(TEXT(AI87,"0.#"),1)=".",TRUE,FALSE)</formula>
    </cfRule>
  </conditionalFormatting>
  <conditionalFormatting sqref="AM88">
    <cfRule type="expression" dxfId="1995" priority="13313">
      <formula>IF(RIGHT(TEXT(AM88,"0.#"),1)=".",FALSE,TRUE)</formula>
    </cfRule>
    <cfRule type="expression" dxfId="1994" priority="13314">
      <formula>IF(RIGHT(TEXT(AM88,"0.#"),1)=".",TRUE,FALSE)</formula>
    </cfRule>
  </conditionalFormatting>
  <conditionalFormatting sqref="AM89">
    <cfRule type="expression" dxfId="1993" priority="13311">
      <formula>IF(RIGHT(TEXT(AM89,"0.#"),1)=".",FALSE,TRUE)</formula>
    </cfRule>
    <cfRule type="expression" dxfId="1992" priority="13312">
      <formula>IF(RIGHT(TEXT(AM89,"0.#"),1)=".",TRUE,FALSE)</formula>
    </cfRule>
  </conditionalFormatting>
  <conditionalFormatting sqref="AE92">
    <cfRule type="expression" dxfId="1991" priority="13297">
      <formula>IF(RIGHT(TEXT(AE92,"0.#"),1)=".",FALSE,TRUE)</formula>
    </cfRule>
    <cfRule type="expression" dxfId="1990" priority="13298">
      <formula>IF(RIGHT(TEXT(AE92,"0.#"),1)=".",TRUE,FALSE)</formula>
    </cfRule>
  </conditionalFormatting>
  <conditionalFormatting sqref="AE93">
    <cfRule type="expression" dxfId="1989" priority="13295">
      <formula>IF(RIGHT(TEXT(AE93,"0.#"),1)=".",FALSE,TRUE)</formula>
    </cfRule>
    <cfRule type="expression" dxfId="1988" priority="13296">
      <formula>IF(RIGHT(TEXT(AE93,"0.#"),1)=".",TRUE,FALSE)</formula>
    </cfRule>
  </conditionalFormatting>
  <conditionalFormatting sqref="AE94">
    <cfRule type="expression" dxfId="1987" priority="13293">
      <formula>IF(RIGHT(TEXT(AE94,"0.#"),1)=".",FALSE,TRUE)</formula>
    </cfRule>
    <cfRule type="expression" dxfId="1986" priority="13294">
      <formula>IF(RIGHT(TEXT(AE94,"0.#"),1)=".",TRUE,FALSE)</formula>
    </cfRule>
  </conditionalFormatting>
  <conditionalFormatting sqref="AI94">
    <cfRule type="expression" dxfId="1985" priority="13291">
      <formula>IF(RIGHT(TEXT(AI94,"0.#"),1)=".",FALSE,TRUE)</formula>
    </cfRule>
    <cfRule type="expression" dxfId="1984" priority="13292">
      <formula>IF(RIGHT(TEXT(AI94,"0.#"),1)=".",TRUE,FALSE)</formula>
    </cfRule>
  </conditionalFormatting>
  <conditionalFormatting sqref="AI93">
    <cfRule type="expression" dxfId="1983" priority="13289">
      <formula>IF(RIGHT(TEXT(AI93,"0.#"),1)=".",FALSE,TRUE)</formula>
    </cfRule>
    <cfRule type="expression" dxfId="1982" priority="13290">
      <formula>IF(RIGHT(TEXT(AI93,"0.#"),1)=".",TRUE,FALSE)</formula>
    </cfRule>
  </conditionalFormatting>
  <conditionalFormatting sqref="AI92">
    <cfRule type="expression" dxfId="1981" priority="13287">
      <formula>IF(RIGHT(TEXT(AI92,"0.#"),1)=".",FALSE,TRUE)</formula>
    </cfRule>
    <cfRule type="expression" dxfId="1980" priority="13288">
      <formula>IF(RIGHT(TEXT(AI92,"0.#"),1)=".",TRUE,FALSE)</formula>
    </cfRule>
  </conditionalFormatting>
  <conditionalFormatting sqref="AM92">
    <cfRule type="expression" dxfId="1979" priority="13285">
      <formula>IF(RIGHT(TEXT(AM92,"0.#"),1)=".",FALSE,TRUE)</formula>
    </cfRule>
    <cfRule type="expression" dxfId="1978" priority="13286">
      <formula>IF(RIGHT(TEXT(AM92,"0.#"),1)=".",TRUE,FALSE)</formula>
    </cfRule>
  </conditionalFormatting>
  <conditionalFormatting sqref="AM93">
    <cfRule type="expression" dxfId="1977" priority="13283">
      <formula>IF(RIGHT(TEXT(AM93,"0.#"),1)=".",FALSE,TRUE)</formula>
    </cfRule>
    <cfRule type="expression" dxfId="1976" priority="13284">
      <formula>IF(RIGHT(TEXT(AM93,"0.#"),1)=".",TRUE,FALSE)</formula>
    </cfRule>
  </conditionalFormatting>
  <conditionalFormatting sqref="AM94">
    <cfRule type="expression" dxfId="1975" priority="13281">
      <formula>IF(RIGHT(TEXT(AM94,"0.#"),1)=".",FALSE,TRUE)</formula>
    </cfRule>
    <cfRule type="expression" dxfId="1974" priority="13282">
      <formula>IF(RIGHT(TEXT(AM94,"0.#"),1)=".",TRUE,FALSE)</formula>
    </cfRule>
  </conditionalFormatting>
  <conditionalFormatting sqref="AE97">
    <cfRule type="expression" dxfId="1973" priority="13267">
      <formula>IF(RIGHT(TEXT(AE97,"0.#"),1)=".",FALSE,TRUE)</formula>
    </cfRule>
    <cfRule type="expression" dxfId="1972" priority="13268">
      <formula>IF(RIGHT(TEXT(AE97,"0.#"),1)=".",TRUE,FALSE)</formula>
    </cfRule>
  </conditionalFormatting>
  <conditionalFormatting sqref="AE98">
    <cfRule type="expression" dxfId="1971" priority="13265">
      <formula>IF(RIGHT(TEXT(AE98,"0.#"),1)=".",FALSE,TRUE)</formula>
    </cfRule>
    <cfRule type="expression" dxfId="1970" priority="13266">
      <formula>IF(RIGHT(TEXT(AE98,"0.#"),1)=".",TRUE,FALSE)</formula>
    </cfRule>
  </conditionalFormatting>
  <conditionalFormatting sqref="AE99">
    <cfRule type="expression" dxfId="1969" priority="13263">
      <formula>IF(RIGHT(TEXT(AE99,"0.#"),1)=".",FALSE,TRUE)</formula>
    </cfRule>
    <cfRule type="expression" dxfId="1968" priority="13264">
      <formula>IF(RIGHT(TEXT(AE99,"0.#"),1)=".",TRUE,FALSE)</formula>
    </cfRule>
  </conditionalFormatting>
  <conditionalFormatting sqref="AI99">
    <cfRule type="expression" dxfId="1967" priority="13261">
      <formula>IF(RIGHT(TEXT(AI99,"0.#"),1)=".",FALSE,TRUE)</formula>
    </cfRule>
    <cfRule type="expression" dxfId="1966" priority="13262">
      <formula>IF(RIGHT(TEXT(AI99,"0.#"),1)=".",TRUE,FALSE)</formula>
    </cfRule>
  </conditionalFormatting>
  <conditionalFormatting sqref="AI98">
    <cfRule type="expression" dxfId="1965" priority="13259">
      <formula>IF(RIGHT(TEXT(AI98,"0.#"),1)=".",FALSE,TRUE)</formula>
    </cfRule>
    <cfRule type="expression" dxfId="1964" priority="13260">
      <formula>IF(RIGHT(TEXT(AI98,"0.#"),1)=".",TRUE,FALSE)</formula>
    </cfRule>
  </conditionalFormatting>
  <conditionalFormatting sqref="AI97">
    <cfRule type="expression" dxfId="1963" priority="13257">
      <formula>IF(RIGHT(TEXT(AI97,"0.#"),1)=".",FALSE,TRUE)</formula>
    </cfRule>
    <cfRule type="expression" dxfId="1962" priority="13258">
      <formula>IF(RIGHT(TEXT(AI97,"0.#"),1)=".",TRUE,FALSE)</formula>
    </cfRule>
  </conditionalFormatting>
  <conditionalFormatting sqref="AM97">
    <cfRule type="expression" dxfId="1961" priority="13255">
      <formula>IF(RIGHT(TEXT(AM97,"0.#"),1)=".",FALSE,TRUE)</formula>
    </cfRule>
    <cfRule type="expression" dxfId="1960" priority="13256">
      <formula>IF(RIGHT(TEXT(AM97,"0.#"),1)=".",TRUE,FALSE)</formula>
    </cfRule>
  </conditionalFormatting>
  <conditionalFormatting sqref="AM98">
    <cfRule type="expression" dxfId="1959" priority="13253">
      <formula>IF(RIGHT(TEXT(AM98,"0.#"),1)=".",FALSE,TRUE)</formula>
    </cfRule>
    <cfRule type="expression" dxfId="1958" priority="13254">
      <formula>IF(RIGHT(TEXT(AM98,"0.#"),1)=".",TRUE,FALSE)</formula>
    </cfRule>
  </conditionalFormatting>
  <conditionalFormatting sqref="AM99">
    <cfRule type="expression" dxfId="1957" priority="13251">
      <formula>IF(RIGHT(TEXT(AM99,"0.#"),1)=".",FALSE,TRUE)</formula>
    </cfRule>
    <cfRule type="expression" dxfId="1956" priority="13252">
      <formula>IF(RIGHT(TEXT(AM99,"0.#"),1)=".",TRUE,FALSE)</formula>
    </cfRule>
  </conditionalFormatting>
  <conditionalFormatting sqref="AI101">
    <cfRule type="expression" dxfId="1955" priority="13237">
      <formula>IF(RIGHT(TEXT(AI101,"0.#"),1)=".",FALSE,TRUE)</formula>
    </cfRule>
    <cfRule type="expression" dxfId="1954" priority="13238">
      <formula>IF(RIGHT(TEXT(AI101,"0.#"),1)=".",TRUE,FALSE)</formula>
    </cfRule>
  </conditionalFormatting>
  <conditionalFormatting sqref="AM101">
    <cfRule type="expression" dxfId="1953" priority="13235">
      <formula>IF(RIGHT(TEXT(AM101,"0.#"),1)=".",FALSE,TRUE)</formula>
    </cfRule>
    <cfRule type="expression" dxfId="1952" priority="13236">
      <formula>IF(RIGHT(TEXT(AM101,"0.#"),1)=".",TRUE,FALSE)</formula>
    </cfRule>
  </conditionalFormatting>
  <conditionalFormatting sqref="AE102">
    <cfRule type="expression" dxfId="1951" priority="13233">
      <formula>IF(RIGHT(TEXT(AE102,"0.#"),1)=".",FALSE,TRUE)</formula>
    </cfRule>
    <cfRule type="expression" dxfId="1950" priority="13234">
      <formula>IF(RIGHT(TEXT(AE102,"0.#"),1)=".",TRUE,FALSE)</formula>
    </cfRule>
  </conditionalFormatting>
  <conditionalFormatting sqref="AI102">
    <cfRule type="expression" dxfId="1949" priority="13231">
      <formula>IF(RIGHT(TEXT(AI102,"0.#"),1)=".",FALSE,TRUE)</formula>
    </cfRule>
    <cfRule type="expression" dxfId="1948" priority="13232">
      <formula>IF(RIGHT(TEXT(AI102,"0.#"),1)=".",TRUE,FALSE)</formula>
    </cfRule>
  </conditionalFormatting>
  <conditionalFormatting sqref="AM102">
    <cfRule type="expression" dxfId="1947" priority="13229">
      <formula>IF(RIGHT(TEXT(AM102,"0.#"),1)=".",FALSE,TRUE)</formula>
    </cfRule>
    <cfRule type="expression" dxfId="1946" priority="13230">
      <formula>IF(RIGHT(TEXT(AM102,"0.#"),1)=".",TRUE,FALSE)</formula>
    </cfRule>
  </conditionalFormatting>
  <conditionalFormatting sqref="AQ102">
    <cfRule type="expression" dxfId="1945" priority="13227">
      <formula>IF(RIGHT(TEXT(AQ102,"0.#"),1)=".",FALSE,TRUE)</formula>
    </cfRule>
    <cfRule type="expression" dxfId="1944" priority="13228">
      <formula>IF(RIGHT(TEXT(AQ102,"0.#"),1)=".",TRUE,FALSE)</formula>
    </cfRule>
  </conditionalFormatting>
  <conditionalFormatting sqref="AE104">
    <cfRule type="expression" dxfId="1943" priority="13225">
      <formula>IF(RIGHT(TEXT(AE104,"0.#"),1)=".",FALSE,TRUE)</formula>
    </cfRule>
    <cfRule type="expression" dxfId="1942" priority="13226">
      <formula>IF(RIGHT(TEXT(AE104,"0.#"),1)=".",TRUE,FALSE)</formula>
    </cfRule>
  </conditionalFormatting>
  <conditionalFormatting sqref="AI104">
    <cfRule type="expression" dxfId="1941" priority="13223">
      <formula>IF(RIGHT(TEXT(AI104,"0.#"),1)=".",FALSE,TRUE)</formula>
    </cfRule>
    <cfRule type="expression" dxfId="1940" priority="13224">
      <formula>IF(RIGHT(TEXT(AI104,"0.#"),1)=".",TRUE,FALSE)</formula>
    </cfRule>
  </conditionalFormatting>
  <conditionalFormatting sqref="AM104">
    <cfRule type="expression" dxfId="1939" priority="13221">
      <formula>IF(RIGHT(TEXT(AM104,"0.#"),1)=".",FALSE,TRUE)</formula>
    </cfRule>
    <cfRule type="expression" dxfId="1938" priority="13222">
      <formula>IF(RIGHT(TEXT(AM104,"0.#"),1)=".",TRUE,FALSE)</formula>
    </cfRule>
  </conditionalFormatting>
  <conditionalFormatting sqref="AE105">
    <cfRule type="expression" dxfId="1937" priority="13219">
      <formula>IF(RIGHT(TEXT(AE105,"0.#"),1)=".",FALSE,TRUE)</formula>
    </cfRule>
    <cfRule type="expression" dxfId="1936" priority="13220">
      <formula>IF(RIGHT(TEXT(AE105,"0.#"),1)=".",TRUE,FALSE)</formula>
    </cfRule>
  </conditionalFormatting>
  <conditionalFormatting sqref="AI105">
    <cfRule type="expression" dxfId="1935" priority="13217">
      <formula>IF(RIGHT(TEXT(AI105,"0.#"),1)=".",FALSE,TRUE)</formula>
    </cfRule>
    <cfRule type="expression" dxfId="1934" priority="13218">
      <formula>IF(RIGHT(TEXT(AI105,"0.#"),1)=".",TRUE,FALSE)</formula>
    </cfRule>
  </conditionalFormatting>
  <conditionalFormatting sqref="AM105">
    <cfRule type="expression" dxfId="1933" priority="13215">
      <formula>IF(RIGHT(TEXT(AM105,"0.#"),1)=".",FALSE,TRUE)</formula>
    </cfRule>
    <cfRule type="expression" dxfId="1932" priority="13216">
      <formula>IF(RIGHT(TEXT(AM105,"0.#"),1)=".",TRUE,FALSE)</formula>
    </cfRule>
  </conditionalFormatting>
  <conditionalFormatting sqref="AE107">
    <cfRule type="expression" dxfId="1931" priority="13211">
      <formula>IF(RIGHT(TEXT(AE107,"0.#"),1)=".",FALSE,TRUE)</formula>
    </cfRule>
    <cfRule type="expression" dxfId="1930" priority="13212">
      <formula>IF(RIGHT(TEXT(AE107,"0.#"),1)=".",TRUE,FALSE)</formula>
    </cfRule>
  </conditionalFormatting>
  <conditionalFormatting sqref="AI107">
    <cfRule type="expression" dxfId="1929" priority="13209">
      <formula>IF(RIGHT(TEXT(AI107,"0.#"),1)=".",FALSE,TRUE)</formula>
    </cfRule>
    <cfRule type="expression" dxfId="1928" priority="13210">
      <formula>IF(RIGHT(TEXT(AI107,"0.#"),1)=".",TRUE,FALSE)</formula>
    </cfRule>
  </conditionalFormatting>
  <conditionalFormatting sqref="AM107">
    <cfRule type="expression" dxfId="1927" priority="13207">
      <formula>IF(RIGHT(TEXT(AM107,"0.#"),1)=".",FALSE,TRUE)</formula>
    </cfRule>
    <cfRule type="expression" dxfId="1926" priority="13208">
      <formula>IF(RIGHT(TEXT(AM107,"0.#"),1)=".",TRUE,FALSE)</formula>
    </cfRule>
  </conditionalFormatting>
  <conditionalFormatting sqref="AE108">
    <cfRule type="expression" dxfId="1925" priority="13205">
      <formula>IF(RIGHT(TEXT(AE108,"0.#"),1)=".",FALSE,TRUE)</formula>
    </cfRule>
    <cfRule type="expression" dxfId="1924" priority="13206">
      <formula>IF(RIGHT(TEXT(AE108,"0.#"),1)=".",TRUE,FALSE)</formula>
    </cfRule>
  </conditionalFormatting>
  <conditionalFormatting sqref="AI108">
    <cfRule type="expression" dxfId="1923" priority="13203">
      <formula>IF(RIGHT(TEXT(AI108,"0.#"),1)=".",FALSE,TRUE)</formula>
    </cfRule>
    <cfRule type="expression" dxfId="1922" priority="13204">
      <formula>IF(RIGHT(TEXT(AI108,"0.#"),1)=".",TRUE,FALSE)</formula>
    </cfRule>
  </conditionalFormatting>
  <conditionalFormatting sqref="AM108">
    <cfRule type="expression" dxfId="1921" priority="13201">
      <formula>IF(RIGHT(TEXT(AM108,"0.#"),1)=".",FALSE,TRUE)</formula>
    </cfRule>
    <cfRule type="expression" dxfId="1920" priority="13202">
      <formula>IF(RIGHT(TEXT(AM108,"0.#"),1)=".",TRUE,FALSE)</formula>
    </cfRule>
  </conditionalFormatting>
  <conditionalFormatting sqref="AE110">
    <cfRule type="expression" dxfId="1919" priority="13197">
      <formula>IF(RIGHT(TEXT(AE110,"0.#"),1)=".",FALSE,TRUE)</formula>
    </cfRule>
    <cfRule type="expression" dxfId="1918" priority="13198">
      <formula>IF(RIGHT(TEXT(AE110,"0.#"),1)=".",TRUE,FALSE)</formula>
    </cfRule>
  </conditionalFormatting>
  <conditionalFormatting sqref="AI110">
    <cfRule type="expression" dxfId="1917" priority="13195">
      <formula>IF(RIGHT(TEXT(AI110,"0.#"),1)=".",FALSE,TRUE)</formula>
    </cfRule>
    <cfRule type="expression" dxfId="1916" priority="13196">
      <formula>IF(RIGHT(TEXT(AI110,"0.#"),1)=".",TRUE,FALSE)</formula>
    </cfRule>
  </conditionalFormatting>
  <conditionalFormatting sqref="AM110">
    <cfRule type="expression" dxfId="1915" priority="13193">
      <formula>IF(RIGHT(TEXT(AM110,"0.#"),1)=".",FALSE,TRUE)</formula>
    </cfRule>
    <cfRule type="expression" dxfId="1914" priority="13194">
      <formula>IF(RIGHT(TEXT(AM110,"0.#"),1)=".",TRUE,FALSE)</formula>
    </cfRule>
  </conditionalFormatting>
  <conditionalFormatting sqref="AE111">
    <cfRule type="expression" dxfId="1913" priority="13191">
      <formula>IF(RIGHT(TEXT(AE111,"0.#"),1)=".",FALSE,TRUE)</formula>
    </cfRule>
    <cfRule type="expression" dxfId="1912" priority="13192">
      <formula>IF(RIGHT(TEXT(AE111,"0.#"),1)=".",TRUE,FALSE)</formula>
    </cfRule>
  </conditionalFormatting>
  <conditionalFormatting sqref="AI111">
    <cfRule type="expression" dxfId="1911" priority="13189">
      <formula>IF(RIGHT(TEXT(AI111,"0.#"),1)=".",FALSE,TRUE)</formula>
    </cfRule>
    <cfRule type="expression" dxfId="1910" priority="13190">
      <formula>IF(RIGHT(TEXT(AI111,"0.#"),1)=".",TRUE,FALSE)</formula>
    </cfRule>
  </conditionalFormatting>
  <conditionalFormatting sqref="AM111">
    <cfRule type="expression" dxfId="1909" priority="13187">
      <formula>IF(RIGHT(TEXT(AM111,"0.#"),1)=".",FALSE,TRUE)</formula>
    </cfRule>
    <cfRule type="expression" dxfId="1908" priority="13188">
      <formula>IF(RIGHT(TEXT(AM111,"0.#"),1)=".",TRUE,FALSE)</formula>
    </cfRule>
  </conditionalFormatting>
  <conditionalFormatting sqref="AE113">
    <cfRule type="expression" dxfId="1907" priority="13183">
      <formula>IF(RIGHT(TEXT(AE113,"0.#"),1)=".",FALSE,TRUE)</formula>
    </cfRule>
    <cfRule type="expression" dxfId="1906" priority="13184">
      <formula>IF(RIGHT(TEXT(AE113,"0.#"),1)=".",TRUE,FALSE)</formula>
    </cfRule>
  </conditionalFormatting>
  <conditionalFormatting sqref="AI113">
    <cfRule type="expression" dxfId="1905" priority="13181">
      <formula>IF(RIGHT(TEXT(AI113,"0.#"),1)=".",FALSE,TRUE)</formula>
    </cfRule>
    <cfRule type="expression" dxfId="1904" priority="13182">
      <formula>IF(RIGHT(TEXT(AI113,"0.#"),1)=".",TRUE,FALSE)</formula>
    </cfRule>
  </conditionalFormatting>
  <conditionalFormatting sqref="AM113">
    <cfRule type="expression" dxfId="1903" priority="13179">
      <formula>IF(RIGHT(TEXT(AM113,"0.#"),1)=".",FALSE,TRUE)</formula>
    </cfRule>
    <cfRule type="expression" dxfId="1902" priority="13180">
      <formula>IF(RIGHT(TEXT(AM113,"0.#"),1)=".",TRUE,FALSE)</formula>
    </cfRule>
  </conditionalFormatting>
  <conditionalFormatting sqref="AE114">
    <cfRule type="expression" dxfId="1901" priority="13177">
      <formula>IF(RIGHT(TEXT(AE114,"0.#"),1)=".",FALSE,TRUE)</formula>
    </cfRule>
    <cfRule type="expression" dxfId="1900" priority="13178">
      <formula>IF(RIGHT(TEXT(AE114,"0.#"),1)=".",TRUE,FALSE)</formula>
    </cfRule>
  </conditionalFormatting>
  <conditionalFormatting sqref="AI114">
    <cfRule type="expression" dxfId="1899" priority="13175">
      <formula>IF(RIGHT(TEXT(AI114,"0.#"),1)=".",FALSE,TRUE)</formula>
    </cfRule>
    <cfRule type="expression" dxfId="1898" priority="13176">
      <formula>IF(RIGHT(TEXT(AI114,"0.#"),1)=".",TRUE,FALSE)</formula>
    </cfRule>
  </conditionalFormatting>
  <conditionalFormatting sqref="AM114">
    <cfRule type="expression" dxfId="1897" priority="13173">
      <formula>IF(RIGHT(TEXT(AM114,"0.#"),1)=".",FALSE,TRUE)</formula>
    </cfRule>
    <cfRule type="expression" dxfId="1896" priority="13174">
      <formula>IF(RIGHT(TEXT(AM114,"0.#"),1)=".",TRUE,FALSE)</formula>
    </cfRule>
  </conditionalFormatting>
  <conditionalFormatting sqref="AE116 AQ116">
    <cfRule type="expression" dxfId="1895" priority="13169">
      <formula>IF(RIGHT(TEXT(AE116,"0.#"),1)=".",FALSE,TRUE)</formula>
    </cfRule>
    <cfRule type="expression" dxfId="1894" priority="13170">
      <formula>IF(RIGHT(TEXT(AE116,"0.#"),1)=".",TRUE,FALSE)</formula>
    </cfRule>
  </conditionalFormatting>
  <conditionalFormatting sqref="AI116">
    <cfRule type="expression" dxfId="1893" priority="13167">
      <formula>IF(RIGHT(TEXT(AI116,"0.#"),1)=".",FALSE,TRUE)</formula>
    </cfRule>
    <cfRule type="expression" dxfId="1892" priority="13168">
      <formula>IF(RIGHT(TEXT(AI116,"0.#"),1)=".",TRUE,FALSE)</formula>
    </cfRule>
  </conditionalFormatting>
  <conditionalFormatting sqref="AM116">
    <cfRule type="expression" dxfId="1891" priority="13165">
      <formula>IF(RIGHT(TEXT(AM116,"0.#"),1)=".",FALSE,TRUE)</formula>
    </cfRule>
    <cfRule type="expression" dxfId="1890" priority="13166">
      <formula>IF(RIGHT(TEXT(AM116,"0.#"),1)=".",TRUE,FALSE)</formula>
    </cfRule>
  </conditionalFormatting>
  <conditionalFormatting sqref="AE117 AM117">
    <cfRule type="expression" dxfId="1889" priority="13163">
      <formula>IF(RIGHT(TEXT(AE117,"0.#"),1)=".",FALSE,TRUE)</formula>
    </cfRule>
    <cfRule type="expression" dxfId="1888" priority="13164">
      <formula>IF(RIGHT(TEXT(AE117,"0.#"),1)=".",TRUE,FALSE)</formula>
    </cfRule>
  </conditionalFormatting>
  <conditionalFormatting sqref="AI117">
    <cfRule type="expression" dxfId="1887" priority="13161">
      <formula>IF(RIGHT(TEXT(AI117,"0.#"),1)=".",FALSE,TRUE)</formula>
    </cfRule>
    <cfRule type="expression" dxfId="1886" priority="13162">
      <formula>IF(RIGHT(TEXT(AI117,"0.#"),1)=".",TRUE,FALSE)</formula>
    </cfRule>
  </conditionalFormatting>
  <conditionalFormatting sqref="AQ117">
    <cfRule type="expression" dxfId="1885" priority="13157">
      <formula>IF(RIGHT(TEXT(AQ117,"0.#"),1)=".",FALSE,TRUE)</formula>
    </cfRule>
    <cfRule type="expression" dxfId="1884" priority="13158">
      <formula>IF(RIGHT(TEXT(AQ117,"0.#"),1)=".",TRUE,FALSE)</formula>
    </cfRule>
  </conditionalFormatting>
  <conditionalFormatting sqref="AE119 AQ119">
    <cfRule type="expression" dxfId="1883" priority="13155">
      <formula>IF(RIGHT(TEXT(AE119,"0.#"),1)=".",FALSE,TRUE)</formula>
    </cfRule>
    <cfRule type="expression" dxfId="1882" priority="13156">
      <formula>IF(RIGHT(TEXT(AE119,"0.#"),1)=".",TRUE,FALSE)</formula>
    </cfRule>
  </conditionalFormatting>
  <conditionalFormatting sqref="AI119">
    <cfRule type="expression" dxfId="1881" priority="13153">
      <formula>IF(RIGHT(TEXT(AI119,"0.#"),1)=".",FALSE,TRUE)</formula>
    </cfRule>
    <cfRule type="expression" dxfId="1880" priority="13154">
      <formula>IF(RIGHT(TEXT(AI119,"0.#"),1)=".",TRUE,FALSE)</formula>
    </cfRule>
  </conditionalFormatting>
  <conditionalFormatting sqref="AM119">
    <cfRule type="expression" dxfId="1879" priority="13151">
      <formula>IF(RIGHT(TEXT(AM119,"0.#"),1)=".",FALSE,TRUE)</formula>
    </cfRule>
    <cfRule type="expression" dxfId="1878" priority="13152">
      <formula>IF(RIGHT(TEXT(AM119,"0.#"),1)=".",TRUE,FALSE)</formula>
    </cfRule>
  </conditionalFormatting>
  <conditionalFormatting sqref="AQ120">
    <cfRule type="expression" dxfId="1877" priority="13143">
      <formula>IF(RIGHT(TEXT(AQ120,"0.#"),1)=".",FALSE,TRUE)</formula>
    </cfRule>
    <cfRule type="expression" dxfId="1876" priority="13144">
      <formula>IF(RIGHT(TEXT(AQ120,"0.#"),1)=".",TRUE,FALSE)</formula>
    </cfRule>
  </conditionalFormatting>
  <conditionalFormatting sqref="AE122 AQ122">
    <cfRule type="expression" dxfId="1875" priority="13141">
      <formula>IF(RIGHT(TEXT(AE122,"0.#"),1)=".",FALSE,TRUE)</formula>
    </cfRule>
    <cfRule type="expression" dxfId="1874" priority="13142">
      <formula>IF(RIGHT(TEXT(AE122,"0.#"),1)=".",TRUE,FALSE)</formula>
    </cfRule>
  </conditionalFormatting>
  <conditionalFormatting sqref="AI122">
    <cfRule type="expression" dxfId="1873" priority="13139">
      <formula>IF(RIGHT(TEXT(AI122,"0.#"),1)=".",FALSE,TRUE)</formula>
    </cfRule>
    <cfRule type="expression" dxfId="1872" priority="13140">
      <formula>IF(RIGHT(TEXT(AI122,"0.#"),1)=".",TRUE,FALSE)</formula>
    </cfRule>
  </conditionalFormatting>
  <conditionalFormatting sqref="AM122">
    <cfRule type="expression" dxfId="1871" priority="13137">
      <formula>IF(RIGHT(TEXT(AM122,"0.#"),1)=".",FALSE,TRUE)</formula>
    </cfRule>
    <cfRule type="expression" dxfId="1870" priority="13138">
      <formula>IF(RIGHT(TEXT(AM122,"0.#"),1)=".",TRUE,FALSE)</formula>
    </cfRule>
  </conditionalFormatting>
  <conditionalFormatting sqref="AQ123">
    <cfRule type="expression" dxfId="1869" priority="13129">
      <formula>IF(RIGHT(TEXT(AQ123,"0.#"),1)=".",FALSE,TRUE)</formula>
    </cfRule>
    <cfRule type="expression" dxfId="1868" priority="13130">
      <formula>IF(RIGHT(TEXT(AQ123,"0.#"),1)=".",TRUE,FALSE)</formula>
    </cfRule>
  </conditionalFormatting>
  <conditionalFormatting sqref="AE125 AQ125">
    <cfRule type="expression" dxfId="1867" priority="13127">
      <formula>IF(RIGHT(TEXT(AE125,"0.#"),1)=".",FALSE,TRUE)</formula>
    </cfRule>
    <cfRule type="expression" dxfId="1866" priority="13128">
      <formula>IF(RIGHT(TEXT(AE125,"0.#"),1)=".",TRUE,FALSE)</formula>
    </cfRule>
  </conditionalFormatting>
  <conditionalFormatting sqref="AI125">
    <cfRule type="expression" dxfId="1865" priority="13125">
      <formula>IF(RIGHT(TEXT(AI125,"0.#"),1)=".",FALSE,TRUE)</formula>
    </cfRule>
    <cfRule type="expression" dxfId="1864" priority="13126">
      <formula>IF(RIGHT(TEXT(AI125,"0.#"),1)=".",TRUE,FALSE)</formula>
    </cfRule>
  </conditionalFormatting>
  <conditionalFormatting sqref="AM125">
    <cfRule type="expression" dxfId="1863" priority="13123">
      <formula>IF(RIGHT(TEXT(AM125,"0.#"),1)=".",FALSE,TRUE)</formula>
    </cfRule>
    <cfRule type="expression" dxfId="1862" priority="13124">
      <formula>IF(RIGHT(TEXT(AM125,"0.#"),1)=".",TRUE,FALSE)</formula>
    </cfRule>
  </conditionalFormatting>
  <conditionalFormatting sqref="AQ126">
    <cfRule type="expression" dxfId="1861" priority="13115">
      <formula>IF(RIGHT(TEXT(AQ126,"0.#"),1)=".",FALSE,TRUE)</formula>
    </cfRule>
    <cfRule type="expression" dxfId="1860" priority="13116">
      <formula>IF(RIGHT(TEXT(AQ126,"0.#"),1)=".",TRUE,FALSE)</formula>
    </cfRule>
  </conditionalFormatting>
  <conditionalFormatting sqref="AE128 AQ128">
    <cfRule type="expression" dxfId="1859" priority="13113">
      <formula>IF(RIGHT(TEXT(AE128,"0.#"),1)=".",FALSE,TRUE)</formula>
    </cfRule>
    <cfRule type="expression" dxfId="1858" priority="13114">
      <formula>IF(RIGHT(TEXT(AE128,"0.#"),1)=".",TRUE,FALSE)</formula>
    </cfRule>
  </conditionalFormatting>
  <conditionalFormatting sqref="AI128">
    <cfRule type="expression" dxfId="1857" priority="13111">
      <formula>IF(RIGHT(TEXT(AI128,"0.#"),1)=".",FALSE,TRUE)</formula>
    </cfRule>
    <cfRule type="expression" dxfId="1856" priority="13112">
      <formula>IF(RIGHT(TEXT(AI128,"0.#"),1)=".",TRUE,FALSE)</formula>
    </cfRule>
  </conditionalFormatting>
  <conditionalFormatting sqref="AM128">
    <cfRule type="expression" dxfId="1855" priority="13109">
      <formula>IF(RIGHT(TEXT(AM128,"0.#"),1)=".",FALSE,TRUE)</formula>
    </cfRule>
    <cfRule type="expression" dxfId="1854" priority="13110">
      <formula>IF(RIGHT(TEXT(AM128,"0.#"),1)=".",TRUE,FALSE)</formula>
    </cfRule>
  </conditionalFormatting>
  <conditionalFormatting sqref="AQ129">
    <cfRule type="expression" dxfId="1853" priority="13101">
      <formula>IF(RIGHT(TEXT(AQ129,"0.#"),1)=".",FALSE,TRUE)</formula>
    </cfRule>
    <cfRule type="expression" dxfId="1852" priority="13102">
      <formula>IF(RIGHT(TEXT(AQ129,"0.#"),1)=".",TRUE,FALSE)</formula>
    </cfRule>
  </conditionalFormatting>
  <conditionalFormatting sqref="AE75">
    <cfRule type="expression" dxfId="1851" priority="13099">
      <formula>IF(RIGHT(TEXT(AE75,"0.#"),1)=".",FALSE,TRUE)</formula>
    </cfRule>
    <cfRule type="expression" dxfId="1850" priority="13100">
      <formula>IF(RIGHT(TEXT(AE75,"0.#"),1)=".",TRUE,FALSE)</formula>
    </cfRule>
  </conditionalFormatting>
  <conditionalFormatting sqref="AE76">
    <cfRule type="expression" dxfId="1849" priority="13097">
      <formula>IF(RIGHT(TEXT(AE76,"0.#"),1)=".",FALSE,TRUE)</formula>
    </cfRule>
    <cfRule type="expression" dxfId="1848" priority="13098">
      <formula>IF(RIGHT(TEXT(AE76,"0.#"),1)=".",TRUE,FALSE)</formula>
    </cfRule>
  </conditionalFormatting>
  <conditionalFormatting sqref="AE77">
    <cfRule type="expression" dxfId="1847" priority="13095">
      <formula>IF(RIGHT(TEXT(AE77,"0.#"),1)=".",FALSE,TRUE)</formula>
    </cfRule>
    <cfRule type="expression" dxfId="1846" priority="13096">
      <formula>IF(RIGHT(TEXT(AE77,"0.#"),1)=".",TRUE,FALSE)</formula>
    </cfRule>
  </conditionalFormatting>
  <conditionalFormatting sqref="AI77">
    <cfRule type="expression" dxfId="1845" priority="13093">
      <formula>IF(RIGHT(TEXT(AI77,"0.#"),1)=".",FALSE,TRUE)</formula>
    </cfRule>
    <cfRule type="expression" dxfId="1844" priority="13094">
      <formula>IF(RIGHT(TEXT(AI77,"0.#"),1)=".",TRUE,FALSE)</formula>
    </cfRule>
  </conditionalFormatting>
  <conditionalFormatting sqref="AI76">
    <cfRule type="expression" dxfId="1843" priority="13091">
      <formula>IF(RIGHT(TEXT(AI76,"0.#"),1)=".",FALSE,TRUE)</formula>
    </cfRule>
    <cfRule type="expression" dxfId="1842" priority="13092">
      <formula>IF(RIGHT(TEXT(AI76,"0.#"),1)=".",TRUE,FALSE)</formula>
    </cfRule>
  </conditionalFormatting>
  <conditionalFormatting sqref="AI75">
    <cfRule type="expression" dxfId="1841" priority="13089">
      <formula>IF(RIGHT(TEXT(AI75,"0.#"),1)=".",FALSE,TRUE)</formula>
    </cfRule>
    <cfRule type="expression" dxfId="1840" priority="13090">
      <formula>IF(RIGHT(TEXT(AI75,"0.#"),1)=".",TRUE,FALSE)</formula>
    </cfRule>
  </conditionalFormatting>
  <conditionalFormatting sqref="AM75">
    <cfRule type="expression" dxfId="1839" priority="13087">
      <formula>IF(RIGHT(TEXT(AM75,"0.#"),1)=".",FALSE,TRUE)</formula>
    </cfRule>
    <cfRule type="expression" dxfId="1838" priority="13088">
      <formula>IF(RIGHT(TEXT(AM75,"0.#"),1)=".",TRUE,FALSE)</formula>
    </cfRule>
  </conditionalFormatting>
  <conditionalFormatting sqref="AM76">
    <cfRule type="expression" dxfId="1837" priority="13085">
      <formula>IF(RIGHT(TEXT(AM76,"0.#"),1)=".",FALSE,TRUE)</formula>
    </cfRule>
    <cfRule type="expression" dxfId="1836" priority="13086">
      <formula>IF(RIGHT(TEXT(AM76,"0.#"),1)=".",TRUE,FALSE)</formula>
    </cfRule>
  </conditionalFormatting>
  <conditionalFormatting sqref="AM77">
    <cfRule type="expression" dxfId="1835" priority="13083">
      <formula>IF(RIGHT(TEXT(AM77,"0.#"),1)=".",FALSE,TRUE)</formula>
    </cfRule>
    <cfRule type="expression" dxfId="1834" priority="13084">
      <formula>IF(RIGHT(TEXT(AM77,"0.#"),1)=".",TRUE,FALSE)</formula>
    </cfRule>
  </conditionalFormatting>
  <conditionalFormatting sqref="AE134:AE135 AI134:AI135 AM134:AM135 AQ134:AQ135 AU134:AU135">
    <cfRule type="expression" dxfId="1833" priority="13069">
      <formula>IF(RIGHT(TEXT(AE134,"0.#"),1)=".",FALSE,TRUE)</formula>
    </cfRule>
    <cfRule type="expression" dxfId="1832" priority="13070">
      <formula>IF(RIGHT(TEXT(AE134,"0.#"),1)=".",TRUE,FALSE)</formula>
    </cfRule>
  </conditionalFormatting>
  <conditionalFormatting sqref="AE433">
    <cfRule type="expression" dxfId="1831" priority="13039">
      <formula>IF(RIGHT(TEXT(AE433,"0.#"),1)=".",FALSE,TRUE)</formula>
    </cfRule>
    <cfRule type="expression" dxfId="1830" priority="13040">
      <formula>IF(RIGHT(TEXT(AE433,"0.#"),1)=".",TRUE,FALSE)</formula>
    </cfRule>
  </conditionalFormatting>
  <conditionalFormatting sqref="AM435">
    <cfRule type="expression" dxfId="1829" priority="13023">
      <formula>IF(RIGHT(TEXT(AM435,"0.#"),1)=".",FALSE,TRUE)</formula>
    </cfRule>
    <cfRule type="expression" dxfId="1828" priority="13024">
      <formula>IF(RIGHT(TEXT(AM435,"0.#"),1)=".",TRUE,FALSE)</formula>
    </cfRule>
  </conditionalFormatting>
  <conditionalFormatting sqref="AE434">
    <cfRule type="expression" dxfId="1827" priority="13037">
      <formula>IF(RIGHT(TEXT(AE434,"0.#"),1)=".",FALSE,TRUE)</formula>
    </cfRule>
    <cfRule type="expression" dxfId="1826" priority="13038">
      <formula>IF(RIGHT(TEXT(AE434,"0.#"),1)=".",TRUE,FALSE)</formula>
    </cfRule>
  </conditionalFormatting>
  <conditionalFormatting sqref="AE435">
    <cfRule type="expression" dxfId="1825" priority="13035">
      <formula>IF(RIGHT(TEXT(AE435,"0.#"),1)=".",FALSE,TRUE)</formula>
    </cfRule>
    <cfRule type="expression" dxfId="1824" priority="13036">
      <formula>IF(RIGHT(TEXT(AE435,"0.#"),1)=".",TRUE,FALSE)</formula>
    </cfRule>
  </conditionalFormatting>
  <conditionalFormatting sqref="AM433">
    <cfRule type="expression" dxfId="1823" priority="13027">
      <formula>IF(RIGHT(TEXT(AM433,"0.#"),1)=".",FALSE,TRUE)</formula>
    </cfRule>
    <cfRule type="expression" dxfId="1822" priority="13028">
      <formula>IF(RIGHT(TEXT(AM433,"0.#"),1)=".",TRUE,FALSE)</formula>
    </cfRule>
  </conditionalFormatting>
  <conditionalFormatting sqref="AM434">
    <cfRule type="expression" dxfId="1821" priority="13025">
      <formula>IF(RIGHT(TEXT(AM434,"0.#"),1)=".",FALSE,TRUE)</formula>
    </cfRule>
    <cfRule type="expression" dxfId="1820" priority="13026">
      <formula>IF(RIGHT(TEXT(AM434,"0.#"),1)=".",TRUE,FALSE)</formula>
    </cfRule>
  </conditionalFormatting>
  <conditionalFormatting sqref="AU433">
    <cfRule type="expression" dxfId="1819" priority="13015">
      <formula>IF(RIGHT(TEXT(AU433,"0.#"),1)=".",FALSE,TRUE)</formula>
    </cfRule>
    <cfRule type="expression" dxfId="1818" priority="13016">
      <formula>IF(RIGHT(TEXT(AU433,"0.#"),1)=".",TRUE,FALSE)</formula>
    </cfRule>
  </conditionalFormatting>
  <conditionalFormatting sqref="AU434">
    <cfRule type="expression" dxfId="1817" priority="13013">
      <formula>IF(RIGHT(TEXT(AU434,"0.#"),1)=".",FALSE,TRUE)</formula>
    </cfRule>
    <cfRule type="expression" dxfId="1816" priority="13014">
      <formula>IF(RIGHT(TEXT(AU434,"0.#"),1)=".",TRUE,FALSE)</formula>
    </cfRule>
  </conditionalFormatting>
  <conditionalFormatting sqref="AU435">
    <cfRule type="expression" dxfId="1815" priority="13011">
      <formula>IF(RIGHT(TEXT(AU435,"0.#"),1)=".",FALSE,TRUE)</formula>
    </cfRule>
    <cfRule type="expression" dxfId="1814" priority="13012">
      <formula>IF(RIGHT(TEXT(AU435,"0.#"),1)=".",TRUE,FALSE)</formula>
    </cfRule>
  </conditionalFormatting>
  <conditionalFormatting sqref="AI435">
    <cfRule type="expression" dxfId="1813" priority="12945">
      <formula>IF(RIGHT(TEXT(AI435,"0.#"),1)=".",FALSE,TRUE)</formula>
    </cfRule>
    <cfRule type="expression" dxfId="1812" priority="12946">
      <formula>IF(RIGHT(TEXT(AI435,"0.#"),1)=".",TRUE,FALSE)</formula>
    </cfRule>
  </conditionalFormatting>
  <conditionalFormatting sqref="AI433">
    <cfRule type="expression" dxfId="1811" priority="12949">
      <formula>IF(RIGHT(TEXT(AI433,"0.#"),1)=".",FALSE,TRUE)</formula>
    </cfRule>
    <cfRule type="expression" dxfId="1810" priority="12950">
      <formula>IF(RIGHT(TEXT(AI433,"0.#"),1)=".",TRUE,FALSE)</formula>
    </cfRule>
  </conditionalFormatting>
  <conditionalFormatting sqref="AI434">
    <cfRule type="expression" dxfId="1809" priority="12947">
      <formula>IF(RIGHT(TEXT(AI434,"0.#"),1)=".",FALSE,TRUE)</formula>
    </cfRule>
    <cfRule type="expression" dxfId="1808" priority="12948">
      <formula>IF(RIGHT(TEXT(AI434,"0.#"),1)=".",TRUE,FALSE)</formula>
    </cfRule>
  </conditionalFormatting>
  <conditionalFormatting sqref="AQ434">
    <cfRule type="expression" dxfId="1807" priority="12931">
      <formula>IF(RIGHT(TEXT(AQ434,"0.#"),1)=".",FALSE,TRUE)</formula>
    </cfRule>
    <cfRule type="expression" dxfId="1806" priority="12932">
      <formula>IF(RIGHT(TEXT(AQ434,"0.#"),1)=".",TRUE,FALSE)</formula>
    </cfRule>
  </conditionalFormatting>
  <conditionalFormatting sqref="AQ435">
    <cfRule type="expression" dxfId="1805" priority="12917">
      <formula>IF(RIGHT(TEXT(AQ435,"0.#"),1)=".",FALSE,TRUE)</formula>
    </cfRule>
    <cfRule type="expression" dxfId="1804" priority="12918">
      <formula>IF(RIGHT(TEXT(AQ435,"0.#"),1)=".",TRUE,FALSE)</formula>
    </cfRule>
  </conditionalFormatting>
  <conditionalFormatting sqref="AQ433">
    <cfRule type="expression" dxfId="1803" priority="12915">
      <formula>IF(RIGHT(TEXT(AQ433,"0.#"),1)=".",FALSE,TRUE)</formula>
    </cfRule>
    <cfRule type="expression" dxfId="1802" priority="12916">
      <formula>IF(RIGHT(TEXT(AQ433,"0.#"),1)=".",TRUE,FALSE)</formula>
    </cfRule>
  </conditionalFormatting>
  <conditionalFormatting sqref="AL839:AO866">
    <cfRule type="expression" dxfId="1801" priority="6639">
      <formula>IF(AND(AL839&gt;=0, RIGHT(TEXT(AL839,"0.#"),1)&lt;&gt;"."),TRUE,FALSE)</formula>
    </cfRule>
    <cfRule type="expression" dxfId="1800" priority="6640">
      <formula>IF(AND(AL839&gt;=0, RIGHT(TEXT(AL839,"0.#"),1)="."),TRUE,FALSE)</formula>
    </cfRule>
    <cfRule type="expression" dxfId="1799" priority="6641">
      <formula>IF(AND(AL839&lt;0, RIGHT(TEXT(AL839,"0.#"),1)&lt;&gt;"."),TRUE,FALSE)</formula>
    </cfRule>
    <cfRule type="expression" dxfId="1798" priority="6642">
      <formula>IF(AND(AL839&lt;0, RIGHT(TEXT(AL839,"0.#"),1)="."),TRUE,FALSE)</formula>
    </cfRule>
  </conditionalFormatting>
  <conditionalFormatting sqref="AQ53:AQ55">
    <cfRule type="expression" dxfId="1797" priority="4661">
      <formula>IF(RIGHT(TEXT(AQ53,"0.#"),1)=".",FALSE,TRUE)</formula>
    </cfRule>
    <cfRule type="expression" dxfId="1796" priority="4662">
      <formula>IF(RIGHT(TEXT(AQ53,"0.#"),1)=".",TRUE,FALSE)</formula>
    </cfRule>
  </conditionalFormatting>
  <conditionalFormatting sqref="AU53:AU55">
    <cfRule type="expression" dxfId="1795" priority="4659">
      <formula>IF(RIGHT(TEXT(AU53,"0.#"),1)=".",FALSE,TRUE)</formula>
    </cfRule>
    <cfRule type="expression" dxfId="1794" priority="4660">
      <formula>IF(RIGHT(TEXT(AU53,"0.#"),1)=".",TRUE,FALSE)</formula>
    </cfRule>
  </conditionalFormatting>
  <conditionalFormatting sqref="AQ60:AQ62">
    <cfRule type="expression" dxfId="1793" priority="4657">
      <formula>IF(RIGHT(TEXT(AQ60,"0.#"),1)=".",FALSE,TRUE)</formula>
    </cfRule>
    <cfRule type="expression" dxfId="1792" priority="4658">
      <formula>IF(RIGHT(TEXT(AQ60,"0.#"),1)=".",TRUE,FALSE)</formula>
    </cfRule>
  </conditionalFormatting>
  <conditionalFormatting sqref="AU60:AU62">
    <cfRule type="expression" dxfId="1791" priority="4655">
      <formula>IF(RIGHT(TEXT(AU60,"0.#"),1)=".",FALSE,TRUE)</formula>
    </cfRule>
    <cfRule type="expression" dxfId="1790" priority="4656">
      <formula>IF(RIGHT(TEXT(AU60,"0.#"),1)=".",TRUE,FALSE)</formula>
    </cfRule>
  </conditionalFormatting>
  <conditionalFormatting sqref="AQ75:AQ77">
    <cfRule type="expression" dxfId="1789" priority="4653">
      <formula>IF(RIGHT(TEXT(AQ75,"0.#"),1)=".",FALSE,TRUE)</formula>
    </cfRule>
    <cfRule type="expression" dxfId="1788" priority="4654">
      <formula>IF(RIGHT(TEXT(AQ75,"0.#"),1)=".",TRUE,FALSE)</formula>
    </cfRule>
  </conditionalFormatting>
  <conditionalFormatting sqref="AU75:AU77">
    <cfRule type="expression" dxfId="1787" priority="4651">
      <formula>IF(RIGHT(TEXT(AU75,"0.#"),1)=".",FALSE,TRUE)</formula>
    </cfRule>
    <cfRule type="expression" dxfId="1786" priority="4652">
      <formula>IF(RIGHT(TEXT(AU75,"0.#"),1)=".",TRUE,FALSE)</formula>
    </cfRule>
  </conditionalFormatting>
  <conditionalFormatting sqref="AQ87:AQ89">
    <cfRule type="expression" dxfId="1785" priority="4649">
      <formula>IF(RIGHT(TEXT(AQ87,"0.#"),1)=".",FALSE,TRUE)</formula>
    </cfRule>
    <cfRule type="expression" dxfId="1784" priority="4650">
      <formula>IF(RIGHT(TEXT(AQ87,"0.#"),1)=".",TRUE,FALSE)</formula>
    </cfRule>
  </conditionalFormatting>
  <conditionalFormatting sqref="AU87:AU89">
    <cfRule type="expression" dxfId="1783" priority="4647">
      <formula>IF(RIGHT(TEXT(AU87,"0.#"),1)=".",FALSE,TRUE)</formula>
    </cfRule>
    <cfRule type="expression" dxfId="1782" priority="4648">
      <formula>IF(RIGHT(TEXT(AU87,"0.#"),1)=".",TRUE,FALSE)</formula>
    </cfRule>
  </conditionalFormatting>
  <conditionalFormatting sqref="AQ92:AQ94">
    <cfRule type="expression" dxfId="1781" priority="4645">
      <formula>IF(RIGHT(TEXT(AQ92,"0.#"),1)=".",FALSE,TRUE)</formula>
    </cfRule>
    <cfRule type="expression" dxfId="1780" priority="4646">
      <formula>IF(RIGHT(TEXT(AQ92,"0.#"),1)=".",TRUE,FALSE)</formula>
    </cfRule>
  </conditionalFormatting>
  <conditionalFormatting sqref="AU92:AU94">
    <cfRule type="expression" dxfId="1779" priority="4643">
      <formula>IF(RIGHT(TEXT(AU92,"0.#"),1)=".",FALSE,TRUE)</formula>
    </cfRule>
    <cfRule type="expression" dxfId="1778" priority="4644">
      <formula>IF(RIGHT(TEXT(AU92,"0.#"),1)=".",TRUE,FALSE)</formula>
    </cfRule>
  </conditionalFormatting>
  <conditionalFormatting sqref="AQ97:AQ99">
    <cfRule type="expression" dxfId="1777" priority="4641">
      <formula>IF(RIGHT(TEXT(AQ97,"0.#"),1)=".",FALSE,TRUE)</formula>
    </cfRule>
    <cfRule type="expression" dxfId="1776" priority="4642">
      <formula>IF(RIGHT(TEXT(AQ97,"0.#"),1)=".",TRUE,FALSE)</formula>
    </cfRule>
  </conditionalFormatting>
  <conditionalFormatting sqref="AU97:AU99">
    <cfRule type="expression" dxfId="1775" priority="4639">
      <formula>IF(RIGHT(TEXT(AU97,"0.#"),1)=".",FALSE,TRUE)</formula>
    </cfRule>
    <cfRule type="expression" dxfId="1774" priority="4640">
      <formula>IF(RIGHT(TEXT(AU97,"0.#"),1)=".",TRUE,FALSE)</formula>
    </cfRule>
  </conditionalFormatting>
  <conditionalFormatting sqref="AE458">
    <cfRule type="expression" dxfId="1773" priority="4333">
      <formula>IF(RIGHT(TEXT(AE458,"0.#"),1)=".",FALSE,TRUE)</formula>
    </cfRule>
    <cfRule type="expression" dxfId="1772" priority="4334">
      <formula>IF(RIGHT(TEXT(AE458,"0.#"),1)=".",TRUE,FALSE)</formula>
    </cfRule>
  </conditionalFormatting>
  <conditionalFormatting sqref="AM460">
    <cfRule type="expression" dxfId="1771" priority="4323">
      <formula>IF(RIGHT(TEXT(AM460,"0.#"),1)=".",FALSE,TRUE)</formula>
    </cfRule>
    <cfRule type="expression" dxfId="1770" priority="4324">
      <formula>IF(RIGHT(TEXT(AM460,"0.#"),1)=".",TRUE,FALSE)</formula>
    </cfRule>
  </conditionalFormatting>
  <conditionalFormatting sqref="AE459">
    <cfRule type="expression" dxfId="1769" priority="4331">
      <formula>IF(RIGHT(TEXT(AE459,"0.#"),1)=".",FALSE,TRUE)</formula>
    </cfRule>
    <cfRule type="expression" dxfId="1768" priority="4332">
      <formula>IF(RIGHT(TEXT(AE459,"0.#"),1)=".",TRUE,FALSE)</formula>
    </cfRule>
  </conditionalFormatting>
  <conditionalFormatting sqref="AE460">
    <cfRule type="expression" dxfId="1767" priority="4329">
      <formula>IF(RIGHT(TEXT(AE460,"0.#"),1)=".",FALSE,TRUE)</formula>
    </cfRule>
    <cfRule type="expression" dxfId="1766" priority="4330">
      <formula>IF(RIGHT(TEXT(AE460,"0.#"),1)=".",TRUE,FALSE)</formula>
    </cfRule>
  </conditionalFormatting>
  <conditionalFormatting sqref="AM458">
    <cfRule type="expression" dxfId="1765" priority="4327">
      <formula>IF(RIGHT(TEXT(AM458,"0.#"),1)=".",FALSE,TRUE)</formula>
    </cfRule>
    <cfRule type="expression" dxfId="1764" priority="4328">
      <formula>IF(RIGHT(TEXT(AM458,"0.#"),1)=".",TRUE,FALSE)</formula>
    </cfRule>
  </conditionalFormatting>
  <conditionalFormatting sqref="AM459">
    <cfRule type="expression" dxfId="1763" priority="4325">
      <formula>IF(RIGHT(TEXT(AM459,"0.#"),1)=".",FALSE,TRUE)</formula>
    </cfRule>
    <cfRule type="expression" dxfId="1762" priority="4326">
      <formula>IF(RIGHT(TEXT(AM459,"0.#"),1)=".",TRUE,FALSE)</formula>
    </cfRule>
  </conditionalFormatting>
  <conditionalFormatting sqref="AU458">
    <cfRule type="expression" dxfId="1761" priority="4321">
      <formula>IF(RIGHT(TEXT(AU458,"0.#"),1)=".",FALSE,TRUE)</formula>
    </cfRule>
    <cfRule type="expression" dxfId="1760" priority="4322">
      <formula>IF(RIGHT(TEXT(AU458,"0.#"),1)=".",TRUE,FALSE)</formula>
    </cfRule>
  </conditionalFormatting>
  <conditionalFormatting sqref="AU459">
    <cfRule type="expression" dxfId="1759" priority="4319">
      <formula>IF(RIGHT(TEXT(AU459,"0.#"),1)=".",FALSE,TRUE)</formula>
    </cfRule>
    <cfRule type="expression" dxfId="1758" priority="4320">
      <formula>IF(RIGHT(TEXT(AU459,"0.#"),1)=".",TRUE,FALSE)</formula>
    </cfRule>
  </conditionalFormatting>
  <conditionalFormatting sqref="AU460">
    <cfRule type="expression" dxfId="1757" priority="4317">
      <formula>IF(RIGHT(TEXT(AU460,"0.#"),1)=".",FALSE,TRUE)</formula>
    </cfRule>
    <cfRule type="expression" dxfId="1756" priority="4318">
      <formula>IF(RIGHT(TEXT(AU460,"0.#"),1)=".",TRUE,FALSE)</formula>
    </cfRule>
  </conditionalFormatting>
  <conditionalFormatting sqref="AI460">
    <cfRule type="expression" dxfId="1755" priority="4311">
      <formula>IF(RIGHT(TEXT(AI460,"0.#"),1)=".",FALSE,TRUE)</formula>
    </cfRule>
    <cfRule type="expression" dxfId="1754" priority="4312">
      <formula>IF(RIGHT(TEXT(AI460,"0.#"),1)=".",TRUE,FALSE)</formula>
    </cfRule>
  </conditionalFormatting>
  <conditionalFormatting sqref="AI458">
    <cfRule type="expression" dxfId="1753" priority="4315">
      <formula>IF(RIGHT(TEXT(AI458,"0.#"),1)=".",FALSE,TRUE)</formula>
    </cfRule>
    <cfRule type="expression" dxfId="1752" priority="4316">
      <formula>IF(RIGHT(TEXT(AI458,"0.#"),1)=".",TRUE,FALSE)</formula>
    </cfRule>
  </conditionalFormatting>
  <conditionalFormatting sqref="AI459">
    <cfRule type="expression" dxfId="1751" priority="4313">
      <formula>IF(RIGHT(TEXT(AI459,"0.#"),1)=".",FALSE,TRUE)</formula>
    </cfRule>
    <cfRule type="expression" dxfId="1750" priority="4314">
      <formula>IF(RIGHT(TEXT(AI459,"0.#"),1)=".",TRUE,FALSE)</formula>
    </cfRule>
  </conditionalFormatting>
  <conditionalFormatting sqref="AQ459">
    <cfRule type="expression" dxfId="1749" priority="4309">
      <formula>IF(RIGHT(TEXT(AQ459,"0.#"),1)=".",FALSE,TRUE)</formula>
    </cfRule>
    <cfRule type="expression" dxfId="1748" priority="4310">
      <formula>IF(RIGHT(TEXT(AQ459,"0.#"),1)=".",TRUE,FALSE)</formula>
    </cfRule>
  </conditionalFormatting>
  <conditionalFormatting sqref="AQ460">
    <cfRule type="expression" dxfId="1747" priority="4307">
      <formula>IF(RIGHT(TEXT(AQ460,"0.#"),1)=".",FALSE,TRUE)</formula>
    </cfRule>
    <cfRule type="expression" dxfId="1746" priority="4308">
      <formula>IF(RIGHT(TEXT(AQ460,"0.#"),1)=".",TRUE,FALSE)</formula>
    </cfRule>
  </conditionalFormatting>
  <conditionalFormatting sqref="AQ458">
    <cfRule type="expression" dxfId="1745" priority="4305">
      <formula>IF(RIGHT(TEXT(AQ458,"0.#"),1)=".",FALSE,TRUE)</formula>
    </cfRule>
    <cfRule type="expression" dxfId="1744" priority="4306">
      <formula>IF(RIGHT(TEXT(AQ458,"0.#"),1)=".",TRUE,FALSE)</formula>
    </cfRule>
  </conditionalFormatting>
  <conditionalFormatting sqref="AE120 AM120">
    <cfRule type="expression" dxfId="1743" priority="2983">
      <formula>IF(RIGHT(TEXT(AE120,"0.#"),1)=".",FALSE,TRUE)</formula>
    </cfRule>
    <cfRule type="expression" dxfId="1742" priority="2984">
      <formula>IF(RIGHT(TEXT(AE120,"0.#"),1)=".",TRUE,FALSE)</formula>
    </cfRule>
  </conditionalFormatting>
  <conditionalFormatting sqref="AI126">
    <cfRule type="expression" dxfId="1741" priority="2973">
      <formula>IF(RIGHT(TEXT(AI126,"0.#"),1)=".",FALSE,TRUE)</formula>
    </cfRule>
    <cfRule type="expression" dxfId="1740" priority="2974">
      <formula>IF(RIGHT(TEXT(AI126,"0.#"),1)=".",TRUE,FALSE)</formula>
    </cfRule>
  </conditionalFormatting>
  <conditionalFormatting sqref="AI120">
    <cfRule type="expression" dxfId="1739" priority="2981">
      <formula>IF(RIGHT(TEXT(AI120,"0.#"),1)=".",FALSE,TRUE)</formula>
    </cfRule>
    <cfRule type="expression" dxfId="1738" priority="2982">
      <formula>IF(RIGHT(TEXT(AI120,"0.#"),1)=".",TRUE,FALSE)</formula>
    </cfRule>
  </conditionalFormatting>
  <conditionalFormatting sqref="AE123 AM123">
    <cfRule type="expression" dxfId="1737" priority="2979">
      <formula>IF(RIGHT(TEXT(AE123,"0.#"),1)=".",FALSE,TRUE)</formula>
    </cfRule>
    <cfRule type="expression" dxfId="1736" priority="2980">
      <formula>IF(RIGHT(TEXT(AE123,"0.#"),1)=".",TRUE,FALSE)</formula>
    </cfRule>
  </conditionalFormatting>
  <conditionalFormatting sqref="AI123">
    <cfRule type="expression" dxfId="1735" priority="2977">
      <formula>IF(RIGHT(TEXT(AI123,"0.#"),1)=".",FALSE,TRUE)</formula>
    </cfRule>
    <cfRule type="expression" dxfId="1734" priority="2978">
      <formula>IF(RIGHT(TEXT(AI123,"0.#"),1)=".",TRUE,FALSE)</formula>
    </cfRule>
  </conditionalFormatting>
  <conditionalFormatting sqref="AE126 AM126">
    <cfRule type="expression" dxfId="1733" priority="2975">
      <formula>IF(RIGHT(TEXT(AE126,"0.#"),1)=".",FALSE,TRUE)</formula>
    </cfRule>
    <cfRule type="expression" dxfId="1732" priority="2976">
      <formula>IF(RIGHT(TEXT(AE126,"0.#"),1)=".",TRUE,FALSE)</formula>
    </cfRule>
  </conditionalFormatting>
  <conditionalFormatting sqref="AE129 AM129">
    <cfRule type="expression" dxfId="1731" priority="2971">
      <formula>IF(RIGHT(TEXT(AE129,"0.#"),1)=".",FALSE,TRUE)</formula>
    </cfRule>
    <cfRule type="expression" dxfId="1730" priority="2972">
      <formula>IF(RIGHT(TEXT(AE129,"0.#"),1)=".",TRUE,FALSE)</formula>
    </cfRule>
  </conditionalFormatting>
  <conditionalFormatting sqref="AI129">
    <cfRule type="expression" dxfId="1729" priority="2969">
      <formula>IF(RIGHT(TEXT(AI129,"0.#"),1)=".",FALSE,TRUE)</formula>
    </cfRule>
    <cfRule type="expression" dxfId="1728" priority="2970">
      <formula>IF(RIGHT(TEXT(AI129,"0.#"),1)=".",TRUE,FALSE)</formula>
    </cfRule>
  </conditionalFormatting>
  <conditionalFormatting sqref="Y839:Y866">
    <cfRule type="expression" dxfId="1727" priority="2967">
      <formula>IF(RIGHT(TEXT(Y839,"0.#"),1)=".",FALSE,TRUE)</formula>
    </cfRule>
    <cfRule type="expression" dxfId="1726" priority="2968">
      <formula>IF(RIGHT(TEXT(Y839,"0.#"),1)=".",TRUE,FALSE)</formula>
    </cfRule>
  </conditionalFormatting>
  <conditionalFormatting sqref="AU518">
    <cfRule type="expression" dxfId="1725" priority="1477">
      <formula>IF(RIGHT(TEXT(AU518,"0.#"),1)=".",FALSE,TRUE)</formula>
    </cfRule>
    <cfRule type="expression" dxfId="1724" priority="1478">
      <formula>IF(RIGHT(TEXT(AU518,"0.#"),1)=".",TRUE,FALSE)</formula>
    </cfRule>
  </conditionalFormatting>
  <conditionalFormatting sqref="AQ551">
    <cfRule type="expression" dxfId="1723" priority="1253">
      <formula>IF(RIGHT(TEXT(AQ551,"0.#"),1)=".",FALSE,TRUE)</formula>
    </cfRule>
    <cfRule type="expression" dxfId="1722" priority="1254">
      <formula>IF(RIGHT(TEXT(AQ551,"0.#"),1)=".",TRUE,FALSE)</formula>
    </cfRule>
  </conditionalFormatting>
  <conditionalFormatting sqref="AE556">
    <cfRule type="expression" dxfId="1721" priority="1251">
      <formula>IF(RIGHT(TEXT(AE556,"0.#"),1)=".",FALSE,TRUE)</formula>
    </cfRule>
    <cfRule type="expression" dxfId="1720" priority="1252">
      <formula>IF(RIGHT(TEXT(AE556,"0.#"),1)=".",TRUE,FALSE)</formula>
    </cfRule>
  </conditionalFormatting>
  <conditionalFormatting sqref="AE557">
    <cfRule type="expression" dxfId="1719" priority="1249">
      <formula>IF(RIGHT(TEXT(AE557,"0.#"),1)=".",FALSE,TRUE)</formula>
    </cfRule>
    <cfRule type="expression" dxfId="1718" priority="1250">
      <formula>IF(RIGHT(TEXT(AE557,"0.#"),1)=".",TRUE,FALSE)</formula>
    </cfRule>
  </conditionalFormatting>
  <conditionalFormatting sqref="AE558">
    <cfRule type="expression" dxfId="1717" priority="1247">
      <formula>IF(RIGHT(TEXT(AE558,"0.#"),1)=".",FALSE,TRUE)</formula>
    </cfRule>
    <cfRule type="expression" dxfId="1716" priority="1248">
      <formula>IF(RIGHT(TEXT(AE558,"0.#"),1)=".",TRUE,FALSE)</formula>
    </cfRule>
  </conditionalFormatting>
  <conditionalFormatting sqref="AU556">
    <cfRule type="expression" dxfId="1715" priority="1239">
      <formula>IF(RIGHT(TEXT(AU556,"0.#"),1)=".",FALSE,TRUE)</formula>
    </cfRule>
    <cfRule type="expression" dxfId="1714" priority="1240">
      <formula>IF(RIGHT(TEXT(AU556,"0.#"),1)=".",TRUE,FALSE)</formula>
    </cfRule>
  </conditionalFormatting>
  <conditionalFormatting sqref="AU557">
    <cfRule type="expression" dxfId="1713" priority="1237">
      <formula>IF(RIGHT(TEXT(AU557,"0.#"),1)=".",FALSE,TRUE)</formula>
    </cfRule>
    <cfRule type="expression" dxfId="1712" priority="1238">
      <formula>IF(RIGHT(TEXT(AU557,"0.#"),1)=".",TRUE,FALSE)</formula>
    </cfRule>
  </conditionalFormatting>
  <conditionalFormatting sqref="AU558">
    <cfRule type="expression" dxfId="1711" priority="1235">
      <formula>IF(RIGHT(TEXT(AU558,"0.#"),1)=".",FALSE,TRUE)</formula>
    </cfRule>
    <cfRule type="expression" dxfId="1710" priority="1236">
      <formula>IF(RIGHT(TEXT(AU558,"0.#"),1)=".",TRUE,FALSE)</formula>
    </cfRule>
  </conditionalFormatting>
  <conditionalFormatting sqref="AQ557">
    <cfRule type="expression" dxfId="1709" priority="1227">
      <formula>IF(RIGHT(TEXT(AQ557,"0.#"),1)=".",FALSE,TRUE)</formula>
    </cfRule>
    <cfRule type="expression" dxfId="1708" priority="1228">
      <formula>IF(RIGHT(TEXT(AQ557,"0.#"),1)=".",TRUE,FALSE)</formula>
    </cfRule>
  </conditionalFormatting>
  <conditionalFormatting sqref="AQ558">
    <cfRule type="expression" dxfId="1707" priority="1225">
      <formula>IF(RIGHT(TEXT(AQ558,"0.#"),1)=".",FALSE,TRUE)</formula>
    </cfRule>
    <cfRule type="expression" dxfId="1706" priority="1226">
      <formula>IF(RIGHT(TEXT(AQ558,"0.#"),1)=".",TRUE,FALSE)</formula>
    </cfRule>
  </conditionalFormatting>
  <conditionalFormatting sqref="AQ556">
    <cfRule type="expression" dxfId="1705" priority="1223">
      <formula>IF(RIGHT(TEXT(AQ556,"0.#"),1)=".",FALSE,TRUE)</formula>
    </cfRule>
    <cfRule type="expression" dxfId="1704" priority="1224">
      <formula>IF(RIGHT(TEXT(AQ556,"0.#"),1)=".",TRUE,FALSE)</formula>
    </cfRule>
  </conditionalFormatting>
  <conditionalFormatting sqref="AE561">
    <cfRule type="expression" dxfId="1703" priority="1221">
      <formula>IF(RIGHT(TEXT(AE561,"0.#"),1)=".",FALSE,TRUE)</formula>
    </cfRule>
    <cfRule type="expression" dxfId="1702" priority="1222">
      <formula>IF(RIGHT(TEXT(AE561,"0.#"),1)=".",TRUE,FALSE)</formula>
    </cfRule>
  </conditionalFormatting>
  <conditionalFormatting sqref="AE562">
    <cfRule type="expression" dxfId="1701" priority="1219">
      <formula>IF(RIGHT(TEXT(AE562,"0.#"),1)=".",FALSE,TRUE)</formula>
    </cfRule>
    <cfRule type="expression" dxfId="1700" priority="1220">
      <formula>IF(RIGHT(TEXT(AE562,"0.#"),1)=".",TRUE,FALSE)</formula>
    </cfRule>
  </conditionalFormatting>
  <conditionalFormatting sqref="AE563">
    <cfRule type="expression" dxfId="1699" priority="1217">
      <formula>IF(RIGHT(TEXT(AE563,"0.#"),1)=".",FALSE,TRUE)</formula>
    </cfRule>
    <cfRule type="expression" dxfId="1698" priority="1218">
      <formula>IF(RIGHT(TEXT(AE563,"0.#"),1)=".",TRUE,FALSE)</formula>
    </cfRule>
  </conditionalFormatting>
  <conditionalFormatting sqref="AL1102:AO1131">
    <cfRule type="expression" dxfId="1697" priority="2873">
      <formula>IF(AND(AL1102&gt;=0, RIGHT(TEXT(AL1102,"0.#"),1)&lt;&gt;"."),TRUE,FALSE)</formula>
    </cfRule>
    <cfRule type="expression" dxfId="1696" priority="2874">
      <formula>IF(AND(AL1102&gt;=0, RIGHT(TEXT(AL1102,"0.#"),1)="."),TRUE,FALSE)</formula>
    </cfRule>
    <cfRule type="expression" dxfId="1695" priority="2875">
      <formula>IF(AND(AL1102&lt;0, RIGHT(TEXT(AL1102,"0.#"),1)&lt;&gt;"."),TRUE,FALSE)</formula>
    </cfRule>
    <cfRule type="expression" dxfId="1694" priority="2876">
      <formula>IF(AND(AL1102&lt;0, RIGHT(TEXT(AL1102,"0.#"),1)="."),TRUE,FALSE)</formula>
    </cfRule>
  </conditionalFormatting>
  <conditionalFormatting sqref="Y1102:Y1131">
    <cfRule type="expression" dxfId="1693" priority="2871">
      <formula>IF(RIGHT(TEXT(Y1102,"0.#"),1)=".",FALSE,TRUE)</formula>
    </cfRule>
    <cfRule type="expression" dxfId="1692" priority="2872">
      <formula>IF(RIGHT(TEXT(Y1102,"0.#"),1)=".",TRUE,FALSE)</formula>
    </cfRule>
  </conditionalFormatting>
  <conditionalFormatting sqref="AQ553">
    <cfRule type="expression" dxfId="1691" priority="1255">
      <formula>IF(RIGHT(TEXT(AQ553,"0.#"),1)=".",FALSE,TRUE)</formula>
    </cfRule>
    <cfRule type="expression" dxfId="1690" priority="1256">
      <formula>IF(RIGHT(TEXT(AQ553,"0.#"),1)=".",TRUE,FALSE)</formula>
    </cfRule>
  </conditionalFormatting>
  <conditionalFormatting sqref="AU552">
    <cfRule type="expression" dxfId="1689" priority="1267">
      <formula>IF(RIGHT(TEXT(AU552,"0.#"),1)=".",FALSE,TRUE)</formula>
    </cfRule>
    <cfRule type="expression" dxfId="1688" priority="1268">
      <formula>IF(RIGHT(TEXT(AU552,"0.#"),1)=".",TRUE,FALSE)</formula>
    </cfRule>
  </conditionalFormatting>
  <conditionalFormatting sqref="AE552">
    <cfRule type="expression" dxfId="1687" priority="1279">
      <formula>IF(RIGHT(TEXT(AE552,"0.#"),1)=".",FALSE,TRUE)</formula>
    </cfRule>
    <cfRule type="expression" dxfId="1686" priority="1280">
      <formula>IF(RIGHT(TEXT(AE552,"0.#"),1)=".",TRUE,FALSE)</formula>
    </cfRule>
  </conditionalFormatting>
  <conditionalFormatting sqref="AQ548">
    <cfRule type="expression" dxfId="1685" priority="1285">
      <formula>IF(RIGHT(TEXT(AQ548,"0.#"),1)=".",FALSE,TRUE)</formula>
    </cfRule>
    <cfRule type="expression" dxfId="1684" priority="1286">
      <formula>IF(RIGHT(TEXT(AQ548,"0.#"),1)=".",TRUE,FALSE)</formula>
    </cfRule>
  </conditionalFormatting>
  <conditionalFormatting sqref="AL837:AO838">
    <cfRule type="expression" dxfId="1683" priority="2825">
      <formula>IF(AND(AL837&gt;=0, RIGHT(TEXT(AL837,"0.#"),1)&lt;&gt;"."),TRUE,FALSE)</formula>
    </cfRule>
    <cfRule type="expression" dxfId="1682" priority="2826">
      <formula>IF(AND(AL837&gt;=0, RIGHT(TEXT(AL837,"0.#"),1)="."),TRUE,FALSE)</formula>
    </cfRule>
    <cfRule type="expression" dxfId="1681" priority="2827">
      <formula>IF(AND(AL837&lt;0, RIGHT(TEXT(AL837,"0.#"),1)&lt;&gt;"."),TRUE,FALSE)</formula>
    </cfRule>
    <cfRule type="expression" dxfId="1680" priority="2828">
      <formula>IF(AND(AL837&lt;0, RIGHT(TEXT(AL837,"0.#"),1)="."),TRUE,FALSE)</formula>
    </cfRule>
  </conditionalFormatting>
  <conditionalFormatting sqref="Y837:Y838">
    <cfRule type="expression" dxfId="1679" priority="2823">
      <formula>IF(RIGHT(TEXT(Y837,"0.#"),1)=".",FALSE,TRUE)</formula>
    </cfRule>
    <cfRule type="expression" dxfId="1678" priority="2824">
      <formula>IF(RIGHT(TEXT(Y837,"0.#"),1)=".",TRUE,FALSE)</formula>
    </cfRule>
  </conditionalFormatting>
  <conditionalFormatting sqref="AE492">
    <cfRule type="expression" dxfId="1677" priority="1611">
      <formula>IF(RIGHT(TEXT(AE492,"0.#"),1)=".",FALSE,TRUE)</formula>
    </cfRule>
    <cfRule type="expression" dxfId="1676" priority="1612">
      <formula>IF(RIGHT(TEXT(AE492,"0.#"),1)=".",TRUE,FALSE)</formula>
    </cfRule>
  </conditionalFormatting>
  <conditionalFormatting sqref="AE493">
    <cfRule type="expression" dxfId="1675" priority="1609">
      <formula>IF(RIGHT(TEXT(AE493,"0.#"),1)=".",FALSE,TRUE)</formula>
    </cfRule>
    <cfRule type="expression" dxfId="1674" priority="1610">
      <formula>IF(RIGHT(TEXT(AE493,"0.#"),1)=".",TRUE,FALSE)</formula>
    </cfRule>
  </conditionalFormatting>
  <conditionalFormatting sqref="AE494">
    <cfRule type="expression" dxfId="1673" priority="1607">
      <formula>IF(RIGHT(TEXT(AE494,"0.#"),1)=".",FALSE,TRUE)</formula>
    </cfRule>
    <cfRule type="expression" dxfId="1672" priority="1608">
      <formula>IF(RIGHT(TEXT(AE494,"0.#"),1)=".",TRUE,FALSE)</formula>
    </cfRule>
  </conditionalFormatting>
  <conditionalFormatting sqref="AQ493">
    <cfRule type="expression" dxfId="1671" priority="1587">
      <formula>IF(RIGHT(TEXT(AQ493,"0.#"),1)=".",FALSE,TRUE)</formula>
    </cfRule>
    <cfRule type="expression" dxfId="1670" priority="1588">
      <formula>IF(RIGHT(TEXT(AQ493,"0.#"),1)=".",TRUE,FALSE)</formula>
    </cfRule>
  </conditionalFormatting>
  <conditionalFormatting sqref="AQ494">
    <cfRule type="expression" dxfId="1669" priority="1585">
      <formula>IF(RIGHT(TEXT(AQ494,"0.#"),1)=".",FALSE,TRUE)</formula>
    </cfRule>
    <cfRule type="expression" dxfId="1668" priority="1586">
      <formula>IF(RIGHT(TEXT(AQ494,"0.#"),1)=".",TRUE,FALSE)</formula>
    </cfRule>
  </conditionalFormatting>
  <conditionalFormatting sqref="AQ492">
    <cfRule type="expression" dxfId="1667" priority="1583">
      <formula>IF(RIGHT(TEXT(AQ492,"0.#"),1)=".",FALSE,TRUE)</formula>
    </cfRule>
    <cfRule type="expression" dxfId="1666" priority="1584">
      <formula>IF(RIGHT(TEXT(AQ492,"0.#"),1)=".",TRUE,FALSE)</formula>
    </cfRule>
  </conditionalFormatting>
  <conditionalFormatting sqref="AU494">
    <cfRule type="expression" dxfId="1665" priority="1595">
      <formula>IF(RIGHT(TEXT(AU494,"0.#"),1)=".",FALSE,TRUE)</formula>
    </cfRule>
    <cfRule type="expression" dxfId="1664" priority="1596">
      <formula>IF(RIGHT(TEXT(AU494,"0.#"),1)=".",TRUE,FALSE)</formula>
    </cfRule>
  </conditionalFormatting>
  <conditionalFormatting sqref="AU492">
    <cfRule type="expression" dxfId="1663" priority="1599">
      <formula>IF(RIGHT(TEXT(AU492,"0.#"),1)=".",FALSE,TRUE)</formula>
    </cfRule>
    <cfRule type="expression" dxfId="1662" priority="1600">
      <formula>IF(RIGHT(TEXT(AU492,"0.#"),1)=".",TRUE,FALSE)</formula>
    </cfRule>
  </conditionalFormatting>
  <conditionalFormatting sqref="AU493">
    <cfRule type="expression" dxfId="1661" priority="1597">
      <formula>IF(RIGHT(TEXT(AU493,"0.#"),1)=".",FALSE,TRUE)</formula>
    </cfRule>
    <cfRule type="expression" dxfId="1660" priority="1598">
      <formula>IF(RIGHT(TEXT(AU493,"0.#"),1)=".",TRUE,FALSE)</formula>
    </cfRule>
  </conditionalFormatting>
  <conditionalFormatting sqref="AU583">
    <cfRule type="expression" dxfId="1659" priority="1115">
      <formula>IF(RIGHT(TEXT(AU583,"0.#"),1)=".",FALSE,TRUE)</formula>
    </cfRule>
    <cfRule type="expression" dxfId="1658" priority="1116">
      <formula>IF(RIGHT(TEXT(AU583,"0.#"),1)=".",TRUE,FALSE)</formula>
    </cfRule>
  </conditionalFormatting>
  <conditionalFormatting sqref="AU582">
    <cfRule type="expression" dxfId="1657" priority="1117">
      <formula>IF(RIGHT(TEXT(AU582,"0.#"),1)=".",FALSE,TRUE)</formula>
    </cfRule>
    <cfRule type="expression" dxfId="1656" priority="1118">
      <formula>IF(RIGHT(TEXT(AU582,"0.#"),1)=".",TRUE,FALSE)</formula>
    </cfRule>
  </conditionalFormatting>
  <conditionalFormatting sqref="AE499">
    <cfRule type="expression" dxfId="1655" priority="1577">
      <formula>IF(RIGHT(TEXT(AE499,"0.#"),1)=".",FALSE,TRUE)</formula>
    </cfRule>
    <cfRule type="expression" dxfId="1654" priority="1578">
      <formula>IF(RIGHT(TEXT(AE499,"0.#"),1)=".",TRUE,FALSE)</formula>
    </cfRule>
  </conditionalFormatting>
  <conditionalFormatting sqref="AE497">
    <cfRule type="expression" dxfId="1653" priority="1581">
      <formula>IF(RIGHT(TEXT(AE497,"0.#"),1)=".",FALSE,TRUE)</formula>
    </cfRule>
    <cfRule type="expression" dxfId="1652" priority="1582">
      <formula>IF(RIGHT(TEXT(AE497,"0.#"),1)=".",TRUE,FALSE)</formula>
    </cfRule>
  </conditionalFormatting>
  <conditionalFormatting sqref="AE498">
    <cfRule type="expression" dxfId="1651" priority="1579">
      <formula>IF(RIGHT(TEXT(AE498,"0.#"),1)=".",FALSE,TRUE)</formula>
    </cfRule>
    <cfRule type="expression" dxfId="1650" priority="1580">
      <formula>IF(RIGHT(TEXT(AE498,"0.#"),1)=".",TRUE,FALSE)</formula>
    </cfRule>
  </conditionalFormatting>
  <conditionalFormatting sqref="AU499">
    <cfRule type="expression" dxfId="1649" priority="1565">
      <formula>IF(RIGHT(TEXT(AU499,"0.#"),1)=".",FALSE,TRUE)</formula>
    </cfRule>
    <cfRule type="expression" dxfId="1648" priority="1566">
      <formula>IF(RIGHT(TEXT(AU499,"0.#"),1)=".",TRUE,FALSE)</formula>
    </cfRule>
  </conditionalFormatting>
  <conditionalFormatting sqref="AU497">
    <cfRule type="expression" dxfId="1647" priority="1569">
      <formula>IF(RIGHT(TEXT(AU497,"0.#"),1)=".",FALSE,TRUE)</formula>
    </cfRule>
    <cfRule type="expression" dxfId="1646" priority="1570">
      <formula>IF(RIGHT(TEXT(AU497,"0.#"),1)=".",TRUE,FALSE)</formula>
    </cfRule>
  </conditionalFormatting>
  <conditionalFormatting sqref="AU498">
    <cfRule type="expression" dxfId="1645" priority="1567">
      <formula>IF(RIGHT(TEXT(AU498,"0.#"),1)=".",FALSE,TRUE)</formula>
    </cfRule>
    <cfRule type="expression" dxfId="1644" priority="1568">
      <formula>IF(RIGHT(TEXT(AU498,"0.#"),1)=".",TRUE,FALSE)</formula>
    </cfRule>
  </conditionalFormatting>
  <conditionalFormatting sqref="AQ497">
    <cfRule type="expression" dxfId="1643" priority="1553">
      <formula>IF(RIGHT(TEXT(AQ497,"0.#"),1)=".",FALSE,TRUE)</formula>
    </cfRule>
    <cfRule type="expression" dxfId="1642" priority="1554">
      <formula>IF(RIGHT(TEXT(AQ497,"0.#"),1)=".",TRUE,FALSE)</formula>
    </cfRule>
  </conditionalFormatting>
  <conditionalFormatting sqref="AQ498">
    <cfRule type="expression" dxfId="1641" priority="1557">
      <formula>IF(RIGHT(TEXT(AQ498,"0.#"),1)=".",FALSE,TRUE)</formula>
    </cfRule>
    <cfRule type="expression" dxfId="1640" priority="1558">
      <formula>IF(RIGHT(TEXT(AQ498,"0.#"),1)=".",TRUE,FALSE)</formula>
    </cfRule>
  </conditionalFormatting>
  <conditionalFormatting sqref="AQ499">
    <cfRule type="expression" dxfId="1639" priority="1555">
      <formula>IF(RIGHT(TEXT(AQ499,"0.#"),1)=".",FALSE,TRUE)</formula>
    </cfRule>
    <cfRule type="expression" dxfId="1638" priority="1556">
      <formula>IF(RIGHT(TEXT(AQ499,"0.#"),1)=".",TRUE,FALSE)</formula>
    </cfRule>
  </conditionalFormatting>
  <conditionalFormatting sqref="AE504">
    <cfRule type="expression" dxfId="1637" priority="1547">
      <formula>IF(RIGHT(TEXT(AE504,"0.#"),1)=".",FALSE,TRUE)</formula>
    </cfRule>
    <cfRule type="expression" dxfId="1636" priority="1548">
      <formula>IF(RIGHT(TEXT(AE504,"0.#"),1)=".",TRUE,FALSE)</formula>
    </cfRule>
  </conditionalFormatting>
  <conditionalFormatting sqref="AE502">
    <cfRule type="expression" dxfId="1635" priority="1551">
      <formula>IF(RIGHT(TEXT(AE502,"0.#"),1)=".",FALSE,TRUE)</formula>
    </cfRule>
    <cfRule type="expression" dxfId="1634" priority="1552">
      <formula>IF(RIGHT(TEXT(AE502,"0.#"),1)=".",TRUE,FALSE)</formula>
    </cfRule>
  </conditionalFormatting>
  <conditionalFormatting sqref="AE503">
    <cfRule type="expression" dxfId="1633" priority="1549">
      <formula>IF(RIGHT(TEXT(AE503,"0.#"),1)=".",FALSE,TRUE)</formula>
    </cfRule>
    <cfRule type="expression" dxfId="1632" priority="1550">
      <formula>IF(RIGHT(TEXT(AE503,"0.#"),1)=".",TRUE,FALSE)</formula>
    </cfRule>
  </conditionalFormatting>
  <conditionalFormatting sqref="AU504">
    <cfRule type="expression" dxfId="1631" priority="1535">
      <formula>IF(RIGHT(TEXT(AU504,"0.#"),1)=".",FALSE,TRUE)</formula>
    </cfRule>
    <cfRule type="expression" dxfId="1630" priority="1536">
      <formula>IF(RIGHT(TEXT(AU504,"0.#"),1)=".",TRUE,FALSE)</formula>
    </cfRule>
  </conditionalFormatting>
  <conditionalFormatting sqref="AU502">
    <cfRule type="expression" dxfId="1629" priority="1539">
      <formula>IF(RIGHT(TEXT(AU502,"0.#"),1)=".",FALSE,TRUE)</formula>
    </cfRule>
    <cfRule type="expression" dxfId="1628" priority="1540">
      <formula>IF(RIGHT(TEXT(AU502,"0.#"),1)=".",TRUE,FALSE)</formula>
    </cfRule>
  </conditionalFormatting>
  <conditionalFormatting sqref="AU503">
    <cfRule type="expression" dxfId="1627" priority="1537">
      <formula>IF(RIGHT(TEXT(AU503,"0.#"),1)=".",FALSE,TRUE)</formula>
    </cfRule>
    <cfRule type="expression" dxfId="1626" priority="1538">
      <formula>IF(RIGHT(TEXT(AU503,"0.#"),1)=".",TRUE,FALSE)</formula>
    </cfRule>
  </conditionalFormatting>
  <conditionalFormatting sqref="AQ502">
    <cfRule type="expression" dxfId="1625" priority="1523">
      <formula>IF(RIGHT(TEXT(AQ502,"0.#"),1)=".",FALSE,TRUE)</formula>
    </cfRule>
    <cfRule type="expression" dxfId="1624" priority="1524">
      <formula>IF(RIGHT(TEXT(AQ502,"0.#"),1)=".",TRUE,FALSE)</formula>
    </cfRule>
  </conditionalFormatting>
  <conditionalFormatting sqref="AQ503">
    <cfRule type="expression" dxfId="1623" priority="1527">
      <formula>IF(RIGHT(TEXT(AQ503,"0.#"),1)=".",FALSE,TRUE)</formula>
    </cfRule>
    <cfRule type="expression" dxfId="1622" priority="1528">
      <formula>IF(RIGHT(TEXT(AQ503,"0.#"),1)=".",TRUE,FALSE)</formula>
    </cfRule>
  </conditionalFormatting>
  <conditionalFormatting sqref="AQ504">
    <cfRule type="expression" dxfId="1621" priority="1525">
      <formula>IF(RIGHT(TEXT(AQ504,"0.#"),1)=".",FALSE,TRUE)</formula>
    </cfRule>
    <cfRule type="expression" dxfId="1620" priority="1526">
      <formula>IF(RIGHT(TEXT(AQ504,"0.#"),1)=".",TRUE,FALSE)</formula>
    </cfRule>
  </conditionalFormatting>
  <conditionalFormatting sqref="AE509">
    <cfRule type="expression" dxfId="1619" priority="1517">
      <formula>IF(RIGHT(TEXT(AE509,"0.#"),1)=".",FALSE,TRUE)</formula>
    </cfRule>
    <cfRule type="expression" dxfId="1618" priority="1518">
      <formula>IF(RIGHT(TEXT(AE509,"0.#"),1)=".",TRUE,FALSE)</formula>
    </cfRule>
  </conditionalFormatting>
  <conditionalFormatting sqref="AE507">
    <cfRule type="expression" dxfId="1617" priority="1521">
      <formula>IF(RIGHT(TEXT(AE507,"0.#"),1)=".",FALSE,TRUE)</formula>
    </cfRule>
    <cfRule type="expression" dxfId="1616" priority="1522">
      <formula>IF(RIGHT(TEXT(AE507,"0.#"),1)=".",TRUE,FALSE)</formula>
    </cfRule>
  </conditionalFormatting>
  <conditionalFormatting sqref="AE508">
    <cfRule type="expression" dxfId="1615" priority="1519">
      <formula>IF(RIGHT(TEXT(AE508,"0.#"),1)=".",FALSE,TRUE)</formula>
    </cfRule>
    <cfRule type="expression" dxfId="1614" priority="1520">
      <formula>IF(RIGHT(TEXT(AE508,"0.#"),1)=".",TRUE,FALSE)</formula>
    </cfRule>
  </conditionalFormatting>
  <conditionalFormatting sqref="AU509">
    <cfRule type="expression" dxfId="1613" priority="1505">
      <formula>IF(RIGHT(TEXT(AU509,"0.#"),1)=".",FALSE,TRUE)</formula>
    </cfRule>
    <cfRule type="expression" dxfId="1612" priority="1506">
      <formula>IF(RIGHT(TEXT(AU509,"0.#"),1)=".",TRUE,FALSE)</formula>
    </cfRule>
  </conditionalFormatting>
  <conditionalFormatting sqref="AU507">
    <cfRule type="expression" dxfId="1611" priority="1509">
      <formula>IF(RIGHT(TEXT(AU507,"0.#"),1)=".",FALSE,TRUE)</formula>
    </cfRule>
    <cfRule type="expression" dxfId="1610" priority="1510">
      <formula>IF(RIGHT(TEXT(AU507,"0.#"),1)=".",TRUE,FALSE)</formula>
    </cfRule>
  </conditionalFormatting>
  <conditionalFormatting sqref="AU508">
    <cfRule type="expression" dxfId="1609" priority="1507">
      <formula>IF(RIGHT(TEXT(AU508,"0.#"),1)=".",FALSE,TRUE)</formula>
    </cfRule>
    <cfRule type="expression" dxfId="1608" priority="1508">
      <formula>IF(RIGHT(TEXT(AU508,"0.#"),1)=".",TRUE,FALSE)</formula>
    </cfRule>
  </conditionalFormatting>
  <conditionalFormatting sqref="AQ507">
    <cfRule type="expression" dxfId="1607" priority="1493">
      <formula>IF(RIGHT(TEXT(AQ507,"0.#"),1)=".",FALSE,TRUE)</formula>
    </cfRule>
    <cfRule type="expression" dxfId="1606" priority="1494">
      <formula>IF(RIGHT(TEXT(AQ507,"0.#"),1)=".",TRUE,FALSE)</formula>
    </cfRule>
  </conditionalFormatting>
  <conditionalFormatting sqref="AQ508">
    <cfRule type="expression" dxfId="1605" priority="1497">
      <formula>IF(RIGHT(TEXT(AQ508,"0.#"),1)=".",FALSE,TRUE)</formula>
    </cfRule>
    <cfRule type="expression" dxfId="1604" priority="1498">
      <formula>IF(RIGHT(TEXT(AQ508,"0.#"),1)=".",TRUE,FALSE)</formula>
    </cfRule>
  </conditionalFormatting>
  <conditionalFormatting sqref="AQ509">
    <cfRule type="expression" dxfId="1603" priority="1495">
      <formula>IF(RIGHT(TEXT(AQ509,"0.#"),1)=".",FALSE,TRUE)</formula>
    </cfRule>
    <cfRule type="expression" dxfId="1602" priority="1496">
      <formula>IF(RIGHT(TEXT(AQ509,"0.#"),1)=".",TRUE,FALSE)</formula>
    </cfRule>
  </conditionalFormatting>
  <conditionalFormatting sqref="AE465">
    <cfRule type="expression" dxfId="1601" priority="1787">
      <formula>IF(RIGHT(TEXT(AE465,"0.#"),1)=".",FALSE,TRUE)</formula>
    </cfRule>
    <cfRule type="expression" dxfId="1600" priority="1788">
      <formula>IF(RIGHT(TEXT(AE465,"0.#"),1)=".",TRUE,FALSE)</formula>
    </cfRule>
  </conditionalFormatting>
  <conditionalFormatting sqref="AE463">
    <cfRule type="expression" dxfId="1599" priority="1791">
      <formula>IF(RIGHT(TEXT(AE463,"0.#"),1)=".",FALSE,TRUE)</formula>
    </cfRule>
    <cfRule type="expression" dxfId="1598" priority="1792">
      <formula>IF(RIGHT(TEXT(AE463,"0.#"),1)=".",TRUE,FALSE)</formula>
    </cfRule>
  </conditionalFormatting>
  <conditionalFormatting sqref="AE464">
    <cfRule type="expression" dxfId="1597" priority="1789">
      <formula>IF(RIGHT(TEXT(AE464,"0.#"),1)=".",FALSE,TRUE)</formula>
    </cfRule>
    <cfRule type="expression" dxfId="1596" priority="1790">
      <formula>IF(RIGHT(TEXT(AE464,"0.#"),1)=".",TRUE,FALSE)</formula>
    </cfRule>
  </conditionalFormatting>
  <conditionalFormatting sqref="AM465">
    <cfRule type="expression" dxfId="1595" priority="1781">
      <formula>IF(RIGHT(TEXT(AM465,"0.#"),1)=".",FALSE,TRUE)</formula>
    </cfRule>
    <cfRule type="expression" dxfId="1594" priority="1782">
      <formula>IF(RIGHT(TEXT(AM465,"0.#"),1)=".",TRUE,FALSE)</formula>
    </cfRule>
  </conditionalFormatting>
  <conditionalFormatting sqref="AM463">
    <cfRule type="expression" dxfId="1593" priority="1785">
      <formula>IF(RIGHT(TEXT(AM463,"0.#"),1)=".",FALSE,TRUE)</formula>
    </cfRule>
    <cfRule type="expression" dxfId="1592" priority="1786">
      <formula>IF(RIGHT(TEXT(AM463,"0.#"),1)=".",TRUE,FALSE)</formula>
    </cfRule>
  </conditionalFormatting>
  <conditionalFormatting sqref="AM464">
    <cfRule type="expression" dxfId="1591" priority="1783">
      <formula>IF(RIGHT(TEXT(AM464,"0.#"),1)=".",FALSE,TRUE)</formula>
    </cfRule>
    <cfRule type="expression" dxfId="1590" priority="1784">
      <formula>IF(RIGHT(TEXT(AM464,"0.#"),1)=".",TRUE,FALSE)</formula>
    </cfRule>
  </conditionalFormatting>
  <conditionalFormatting sqref="AU465">
    <cfRule type="expression" dxfId="1589" priority="1775">
      <formula>IF(RIGHT(TEXT(AU465,"0.#"),1)=".",FALSE,TRUE)</formula>
    </cfRule>
    <cfRule type="expression" dxfId="1588" priority="1776">
      <formula>IF(RIGHT(TEXT(AU465,"0.#"),1)=".",TRUE,FALSE)</formula>
    </cfRule>
  </conditionalFormatting>
  <conditionalFormatting sqref="AU463">
    <cfRule type="expression" dxfId="1587" priority="1779">
      <formula>IF(RIGHT(TEXT(AU463,"0.#"),1)=".",FALSE,TRUE)</formula>
    </cfRule>
    <cfRule type="expression" dxfId="1586" priority="1780">
      <formula>IF(RIGHT(TEXT(AU463,"0.#"),1)=".",TRUE,FALSE)</formula>
    </cfRule>
  </conditionalFormatting>
  <conditionalFormatting sqref="AU464">
    <cfRule type="expression" dxfId="1585" priority="1777">
      <formula>IF(RIGHT(TEXT(AU464,"0.#"),1)=".",FALSE,TRUE)</formula>
    </cfRule>
    <cfRule type="expression" dxfId="1584" priority="1778">
      <formula>IF(RIGHT(TEXT(AU464,"0.#"),1)=".",TRUE,FALSE)</formula>
    </cfRule>
  </conditionalFormatting>
  <conditionalFormatting sqref="AI465">
    <cfRule type="expression" dxfId="1583" priority="1769">
      <formula>IF(RIGHT(TEXT(AI465,"0.#"),1)=".",FALSE,TRUE)</formula>
    </cfRule>
    <cfRule type="expression" dxfId="1582" priority="1770">
      <formula>IF(RIGHT(TEXT(AI465,"0.#"),1)=".",TRUE,FALSE)</formula>
    </cfRule>
  </conditionalFormatting>
  <conditionalFormatting sqref="AI463">
    <cfRule type="expression" dxfId="1581" priority="1773">
      <formula>IF(RIGHT(TEXT(AI463,"0.#"),1)=".",FALSE,TRUE)</formula>
    </cfRule>
    <cfRule type="expression" dxfId="1580" priority="1774">
      <formula>IF(RIGHT(TEXT(AI463,"0.#"),1)=".",TRUE,FALSE)</formula>
    </cfRule>
  </conditionalFormatting>
  <conditionalFormatting sqref="AI464">
    <cfRule type="expression" dxfId="1579" priority="1771">
      <formula>IF(RIGHT(TEXT(AI464,"0.#"),1)=".",FALSE,TRUE)</formula>
    </cfRule>
    <cfRule type="expression" dxfId="1578" priority="1772">
      <formula>IF(RIGHT(TEXT(AI464,"0.#"),1)=".",TRUE,FALSE)</formula>
    </cfRule>
  </conditionalFormatting>
  <conditionalFormatting sqref="AQ463">
    <cfRule type="expression" dxfId="1577" priority="1763">
      <formula>IF(RIGHT(TEXT(AQ463,"0.#"),1)=".",FALSE,TRUE)</formula>
    </cfRule>
    <cfRule type="expression" dxfId="1576" priority="1764">
      <formula>IF(RIGHT(TEXT(AQ463,"0.#"),1)=".",TRUE,FALSE)</formula>
    </cfRule>
  </conditionalFormatting>
  <conditionalFormatting sqref="AQ464">
    <cfRule type="expression" dxfId="1575" priority="1767">
      <formula>IF(RIGHT(TEXT(AQ464,"0.#"),1)=".",FALSE,TRUE)</formula>
    </cfRule>
    <cfRule type="expression" dxfId="1574" priority="1768">
      <formula>IF(RIGHT(TEXT(AQ464,"0.#"),1)=".",TRUE,FALSE)</formula>
    </cfRule>
  </conditionalFormatting>
  <conditionalFormatting sqref="AQ465">
    <cfRule type="expression" dxfId="1573" priority="1765">
      <formula>IF(RIGHT(TEXT(AQ465,"0.#"),1)=".",FALSE,TRUE)</formula>
    </cfRule>
    <cfRule type="expression" dxfId="1572" priority="1766">
      <formula>IF(RIGHT(TEXT(AQ465,"0.#"),1)=".",TRUE,FALSE)</formula>
    </cfRule>
  </conditionalFormatting>
  <conditionalFormatting sqref="AE470">
    <cfRule type="expression" dxfId="1571" priority="1757">
      <formula>IF(RIGHT(TEXT(AE470,"0.#"),1)=".",FALSE,TRUE)</formula>
    </cfRule>
    <cfRule type="expression" dxfId="1570" priority="1758">
      <formula>IF(RIGHT(TEXT(AE470,"0.#"),1)=".",TRUE,FALSE)</formula>
    </cfRule>
  </conditionalFormatting>
  <conditionalFormatting sqref="AE468">
    <cfRule type="expression" dxfId="1569" priority="1761">
      <formula>IF(RIGHT(TEXT(AE468,"0.#"),1)=".",FALSE,TRUE)</formula>
    </cfRule>
    <cfRule type="expression" dxfId="1568" priority="1762">
      <formula>IF(RIGHT(TEXT(AE468,"0.#"),1)=".",TRUE,FALSE)</formula>
    </cfRule>
  </conditionalFormatting>
  <conditionalFormatting sqref="AE469">
    <cfRule type="expression" dxfId="1567" priority="1759">
      <formula>IF(RIGHT(TEXT(AE469,"0.#"),1)=".",FALSE,TRUE)</formula>
    </cfRule>
    <cfRule type="expression" dxfId="1566" priority="1760">
      <formula>IF(RIGHT(TEXT(AE469,"0.#"),1)=".",TRUE,FALSE)</formula>
    </cfRule>
  </conditionalFormatting>
  <conditionalFormatting sqref="AM470">
    <cfRule type="expression" dxfId="1565" priority="1751">
      <formula>IF(RIGHT(TEXT(AM470,"0.#"),1)=".",FALSE,TRUE)</formula>
    </cfRule>
    <cfRule type="expression" dxfId="1564" priority="1752">
      <formula>IF(RIGHT(TEXT(AM470,"0.#"),1)=".",TRUE,FALSE)</formula>
    </cfRule>
  </conditionalFormatting>
  <conditionalFormatting sqref="AM468">
    <cfRule type="expression" dxfId="1563" priority="1755">
      <formula>IF(RIGHT(TEXT(AM468,"0.#"),1)=".",FALSE,TRUE)</formula>
    </cfRule>
    <cfRule type="expression" dxfId="1562" priority="1756">
      <formula>IF(RIGHT(TEXT(AM468,"0.#"),1)=".",TRUE,FALSE)</formula>
    </cfRule>
  </conditionalFormatting>
  <conditionalFormatting sqref="AM469">
    <cfRule type="expression" dxfId="1561" priority="1753">
      <formula>IF(RIGHT(TEXT(AM469,"0.#"),1)=".",FALSE,TRUE)</formula>
    </cfRule>
    <cfRule type="expression" dxfId="1560" priority="1754">
      <formula>IF(RIGHT(TEXT(AM469,"0.#"),1)=".",TRUE,FALSE)</formula>
    </cfRule>
  </conditionalFormatting>
  <conditionalFormatting sqref="AU470">
    <cfRule type="expression" dxfId="1559" priority="1745">
      <formula>IF(RIGHT(TEXT(AU470,"0.#"),1)=".",FALSE,TRUE)</formula>
    </cfRule>
    <cfRule type="expression" dxfId="1558" priority="1746">
      <formula>IF(RIGHT(TEXT(AU470,"0.#"),1)=".",TRUE,FALSE)</formula>
    </cfRule>
  </conditionalFormatting>
  <conditionalFormatting sqref="AU468">
    <cfRule type="expression" dxfId="1557" priority="1749">
      <formula>IF(RIGHT(TEXT(AU468,"0.#"),1)=".",FALSE,TRUE)</formula>
    </cfRule>
    <cfRule type="expression" dxfId="1556" priority="1750">
      <formula>IF(RIGHT(TEXT(AU468,"0.#"),1)=".",TRUE,FALSE)</formula>
    </cfRule>
  </conditionalFormatting>
  <conditionalFormatting sqref="AU469">
    <cfRule type="expression" dxfId="1555" priority="1747">
      <formula>IF(RIGHT(TEXT(AU469,"0.#"),1)=".",FALSE,TRUE)</formula>
    </cfRule>
    <cfRule type="expression" dxfId="1554" priority="1748">
      <formula>IF(RIGHT(TEXT(AU469,"0.#"),1)=".",TRUE,FALSE)</formula>
    </cfRule>
  </conditionalFormatting>
  <conditionalFormatting sqref="AI470">
    <cfRule type="expression" dxfId="1553" priority="1739">
      <formula>IF(RIGHT(TEXT(AI470,"0.#"),1)=".",FALSE,TRUE)</formula>
    </cfRule>
    <cfRule type="expression" dxfId="1552" priority="1740">
      <formula>IF(RIGHT(TEXT(AI470,"0.#"),1)=".",TRUE,FALSE)</formula>
    </cfRule>
  </conditionalFormatting>
  <conditionalFormatting sqref="AI468">
    <cfRule type="expression" dxfId="1551" priority="1743">
      <formula>IF(RIGHT(TEXT(AI468,"0.#"),1)=".",FALSE,TRUE)</formula>
    </cfRule>
    <cfRule type="expression" dxfId="1550" priority="1744">
      <formula>IF(RIGHT(TEXT(AI468,"0.#"),1)=".",TRUE,FALSE)</formula>
    </cfRule>
  </conditionalFormatting>
  <conditionalFormatting sqref="AI469">
    <cfRule type="expression" dxfId="1549" priority="1741">
      <formula>IF(RIGHT(TEXT(AI469,"0.#"),1)=".",FALSE,TRUE)</formula>
    </cfRule>
    <cfRule type="expression" dxfId="1548" priority="1742">
      <formula>IF(RIGHT(TEXT(AI469,"0.#"),1)=".",TRUE,FALSE)</formula>
    </cfRule>
  </conditionalFormatting>
  <conditionalFormatting sqref="AQ468">
    <cfRule type="expression" dxfId="1547" priority="1733">
      <formula>IF(RIGHT(TEXT(AQ468,"0.#"),1)=".",FALSE,TRUE)</formula>
    </cfRule>
    <cfRule type="expression" dxfId="1546" priority="1734">
      <formula>IF(RIGHT(TEXT(AQ468,"0.#"),1)=".",TRUE,FALSE)</formula>
    </cfRule>
  </conditionalFormatting>
  <conditionalFormatting sqref="AQ469">
    <cfRule type="expression" dxfId="1545" priority="1737">
      <formula>IF(RIGHT(TEXT(AQ469,"0.#"),1)=".",FALSE,TRUE)</formula>
    </cfRule>
    <cfRule type="expression" dxfId="1544" priority="1738">
      <formula>IF(RIGHT(TEXT(AQ469,"0.#"),1)=".",TRUE,FALSE)</formula>
    </cfRule>
  </conditionalFormatting>
  <conditionalFormatting sqref="AQ470">
    <cfRule type="expression" dxfId="1543" priority="1735">
      <formula>IF(RIGHT(TEXT(AQ470,"0.#"),1)=".",FALSE,TRUE)</formula>
    </cfRule>
    <cfRule type="expression" dxfId="1542" priority="1736">
      <formula>IF(RIGHT(TEXT(AQ470,"0.#"),1)=".",TRUE,FALSE)</formula>
    </cfRule>
  </conditionalFormatting>
  <conditionalFormatting sqref="AE475">
    <cfRule type="expression" dxfId="1541" priority="1727">
      <formula>IF(RIGHT(TEXT(AE475,"0.#"),1)=".",FALSE,TRUE)</formula>
    </cfRule>
    <cfRule type="expression" dxfId="1540" priority="1728">
      <formula>IF(RIGHT(TEXT(AE475,"0.#"),1)=".",TRUE,FALSE)</formula>
    </cfRule>
  </conditionalFormatting>
  <conditionalFormatting sqref="AE473">
    <cfRule type="expression" dxfId="1539" priority="1731">
      <formula>IF(RIGHT(TEXT(AE473,"0.#"),1)=".",FALSE,TRUE)</formula>
    </cfRule>
    <cfRule type="expression" dxfId="1538" priority="1732">
      <formula>IF(RIGHT(TEXT(AE473,"0.#"),1)=".",TRUE,FALSE)</formula>
    </cfRule>
  </conditionalFormatting>
  <conditionalFormatting sqref="AE474">
    <cfRule type="expression" dxfId="1537" priority="1729">
      <formula>IF(RIGHT(TEXT(AE474,"0.#"),1)=".",FALSE,TRUE)</formula>
    </cfRule>
    <cfRule type="expression" dxfId="1536" priority="1730">
      <formula>IF(RIGHT(TEXT(AE474,"0.#"),1)=".",TRUE,FALSE)</formula>
    </cfRule>
  </conditionalFormatting>
  <conditionalFormatting sqref="AM475">
    <cfRule type="expression" dxfId="1535" priority="1721">
      <formula>IF(RIGHT(TEXT(AM475,"0.#"),1)=".",FALSE,TRUE)</formula>
    </cfRule>
    <cfRule type="expression" dxfId="1534" priority="1722">
      <formula>IF(RIGHT(TEXT(AM475,"0.#"),1)=".",TRUE,FALSE)</formula>
    </cfRule>
  </conditionalFormatting>
  <conditionalFormatting sqref="AM473">
    <cfRule type="expression" dxfId="1533" priority="1725">
      <formula>IF(RIGHT(TEXT(AM473,"0.#"),1)=".",FALSE,TRUE)</formula>
    </cfRule>
    <cfRule type="expression" dxfId="1532" priority="1726">
      <formula>IF(RIGHT(TEXT(AM473,"0.#"),1)=".",TRUE,FALSE)</formula>
    </cfRule>
  </conditionalFormatting>
  <conditionalFormatting sqref="AM474">
    <cfRule type="expression" dxfId="1531" priority="1723">
      <formula>IF(RIGHT(TEXT(AM474,"0.#"),1)=".",FALSE,TRUE)</formula>
    </cfRule>
    <cfRule type="expression" dxfId="1530" priority="1724">
      <formula>IF(RIGHT(TEXT(AM474,"0.#"),1)=".",TRUE,FALSE)</formula>
    </cfRule>
  </conditionalFormatting>
  <conditionalFormatting sqref="AU475">
    <cfRule type="expression" dxfId="1529" priority="1715">
      <formula>IF(RIGHT(TEXT(AU475,"0.#"),1)=".",FALSE,TRUE)</formula>
    </cfRule>
    <cfRule type="expression" dxfId="1528" priority="1716">
      <formula>IF(RIGHT(TEXT(AU475,"0.#"),1)=".",TRUE,FALSE)</formula>
    </cfRule>
  </conditionalFormatting>
  <conditionalFormatting sqref="AU473">
    <cfRule type="expression" dxfId="1527" priority="1719">
      <formula>IF(RIGHT(TEXT(AU473,"0.#"),1)=".",FALSE,TRUE)</formula>
    </cfRule>
    <cfRule type="expression" dxfId="1526" priority="1720">
      <formula>IF(RIGHT(TEXT(AU473,"0.#"),1)=".",TRUE,FALSE)</formula>
    </cfRule>
  </conditionalFormatting>
  <conditionalFormatting sqref="AU474">
    <cfRule type="expression" dxfId="1525" priority="1717">
      <formula>IF(RIGHT(TEXT(AU474,"0.#"),1)=".",FALSE,TRUE)</formula>
    </cfRule>
    <cfRule type="expression" dxfId="1524" priority="1718">
      <formula>IF(RIGHT(TEXT(AU474,"0.#"),1)=".",TRUE,FALSE)</formula>
    </cfRule>
  </conditionalFormatting>
  <conditionalFormatting sqref="AI475">
    <cfRule type="expression" dxfId="1523" priority="1709">
      <formula>IF(RIGHT(TEXT(AI475,"0.#"),1)=".",FALSE,TRUE)</formula>
    </cfRule>
    <cfRule type="expression" dxfId="1522" priority="1710">
      <formula>IF(RIGHT(TEXT(AI475,"0.#"),1)=".",TRUE,FALSE)</formula>
    </cfRule>
  </conditionalFormatting>
  <conditionalFormatting sqref="AI473">
    <cfRule type="expression" dxfId="1521" priority="1713">
      <formula>IF(RIGHT(TEXT(AI473,"0.#"),1)=".",FALSE,TRUE)</formula>
    </cfRule>
    <cfRule type="expression" dxfId="1520" priority="1714">
      <formula>IF(RIGHT(TEXT(AI473,"0.#"),1)=".",TRUE,FALSE)</formula>
    </cfRule>
  </conditionalFormatting>
  <conditionalFormatting sqref="AI474">
    <cfRule type="expression" dxfId="1519" priority="1711">
      <formula>IF(RIGHT(TEXT(AI474,"0.#"),1)=".",FALSE,TRUE)</formula>
    </cfRule>
    <cfRule type="expression" dxfId="1518" priority="1712">
      <formula>IF(RIGHT(TEXT(AI474,"0.#"),1)=".",TRUE,FALSE)</formula>
    </cfRule>
  </conditionalFormatting>
  <conditionalFormatting sqref="AQ473">
    <cfRule type="expression" dxfId="1517" priority="1703">
      <formula>IF(RIGHT(TEXT(AQ473,"0.#"),1)=".",FALSE,TRUE)</formula>
    </cfRule>
    <cfRule type="expression" dxfId="1516" priority="1704">
      <formula>IF(RIGHT(TEXT(AQ473,"0.#"),1)=".",TRUE,FALSE)</formula>
    </cfRule>
  </conditionalFormatting>
  <conditionalFormatting sqref="AQ474">
    <cfRule type="expression" dxfId="1515" priority="1707">
      <formula>IF(RIGHT(TEXT(AQ474,"0.#"),1)=".",FALSE,TRUE)</formula>
    </cfRule>
    <cfRule type="expression" dxfId="1514" priority="1708">
      <formula>IF(RIGHT(TEXT(AQ474,"0.#"),1)=".",TRUE,FALSE)</formula>
    </cfRule>
  </conditionalFormatting>
  <conditionalFormatting sqref="AQ475">
    <cfRule type="expression" dxfId="1513" priority="1705">
      <formula>IF(RIGHT(TEXT(AQ475,"0.#"),1)=".",FALSE,TRUE)</formula>
    </cfRule>
    <cfRule type="expression" dxfId="1512" priority="1706">
      <formula>IF(RIGHT(TEXT(AQ475,"0.#"),1)=".",TRUE,FALSE)</formula>
    </cfRule>
  </conditionalFormatting>
  <conditionalFormatting sqref="AE480">
    <cfRule type="expression" dxfId="1511" priority="1697">
      <formula>IF(RIGHT(TEXT(AE480,"0.#"),1)=".",FALSE,TRUE)</formula>
    </cfRule>
    <cfRule type="expression" dxfId="1510" priority="1698">
      <formula>IF(RIGHT(TEXT(AE480,"0.#"),1)=".",TRUE,FALSE)</formula>
    </cfRule>
  </conditionalFormatting>
  <conditionalFormatting sqref="AE478">
    <cfRule type="expression" dxfId="1509" priority="1701">
      <formula>IF(RIGHT(TEXT(AE478,"0.#"),1)=".",FALSE,TRUE)</formula>
    </cfRule>
    <cfRule type="expression" dxfId="1508" priority="1702">
      <formula>IF(RIGHT(TEXT(AE478,"0.#"),1)=".",TRUE,FALSE)</formula>
    </cfRule>
  </conditionalFormatting>
  <conditionalFormatting sqref="AE479">
    <cfRule type="expression" dxfId="1507" priority="1699">
      <formula>IF(RIGHT(TEXT(AE479,"0.#"),1)=".",FALSE,TRUE)</formula>
    </cfRule>
    <cfRule type="expression" dxfId="1506" priority="1700">
      <formula>IF(RIGHT(TEXT(AE479,"0.#"),1)=".",TRUE,FALSE)</formula>
    </cfRule>
  </conditionalFormatting>
  <conditionalFormatting sqref="AM480">
    <cfRule type="expression" dxfId="1505" priority="1691">
      <formula>IF(RIGHT(TEXT(AM480,"0.#"),1)=".",FALSE,TRUE)</formula>
    </cfRule>
    <cfRule type="expression" dxfId="1504" priority="1692">
      <formula>IF(RIGHT(TEXT(AM480,"0.#"),1)=".",TRUE,FALSE)</formula>
    </cfRule>
  </conditionalFormatting>
  <conditionalFormatting sqref="AM478">
    <cfRule type="expression" dxfId="1503" priority="1695">
      <formula>IF(RIGHT(TEXT(AM478,"0.#"),1)=".",FALSE,TRUE)</formula>
    </cfRule>
    <cfRule type="expression" dxfId="1502" priority="1696">
      <formula>IF(RIGHT(TEXT(AM478,"0.#"),1)=".",TRUE,FALSE)</formula>
    </cfRule>
  </conditionalFormatting>
  <conditionalFormatting sqref="AM479">
    <cfRule type="expression" dxfId="1501" priority="1693">
      <formula>IF(RIGHT(TEXT(AM479,"0.#"),1)=".",FALSE,TRUE)</formula>
    </cfRule>
    <cfRule type="expression" dxfId="1500" priority="1694">
      <formula>IF(RIGHT(TEXT(AM479,"0.#"),1)=".",TRUE,FALSE)</formula>
    </cfRule>
  </conditionalFormatting>
  <conditionalFormatting sqref="AU480">
    <cfRule type="expression" dxfId="1499" priority="1685">
      <formula>IF(RIGHT(TEXT(AU480,"0.#"),1)=".",FALSE,TRUE)</formula>
    </cfRule>
    <cfRule type="expression" dxfId="1498" priority="1686">
      <formula>IF(RIGHT(TEXT(AU480,"0.#"),1)=".",TRUE,FALSE)</formula>
    </cfRule>
  </conditionalFormatting>
  <conditionalFormatting sqref="AU478">
    <cfRule type="expression" dxfId="1497" priority="1689">
      <formula>IF(RIGHT(TEXT(AU478,"0.#"),1)=".",FALSE,TRUE)</formula>
    </cfRule>
    <cfRule type="expression" dxfId="1496" priority="1690">
      <formula>IF(RIGHT(TEXT(AU478,"0.#"),1)=".",TRUE,FALSE)</formula>
    </cfRule>
  </conditionalFormatting>
  <conditionalFormatting sqref="AU479">
    <cfRule type="expression" dxfId="1495" priority="1687">
      <formula>IF(RIGHT(TEXT(AU479,"0.#"),1)=".",FALSE,TRUE)</formula>
    </cfRule>
    <cfRule type="expression" dxfId="1494" priority="1688">
      <formula>IF(RIGHT(TEXT(AU479,"0.#"),1)=".",TRUE,FALSE)</formula>
    </cfRule>
  </conditionalFormatting>
  <conditionalFormatting sqref="AI480">
    <cfRule type="expression" dxfId="1493" priority="1679">
      <formula>IF(RIGHT(TEXT(AI480,"0.#"),1)=".",FALSE,TRUE)</formula>
    </cfRule>
    <cfRule type="expression" dxfId="1492" priority="1680">
      <formula>IF(RIGHT(TEXT(AI480,"0.#"),1)=".",TRUE,FALSE)</formula>
    </cfRule>
  </conditionalFormatting>
  <conditionalFormatting sqref="AI478">
    <cfRule type="expression" dxfId="1491" priority="1683">
      <formula>IF(RIGHT(TEXT(AI478,"0.#"),1)=".",FALSE,TRUE)</formula>
    </cfRule>
    <cfRule type="expression" dxfId="1490" priority="1684">
      <formula>IF(RIGHT(TEXT(AI478,"0.#"),1)=".",TRUE,FALSE)</formula>
    </cfRule>
  </conditionalFormatting>
  <conditionalFormatting sqref="AI479">
    <cfRule type="expression" dxfId="1489" priority="1681">
      <formula>IF(RIGHT(TEXT(AI479,"0.#"),1)=".",FALSE,TRUE)</formula>
    </cfRule>
    <cfRule type="expression" dxfId="1488" priority="1682">
      <formula>IF(RIGHT(TEXT(AI479,"0.#"),1)=".",TRUE,FALSE)</formula>
    </cfRule>
  </conditionalFormatting>
  <conditionalFormatting sqref="AQ478">
    <cfRule type="expression" dxfId="1487" priority="1673">
      <formula>IF(RIGHT(TEXT(AQ478,"0.#"),1)=".",FALSE,TRUE)</formula>
    </cfRule>
    <cfRule type="expression" dxfId="1486" priority="1674">
      <formula>IF(RIGHT(TEXT(AQ478,"0.#"),1)=".",TRUE,FALSE)</formula>
    </cfRule>
  </conditionalFormatting>
  <conditionalFormatting sqref="AQ479">
    <cfRule type="expression" dxfId="1485" priority="1677">
      <formula>IF(RIGHT(TEXT(AQ479,"0.#"),1)=".",FALSE,TRUE)</formula>
    </cfRule>
    <cfRule type="expression" dxfId="1484" priority="1678">
      <formula>IF(RIGHT(TEXT(AQ479,"0.#"),1)=".",TRUE,FALSE)</formula>
    </cfRule>
  </conditionalFormatting>
  <conditionalFormatting sqref="AQ480">
    <cfRule type="expression" dxfId="1483" priority="1675">
      <formula>IF(RIGHT(TEXT(AQ480,"0.#"),1)=".",FALSE,TRUE)</formula>
    </cfRule>
    <cfRule type="expression" dxfId="1482" priority="1676">
      <formula>IF(RIGHT(TEXT(AQ480,"0.#"),1)=".",TRUE,FALSE)</formula>
    </cfRule>
  </conditionalFormatting>
  <conditionalFormatting sqref="AM47">
    <cfRule type="expression" dxfId="1481" priority="1967">
      <formula>IF(RIGHT(TEXT(AM47,"0.#"),1)=".",FALSE,TRUE)</formula>
    </cfRule>
    <cfRule type="expression" dxfId="1480" priority="1968">
      <formula>IF(RIGHT(TEXT(AM47,"0.#"),1)=".",TRUE,FALSE)</formula>
    </cfRule>
  </conditionalFormatting>
  <conditionalFormatting sqref="AI46">
    <cfRule type="expression" dxfId="1479" priority="1971">
      <formula>IF(RIGHT(TEXT(AI46,"0.#"),1)=".",FALSE,TRUE)</formula>
    </cfRule>
    <cfRule type="expression" dxfId="1478" priority="1972">
      <formula>IF(RIGHT(TEXT(AI46,"0.#"),1)=".",TRUE,FALSE)</formula>
    </cfRule>
  </conditionalFormatting>
  <conditionalFormatting sqref="AM46">
    <cfRule type="expression" dxfId="1477" priority="1969">
      <formula>IF(RIGHT(TEXT(AM46,"0.#"),1)=".",FALSE,TRUE)</formula>
    </cfRule>
    <cfRule type="expression" dxfId="1476" priority="1970">
      <formula>IF(RIGHT(TEXT(AM46,"0.#"),1)=".",TRUE,FALSE)</formula>
    </cfRule>
  </conditionalFormatting>
  <conditionalFormatting sqref="AU46:AU48">
    <cfRule type="expression" dxfId="1475" priority="1961">
      <formula>IF(RIGHT(TEXT(AU46,"0.#"),1)=".",FALSE,TRUE)</formula>
    </cfRule>
    <cfRule type="expression" dxfId="1474" priority="1962">
      <formula>IF(RIGHT(TEXT(AU46,"0.#"),1)=".",TRUE,FALSE)</formula>
    </cfRule>
  </conditionalFormatting>
  <conditionalFormatting sqref="AM48">
    <cfRule type="expression" dxfId="1473" priority="1965">
      <formula>IF(RIGHT(TEXT(AM48,"0.#"),1)=".",FALSE,TRUE)</formula>
    </cfRule>
    <cfRule type="expression" dxfId="1472" priority="1966">
      <formula>IF(RIGHT(TEXT(AM48,"0.#"),1)=".",TRUE,FALSE)</formula>
    </cfRule>
  </conditionalFormatting>
  <conditionalFormatting sqref="AQ46:AQ48">
    <cfRule type="expression" dxfId="1471" priority="1963">
      <formula>IF(RIGHT(TEXT(AQ46,"0.#"),1)=".",FALSE,TRUE)</formula>
    </cfRule>
    <cfRule type="expression" dxfId="1470" priority="1964">
      <formula>IF(RIGHT(TEXT(AQ46,"0.#"),1)=".",TRUE,FALSE)</formula>
    </cfRule>
  </conditionalFormatting>
  <conditionalFormatting sqref="AE146:AE147 AI146:AI147 AM146:AM147 AQ146:AQ147 AU146:AU147">
    <cfRule type="expression" dxfId="1469" priority="1955">
      <formula>IF(RIGHT(TEXT(AE146,"0.#"),1)=".",FALSE,TRUE)</formula>
    </cfRule>
    <cfRule type="expression" dxfId="1468" priority="1956">
      <formula>IF(RIGHT(TEXT(AE146,"0.#"),1)=".",TRUE,FALSE)</formula>
    </cfRule>
  </conditionalFormatting>
  <conditionalFormatting sqref="AE138:AE139 AI138:AI139 AM138:AM139 AQ138:AQ139 AU138:AU139">
    <cfRule type="expression" dxfId="1467" priority="1959">
      <formula>IF(RIGHT(TEXT(AE138,"0.#"),1)=".",FALSE,TRUE)</formula>
    </cfRule>
    <cfRule type="expression" dxfId="1466" priority="1960">
      <formula>IF(RIGHT(TEXT(AE138,"0.#"),1)=".",TRUE,FALSE)</formula>
    </cfRule>
  </conditionalFormatting>
  <conditionalFormatting sqref="AE142:AE143 AI142:AI143 AM142:AM143 AQ142:AQ143 AU142:AU143">
    <cfRule type="expression" dxfId="1465" priority="1957">
      <formula>IF(RIGHT(TEXT(AE142,"0.#"),1)=".",FALSE,TRUE)</formula>
    </cfRule>
    <cfRule type="expression" dxfId="1464" priority="1958">
      <formula>IF(RIGHT(TEXT(AE142,"0.#"),1)=".",TRUE,FALSE)</formula>
    </cfRule>
  </conditionalFormatting>
  <conditionalFormatting sqref="AE198:AE199 AI198:AI199 AM198:AM199 AQ198:AQ199 AU198:AU199">
    <cfRule type="expression" dxfId="1463" priority="1949">
      <formula>IF(RIGHT(TEXT(AE198,"0.#"),1)=".",FALSE,TRUE)</formula>
    </cfRule>
    <cfRule type="expression" dxfId="1462" priority="1950">
      <formula>IF(RIGHT(TEXT(AE198,"0.#"),1)=".",TRUE,FALSE)</formula>
    </cfRule>
  </conditionalFormatting>
  <conditionalFormatting sqref="AE150:AE151 AI150:AI151 AM150:AM151 AQ150:AQ151 AU150:AU151">
    <cfRule type="expression" dxfId="1461" priority="1953">
      <formula>IF(RIGHT(TEXT(AE150,"0.#"),1)=".",FALSE,TRUE)</formula>
    </cfRule>
    <cfRule type="expression" dxfId="1460" priority="1954">
      <formula>IF(RIGHT(TEXT(AE150,"0.#"),1)=".",TRUE,FALSE)</formula>
    </cfRule>
  </conditionalFormatting>
  <conditionalFormatting sqref="AE194:AE195 AI194:AI195 AM194:AM195 AQ194:AQ195 AU194:AU195">
    <cfRule type="expression" dxfId="1459" priority="1951">
      <formula>IF(RIGHT(TEXT(AE194,"0.#"),1)=".",FALSE,TRUE)</formula>
    </cfRule>
    <cfRule type="expression" dxfId="1458" priority="1952">
      <formula>IF(RIGHT(TEXT(AE194,"0.#"),1)=".",TRUE,FALSE)</formula>
    </cfRule>
  </conditionalFormatting>
  <conditionalFormatting sqref="AE210:AE211 AI210:AI211 AM210:AM211 AQ210:AQ211 AU210:AU211">
    <cfRule type="expression" dxfId="1457" priority="1943">
      <formula>IF(RIGHT(TEXT(AE210,"0.#"),1)=".",FALSE,TRUE)</formula>
    </cfRule>
    <cfRule type="expression" dxfId="1456" priority="1944">
      <formula>IF(RIGHT(TEXT(AE210,"0.#"),1)=".",TRUE,FALSE)</formula>
    </cfRule>
  </conditionalFormatting>
  <conditionalFormatting sqref="AE202:AE203 AI202:AI203 AM202:AM203 AQ202:AQ203 AU202:AU203">
    <cfRule type="expression" dxfId="1455" priority="1947">
      <formula>IF(RIGHT(TEXT(AE202,"0.#"),1)=".",FALSE,TRUE)</formula>
    </cfRule>
    <cfRule type="expression" dxfId="1454" priority="1948">
      <formula>IF(RIGHT(TEXT(AE202,"0.#"),1)=".",TRUE,FALSE)</formula>
    </cfRule>
  </conditionalFormatting>
  <conditionalFormatting sqref="AE206:AE207 AI206:AI207 AM206:AM207 AQ206:AQ207 AU206:AU207">
    <cfRule type="expression" dxfId="1453" priority="1945">
      <formula>IF(RIGHT(TEXT(AE206,"0.#"),1)=".",FALSE,TRUE)</formula>
    </cfRule>
    <cfRule type="expression" dxfId="1452" priority="1946">
      <formula>IF(RIGHT(TEXT(AE206,"0.#"),1)=".",TRUE,FALSE)</formula>
    </cfRule>
  </conditionalFormatting>
  <conditionalFormatting sqref="AE262:AE263 AI262:AI263 AM262:AM263 AQ262:AQ263 AU262:AU263">
    <cfRule type="expression" dxfId="1451" priority="1937">
      <formula>IF(RIGHT(TEXT(AE262,"0.#"),1)=".",FALSE,TRUE)</formula>
    </cfRule>
    <cfRule type="expression" dxfId="1450" priority="1938">
      <formula>IF(RIGHT(TEXT(AE262,"0.#"),1)=".",TRUE,FALSE)</formula>
    </cfRule>
  </conditionalFormatting>
  <conditionalFormatting sqref="AE254:AE255 AI254:AI255 AM254:AM255 AQ254:AQ255 AU254:AU255">
    <cfRule type="expression" dxfId="1449" priority="1941">
      <formula>IF(RIGHT(TEXT(AE254,"0.#"),1)=".",FALSE,TRUE)</formula>
    </cfRule>
    <cfRule type="expression" dxfId="1448" priority="1942">
      <formula>IF(RIGHT(TEXT(AE254,"0.#"),1)=".",TRUE,FALSE)</formula>
    </cfRule>
  </conditionalFormatting>
  <conditionalFormatting sqref="AE258:AE259 AI258:AI259 AM258:AM259 AQ258:AQ259 AU258:AU259">
    <cfRule type="expression" dxfId="1447" priority="1939">
      <formula>IF(RIGHT(TEXT(AE258,"0.#"),1)=".",FALSE,TRUE)</formula>
    </cfRule>
    <cfRule type="expression" dxfId="1446" priority="1940">
      <formula>IF(RIGHT(TEXT(AE258,"0.#"),1)=".",TRUE,FALSE)</formula>
    </cfRule>
  </conditionalFormatting>
  <conditionalFormatting sqref="AE314:AE315 AI314:AI315 AM314:AM315 AQ314:AQ315 AU314:AU315">
    <cfRule type="expression" dxfId="1445" priority="1931">
      <formula>IF(RIGHT(TEXT(AE314,"0.#"),1)=".",FALSE,TRUE)</formula>
    </cfRule>
    <cfRule type="expression" dxfId="1444" priority="1932">
      <formula>IF(RIGHT(TEXT(AE314,"0.#"),1)=".",TRUE,FALSE)</formula>
    </cfRule>
  </conditionalFormatting>
  <conditionalFormatting sqref="AE266:AE267 AI266:AI267 AM266:AM267 AQ266:AQ267 AU266:AU267">
    <cfRule type="expression" dxfId="1443" priority="1935">
      <formula>IF(RIGHT(TEXT(AE266,"0.#"),1)=".",FALSE,TRUE)</formula>
    </cfRule>
    <cfRule type="expression" dxfId="1442" priority="1936">
      <formula>IF(RIGHT(TEXT(AE266,"0.#"),1)=".",TRUE,FALSE)</formula>
    </cfRule>
  </conditionalFormatting>
  <conditionalFormatting sqref="AE270:AE271 AI270:AI271 AM270:AM271 AQ270:AQ271 AU270:AU271">
    <cfRule type="expression" dxfId="1441" priority="1933">
      <formula>IF(RIGHT(TEXT(AE270,"0.#"),1)=".",FALSE,TRUE)</formula>
    </cfRule>
    <cfRule type="expression" dxfId="1440" priority="1934">
      <formula>IF(RIGHT(TEXT(AE270,"0.#"),1)=".",TRUE,FALSE)</formula>
    </cfRule>
  </conditionalFormatting>
  <conditionalFormatting sqref="AE326:AE327 AI326:AI327 AM326:AM327 AQ326:AQ327 AU326:AU327">
    <cfRule type="expression" dxfId="1439" priority="1925">
      <formula>IF(RIGHT(TEXT(AE326,"0.#"),1)=".",FALSE,TRUE)</formula>
    </cfRule>
    <cfRule type="expression" dxfId="1438" priority="1926">
      <formula>IF(RIGHT(TEXT(AE326,"0.#"),1)=".",TRUE,FALSE)</formula>
    </cfRule>
  </conditionalFormatting>
  <conditionalFormatting sqref="AE318:AE319 AI318:AI319 AM318:AM319 AQ318:AQ319 AU318:AU319">
    <cfRule type="expression" dxfId="1437" priority="1929">
      <formula>IF(RIGHT(TEXT(AE318,"0.#"),1)=".",FALSE,TRUE)</formula>
    </cfRule>
    <cfRule type="expression" dxfId="1436" priority="1930">
      <formula>IF(RIGHT(TEXT(AE318,"0.#"),1)=".",TRUE,FALSE)</formula>
    </cfRule>
  </conditionalFormatting>
  <conditionalFormatting sqref="AE322:AE323 AI322:AI323 AM322:AM323 AQ322:AQ323 AU322:AU323">
    <cfRule type="expression" dxfId="1435" priority="1927">
      <formula>IF(RIGHT(TEXT(AE322,"0.#"),1)=".",FALSE,TRUE)</formula>
    </cfRule>
    <cfRule type="expression" dxfId="1434" priority="1928">
      <formula>IF(RIGHT(TEXT(AE322,"0.#"),1)=".",TRUE,FALSE)</formula>
    </cfRule>
  </conditionalFormatting>
  <conditionalFormatting sqref="AE378:AE379 AI378:AI379 AM378:AM379 AQ378:AQ379 AU378:AU379">
    <cfRule type="expression" dxfId="1433" priority="1919">
      <formula>IF(RIGHT(TEXT(AE378,"0.#"),1)=".",FALSE,TRUE)</formula>
    </cfRule>
    <cfRule type="expression" dxfId="1432" priority="1920">
      <formula>IF(RIGHT(TEXT(AE378,"0.#"),1)=".",TRUE,FALSE)</formula>
    </cfRule>
  </conditionalFormatting>
  <conditionalFormatting sqref="AE330:AE331 AI330:AI331 AM330:AM331 AQ330:AQ331 AU330:AU331">
    <cfRule type="expression" dxfId="1431" priority="1923">
      <formula>IF(RIGHT(TEXT(AE330,"0.#"),1)=".",FALSE,TRUE)</formula>
    </cfRule>
    <cfRule type="expression" dxfId="1430" priority="1924">
      <formula>IF(RIGHT(TEXT(AE330,"0.#"),1)=".",TRUE,FALSE)</formula>
    </cfRule>
  </conditionalFormatting>
  <conditionalFormatting sqref="AE374:AE375 AI374:AI375 AM374:AM375 AQ374:AQ375 AU374:AU375">
    <cfRule type="expression" dxfId="1429" priority="1921">
      <formula>IF(RIGHT(TEXT(AE374,"0.#"),1)=".",FALSE,TRUE)</formula>
    </cfRule>
    <cfRule type="expression" dxfId="1428" priority="1922">
      <formula>IF(RIGHT(TEXT(AE374,"0.#"),1)=".",TRUE,FALSE)</formula>
    </cfRule>
  </conditionalFormatting>
  <conditionalFormatting sqref="AE390:AE391 AI390:AI391 AM390:AM391 AQ390:AQ391 AU390:AU391">
    <cfRule type="expression" dxfId="1427" priority="1913">
      <formula>IF(RIGHT(TEXT(AE390,"0.#"),1)=".",FALSE,TRUE)</formula>
    </cfRule>
    <cfRule type="expression" dxfId="1426" priority="1914">
      <formula>IF(RIGHT(TEXT(AE390,"0.#"),1)=".",TRUE,FALSE)</formula>
    </cfRule>
  </conditionalFormatting>
  <conditionalFormatting sqref="AE382:AE383 AI382:AI383 AM382:AM383 AQ382:AQ383 AU382:AU383">
    <cfRule type="expression" dxfId="1425" priority="1917">
      <formula>IF(RIGHT(TEXT(AE382,"0.#"),1)=".",FALSE,TRUE)</formula>
    </cfRule>
    <cfRule type="expression" dxfId="1424" priority="1918">
      <formula>IF(RIGHT(TEXT(AE382,"0.#"),1)=".",TRUE,FALSE)</formula>
    </cfRule>
  </conditionalFormatting>
  <conditionalFormatting sqref="AE386:AE387 AI386:AI387 AM386:AM387 AQ386:AQ387 AU386:AU387">
    <cfRule type="expression" dxfId="1423" priority="1915">
      <formula>IF(RIGHT(TEXT(AE386,"0.#"),1)=".",FALSE,TRUE)</formula>
    </cfRule>
    <cfRule type="expression" dxfId="1422" priority="1916">
      <formula>IF(RIGHT(TEXT(AE386,"0.#"),1)=".",TRUE,FALSE)</formula>
    </cfRule>
  </conditionalFormatting>
  <conditionalFormatting sqref="AE440">
    <cfRule type="expression" dxfId="1421" priority="1907">
      <formula>IF(RIGHT(TEXT(AE440,"0.#"),1)=".",FALSE,TRUE)</formula>
    </cfRule>
    <cfRule type="expression" dxfId="1420" priority="1908">
      <formula>IF(RIGHT(TEXT(AE440,"0.#"),1)=".",TRUE,FALSE)</formula>
    </cfRule>
  </conditionalFormatting>
  <conditionalFormatting sqref="AE438">
    <cfRule type="expression" dxfId="1419" priority="1911">
      <formula>IF(RIGHT(TEXT(AE438,"0.#"),1)=".",FALSE,TRUE)</formula>
    </cfRule>
    <cfRule type="expression" dxfId="1418" priority="1912">
      <formula>IF(RIGHT(TEXT(AE438,"0.#"),1)=".",TRUE,FALSE)</formula>
    </cfRule>
  </conditionalFormatting>
  <conditionalFormatting sqref="AE439">
    <cfRule type="expression" dxfId="1417" priority="1909">
      <formula>IF(RIGHT(TEXT(AE439,"0.#"),1)=".",FALSE,TRUE)</formula>
    </cfRule>
    <cfRule type="expression" dxfId="1416" priority="1910">
      <formula>IF(RIGHT(TEXT(AE439,"0.#"),1)=".",TRUE,FALSE)</formula>
    </cfRule>
  </conditionalFormatting>
  <conditionalFormatting sqref="AM440">
    <cfRule type="expression" dxfId="1415" priority="1901">
      <formula>IF(RIGHT(TEXT(AM440,"0.#"),1)=".",FALSE,TRUE)</formula>
    </cfRule>
    <cfRule type="expression" dxfId="1414" priority="1902">
      <formula>IF(RIGHT(TEXT(AM440,"0.#"),1)=".",TRUE,FALSE)</formula>
    </cfRule>
  </conditionalFormatting>
  <conditionalFormatting sqref="AM438">
    <cfRule type="expression" dxfId="1413" priority="1905">
      <formula>IF(RIGHT(TEXT(AM438,"0.#"),1)=".",FALSE,TRUE)</formula>
    </cfRule>
    <cfRule type="expression" dxfId="1412" priority="1906">
      <formula>IF(RIGHT(TEXT(AM438,"0.#"),1)=".",TRUE,FALSE)</formula>
    </cfRule>
  </conditionalFormatting>
  <conditionalFormatting sqref="AM439">
    <cfRule type="expression" dxfId="1411" priority="1903">
      <formula>IF(RIGHT(TEXT(AM439,"0.#"),1)=".",FALSE,TRUE)</formula>
    </cfRule>
    <cfRule type="expression" dxfId="1410" priority="1904">
      <formula>IF(RIGHT(TEXT(AM439,"0.#"),1)=".",TRUE,FALSE)</formula>
    </cfRule>
  </conditionalFormatting>
  <conditionalFormatting sqref="AU440">
    <cfRule type="expression" dxfId="1409" priority="1895">
      <formula>IF(RIGHT(TEXT(AU440,"0.#"),1)=".",FALSE,TRUE)</formula>
    </cfRule>
    <cfRule type="expression" dxfId="1408" priority="1896">
      <formula>IF(RIGHT(TEXT(AU440,"0.#"),1)=".",TRUE,FALSE)</formula>
    </cfRule>
  </conditionalFormatting>
  <conditionalFormatting sqref="AU438">
    <cfRule type="expression" dxfId="1407" priority="1899">
      <formula>IF(RIGHT(TEXT(AU438,"0.#"),1)=".",FALSE,TRUE)</formula>
    </cfRule>
    <cfRule type="expression" dxfId="1406" priority="1900">
      <formula>IF(RIGHT(TEXT(AU438,"0.#"),1)=".",TRUE,FALSE)</formula>
    </cfRule>
  </conditionalFormatting>
  <conditionalFormatting sqref="AU439">
    <cfRule type="expression" dxfId="1405" priority="1897">
      <formula>IF(RIGHT(TEXT(AU439,"0.#"),1)=".",FALSE,TRUE)</formula>
    </cfRule>
    <cfRule type="expression" dxfId="1404" priority="1898">
      <formula>IF(RIGHT(TEXT(AU439,"0.#"),1)=".",TRUE,FALSE)</formula>
    </cfRule>
  </conditionalFormatting>
  <conditionalFormatting sqref="AI440">
    <cfRule type="expression" dxfId="1403" priority="1889">
      <formula>IF(RIGHT(TEXT(AI440,"0.#"),1)=".",FALSE,TRUE)</formula>
    </cfRule>
    <cfRule type="expression" dxfId="1402" priority="1890">
      <formula>IF(RIGHT(TEXT(AI440,"0.#"),1)=".",TRUE,FALSE)</formula>
    </cfRule>
  </conditionalFormatting>
  <conditionalFormatting sqref="AI438">
    <cfRule type="expression" dxfId="1401" priority="1893">
      <formula>IF(RIGHT(TEXT(AI438,"0.#"),1)=".",FALSE,TRUE)</formula>
    </cfRule>
    <cfRule type="expression" dxfId="1400" priority="1894">
      <formula>IF(RIGHT(TEXT(AI438,"0.#"),1)=".",TRUE,FALSE)</formula>
    </cfRule>
  </conditionalFormatting>
  <conditionalFormatting sqref="AI439">
    <cfRule type="expression" dxfId="1399" priority="1891">
      <formula>IF(RIGHT(TEXT(AI439,"0.#"),1)=".",FALSE,TRUE)</formula>
    </cfRule>
    <cfRule type="expression" dxfId="1398" priority="1892">
      <formula>IF(RIGHT(TEXT(AI439,"0.#"),1)=".",TRUE,FALSE)</formula>
    </cfRule>
  </conditionalFormatting>
  <conditionalFormatting sqref="AQ438">
    <cfRule type="expression" dxfId="1397" priority="1883">
      <formula>IF(RIGHT(TEXT(AQ438,"0.#"),1)=".",FALSE,TRUE)</formula>
    </cfRule>
    <cfRule type="expression" dxfId="1396" priority="1884">
      <formula>IF(RIGHT(TEXT(AQ438,"0.#"),1)=".",TRUE,FALSE)</formula>
    </cfRule>
  </conditionalFormatting>
  <conditionalFormatting sqref="AQ439">
    <cfRule type="expression" dxfId="1395" priority="1887">
      <formula>IF(RIGHT(TEXT(AQ439,"0.#"),1)=".",FALSE,TRUE)</formula>
    </cfRule>
    <cfRule type="expression" dxfId="1394" priority="1888">
      <formula>IF(RIGHT(TEXT(AQ439,"0.#"),1)=".",TRUE,FALSE)</formula>
    </cfRule>
  </conditionalFormatting>
  <conditionalFormatting sqref="AQ440">
    <cfRule type="expression" dxfId="1393" priority="1885">
      <formula>IF(RIGHT(TEXT(AQ440,"0.#"),1)=".",FALSE,TRUE)</formula>
    </cfRule>
    <cfRule type="expression" dxfId="1392" priority="1886">
      <formula>IF(RIGHT(TEXT(AQ440,"0.#"),1)=".",TRUE,FALSE)</formula>
    </cfRule>
  </conditionalFormatting>
  <conditionalFormatting sqref="AE445">
    <cfRule type="expression" dxfId="1391" priority="1877">
      <formula>IF(RIGHT(TEXT(AE445,"0.#"),1)=".",FALSE,TRUE)</formula>
    </cfRule>
    <cfRule type="expression" dxfId="1390" priority="1878">
      <formula>IF(RIGHT(TEXT(AE445,"0.#"),1)=".",TRUE,FALSE)</formula>
    </cfRule>
  </conditionalFormatting>
  <conditionalFormatting sqref="AE443">
    <cfRule type="expression" dxfId="1389" priority="1881">
      <formula>IF(RIGHT(TEXT(AE443,"0.#"),1)=".",FALSE,TRUE)</formula>
    </cfRule>
    <cfRule type="expression" dxfId="1388" priority="1882">
      <formula>IF(RIGHT(TEXT(AE443,"0.#"),1)=".",TRUE,FALSE)</formula>
    </cfRule>
  </conditionalFormatting>
  <conditionalFormatting sqref="AE444">
    <cfRule type="expression" dxfId="1387" priority="1879">
      <formula>IF(RIGHT(TEXT(AE444,"0.#"),1)=".",FALSE,TRUE)</formula>
    </cfRule>
    <cfRule type="expression" dxfId="1386" priority="1880">
      <formula>IF(RIGHT(TEXT(AE444,"0.#"),1)=".",TRUE,FALSE)</formula>
    </cfRule>
  </conditionalFormatting>
  <conditionalFormatting sqref="AM445">
    <cfRule type="expression" dxfId="1385" priority="1871">
      <formula>IF(RIGHT(TEXT(AM445,"0.#"),1)=".",FALSE,TRUE)</formula>
    </cfRule>
    <cfRule type="expression" dxfId="1384" priority="1872">
      <formula>IF(RIGHT(TEXT(AM445,"0.#"),1)=".",TRUE,FALSE)</formula>
    </cfRule>
  </conditionalFormatting>
  <conditionalFormatting sqref="AM443">
    <cfRule type="expression" dxfId="1383" priority="1875">
      <formula>IF(RIGHT(TEXT(AM443,"0.#"),1)=".",FALSE,TRUE)</formula>
    </cfRule>
    <cfRule type="expression" dxfId="1382" priority="1876">
      <formula>IF(RIGHT(TEXT(AM443,"0.#"),1)=".",TRUE,FALSE)</formula>
    </cfRule>
  </conditionalFormatting>
  <conditionalFormatting sqref="AM444">
    <cfRule type="expression" dxfId="1381" priority="1873">
      <formula>IF(RIGHT(TEXT(AM444,"0.#"),1)=".",FALSE,TRUE)</formula>
    </cfRule>
    <cfRule type="expression" dxfId="1380" priority="1874">
      <formula>IF(RIGHT(TEXT(AM444,"0.#"),1)=".",TRUE,FALSE)</formula>
    </cfRule>
  </conditionalFormatting>
  <conditionalFormatting sqref="AU445">
    <cfRule type="expression" dxfId="1379" priority="1865">
      <formula>IF(RIGHT(TEXT(AU445,"0.#"),1)=".",FALSE,TRUE)</formula>
    </cfRule>
    <cfRule type="expression" dxfId="1378" priority="1866">
      <formula>IF(RIGHT(TEXT(AU445,"0.#"),1)=".",TRUE,FALSE)</formula>
    </cfRule>
  </conditionalFormatting>
  <conditionalFormatting sqref="AU443">
    <cfRule type="expression" dxfId="1377" priority="1869">
      <formula>IF(RIGHT(TEXT(AU443,"0.#"),1)=".",FALSE,TRUE)</formula>
    </cfRule>
    <cfRule type="expression" dxfId="1376" priority="1870">
      <formula>IF(RIGHT(TEXT(AU443,"0.#"),1)=".",TRUE,FALSE)</formula>
    </cfRule>
  </conditionalFormatting>
  <conditionalFormatting sqref="AU444">
    <cfRule type="expression" dxfId="1375" priority="1867">
      <formula>IF(RIGHT(TEXT(AU444,"0.#"),1)=".",FALSE,TRUE)</formula>
    </cfRule>
    <cfRule type="expression" dxfId="1374" priority="1868">
      <formula>IF(RIGHT(TEXT(AU444,"0.#"),1)=".",TRUE,FALSE)</formula>
    </cfRule>
  </conditionalFormatting>
  <conditionalFormatting sqref="AI445">
    <cfRule type="expression" dxfId="1373" priority="1859">
      <formula>IF(RIGHT(TEXT(AI445,"0.#"),1)=".",FALSE,TRUE)</formula>
    </cfRule>
    <cfRule type="expression" dxfId="1372" priority="1860">
      <formula>IF(RIGHT(TEXT(AI445,"0.#"),1)=".",TRUE,FALSE)</formula>
    </cfRule>
  </conditionalFormatting>
  <conditionalFormatting sqref="AI443">
    <cfRule type="expression" dxfId="1371" priority="1863">
      <formula>IF(RIGHT(TEXT(AI443,"0.#"),1)=".",FALSE,TRUE)</formula>
    </cfRule>
    <cfRule type="expression" dxfId="1370" priority="1864">
      <formula>IF(RIGHT(TEXT(AI443,"0.#"),1)=".",TRUE,FALSE)</formula>
    </cfRule>
  </conditionalFormatting>
  <conditionalFormatting sqref="AI444">
    <cfRule type="expression" dxfId="1369" priority="1861">
      <formula>IF(RIGHT(TEXT(AI444,"0.#"),1)=".",FALSE,TRUE)</formula>
    </cfRule>
    <cfRule type="expression" dxfId="1368" priority="1862">
      <formula>IF(RIGHT(TEXT(AI444,"0.#"),1)=".",TRUE,FALSE)</formula>
    </cfRule>
  </conditionalFormatting>
  <conditionalFormatting sqref="AQ443">
    <cfRule type="expression" dxfId="1367" priority="1853">
      <formula>IF(RIGHT(TEXT(AQ443,"0.#"),1)=".",FALSE,TRUE)</formula>
    </cfRule>
    <cfRule type="expression" dxfId="1366" priority="1854">
      <formula>IF(RIGHT(TEXT(AQ443,"0.#"),1)=".",TRUE,FALSE)</formula>
    </cfRule>
  </conditionalFormatting>
  <conditionalFormatting sqref="AQ444">
    <cfRule type="expression" dxfId="1365" priority="1857">
      <formula>IF(RIGHT(TEXT(AQ444,"0.#"),1)=".",FALSE,TRUE)</formula>
    </cfRule>
    <cfRule type="expression" dxfId="1364" priority="1858">
      <formula>IF(RIGHT(TEXT(AQ444,"0.#"),1)=".",TRUE,FALSE)</formula>
    </cfRule>
  </conditionalFormatting>
  <conditionalFormatting sqref="AQ445">
    <cfRule type="expression" dxfId="1363" priority="1855">
      <formula>IF(RIGHT(TEXT(AQ445,"0.#"),1)=".",FALSE,TRUE)</formula>
    </cfRule>
    <cfRule type="expression" dxfId="1362" priority="1856">
      <formula>IF(RIGHT(TEXT(AQ445,"0.#"),1)=".",TRUE,FALSE)</formula>
    </cfRule>
  </conditionalFormatting>
  <conditionalFormatting sqref="Y872:Y899">
    <cfRule type="expression" dxfId="1361" priority="2083">
      <formula>IF(RIGHT(TEXT(Y872,"0.#"),1)=".",FALSE,TRUE)</formula>
    </cfRule>
    <cfRule type="expression" dxfId="1360" priority="2084">
      <formula>IF(RIGHT(TEXT(Y872,"0.#"),1)=".",TRUE,FALSE)</formula>
    </cfRule>
  </conditionalFormatting>
  <conditionalFormatting sqref="Y870:Y871">
    <cfRule type="expression" dxfId="1359" priority="2077">
      <formula>IF(RIGHT(TEXT(Y870,"0.#"),1)=".",FALSE,TRUE)</formula>
    </cfRule>
    <cfRule type="expression" dxfId="1358" priority="2078">
      <formula>IF(RIGHT(TEXT(Y870,"0.#"),1)=".",TRUE,FALSE)</formula>
    </cfRule>
  </conditionalFormatting>
  <conditionalFormatting sqref="Y905:Y932">
    <cfRule type="expression" dxfId="1357" priority="2071">
      <formula>IF(RIGHT(TEXT(Y905,"0.#"),1)=".",FALSE,TRUE)</formula>
    </cfRule>
    <cfRule type="expression" dxfId="1356" priority="2072">
      <formula>IF(RIGHT(TEXT(Y905,"0.#"),1)=".",TRUE,FALSE)</formula>
    </cfRule>
  </conditionalFormatting>
  <conditionalFormatting sqref="Y903:Y904">
    <cfRule type="expression" dxfId="1355" priority="2065">
      <formula>IF(RIGHT(TEXT(Y903,"0.#"),1)=".",FALSE,TRUE)</formula>
    </cfRule>
    <cfRule type="expression" dxfId="1354" priority="2066">
      <formula>IF(RIGHT(TEXT(Y903,"0.#"),1)=".",TRUE,FALSE)</formula>
    </cfRule>
  </conditionalFormatting>
  <conditionalFormatting sqref="Y938:Y965">
    <cfRule type="expression" dxfId="1353" priority="2059">
      <formula>IF(RIGHT(TEXT(Y938,"0.#"),1)=".",FALSE,TRUE)</formula>
    </cfRule>
    <cfRule type="expression" dxfId="1352" priority="2060">
      <formula>IF(RIGHT(TEXT(Y938,"0.#"),1)=".",TRUE,FALSE)</formula>
    </cfRule>
  </conditionalFormatting>
  <conditionalFormatting sqref="Y936:Y937">
    <cfRule type="expression" dxfId="1351" priority="2053">
      <formula>IF(RIGHT(TEXT(Y936,"0.#"),1)=".",FALSE,TRUE)</formula>
    </cfRule>
    <cfRule type="expression" dxfId="1350" priority="2054">
      <formula>IF(RIGHT(TEXT(Y936,"0.#"),1)=".",TRUE,FALSE)</formula>
    </cfRule>
  </conditionalFormatting>
  <conditionalFormatting sqref="Y971:Y998">
    <cfRule type="expression" dxfId="1349" priority="2047">
      <formula>IF(RIGHT(TEXT(Y971,"0.#"),1)=".",FALSE,TRUE)</formula>
    </cfRule>
    <cfRule type="expression" dxfId="1348" priority="2048">
      <formula>IF(RIGHT(TEXT(Y971,"0.#"),1)=".",TRUE,FALSE)</formula>
    </cfRule>
  </conditionalFormatting>
  <conditionalFormatting sqref="Y969:Y970">
    <cfRule type="expression" dxfId="1347" priority="2041">
      <formula>IF(RIGHT(TEXT(Y969,"0.#"),1)=".",FALSE,TRUE)</formula>
    </cfRule>
    <cfRule type="expression" dxfId="1346" priority="2042">
      <formula>IF(RIGHT(TEXT(Y969,"0.#"),1)=".",TRUE,FALSE)</formula>
    </cfRule>
  </conditionalFormatting>
  <conditionalFormatting sqref="Y1004:Y1031">
    <cfRule type="expression" dxfId="1345" priority="2035">
      <formula>IF(RIGHT(TEXT(Y1004,"0.#"),1)=".",FALSE,TRUE)</formula>
    </cfRule>
    <cfRule type="expression" dxfId="1344" priority="2036">
      <formula>IF(RIGHT(TEXT(Y1004,"0.#"),1)=".",TRUE,FALSE)</formula>
    </cfRule>
  </conditionalFormatting>
  <conditionalFormatting sqref="W23">
    <cfRule type="expression" dxfId="1343" priority="2319">
      <formula>IF(RIGHT(TEXT(W23,"0.#"),1)=".",FALSE,TRUE)</formula>
    </cfRule>
    <cfRule type="expression" dxfId="1342" priority="2320">
      <formula>IF(RIGHT(TEXT(W23,"0.#"),1)=".",TRUE,FALSE)</formula>
    </cfRule>
  </conditionalFormatting>
  <conditionalFormatting sqref="W24:W27">
    <cfRule type="expression" dxfId="1341" priority="2317">
      <formula>IF(RIGHT(TEXT(W24,"0.#"),1)=".",FALSE,TRUE)</formula>
    </cfRule>
    <cfRule type="expression" dxfId="1340" priority="2318">
      <formula>IF(RIGHT(TEXT(W24,"0.#"),1)=".",TRUE,FALSE)</formula>
    </cfRule>
  </conditionalFormatting>
  <conditionalFormatting sqref="W28">
    <cfRule type="expression" dxfId="1339" priority="2309">
      <formula>IF(RIGHT(TEXT(W28,"0.#"),1)=".",FALSE,TRUE)</formula>
    </cfRule>
    <cfRule type="expression" dxfId="1338" priority="2310">
      <formula>IF(RIGHT(TEXT(W28,"0.#"),1)=".",TRUE,FALSE)</formula>
    </cfRule>
  </conditionalFormatting>
  <conditionalFormatting sqref="P23">
    <cfRule type="expression" dxfId="1337" priority="2307">
      <formula>IF(RIGHT(TEXT(P23,"0.#"),1)=".",FALSE,TRUE)</formula>
    </cfRule>
    <cfRule type="expression" dxfId="1336" priority="2308">
      <formula>IF(RIGHT(TEXT(P23,"0.#"),1)=".",TRUE,FALSE)</formula>
    </cfRule>
  </conditionalFormatting>
  <conditionalFormatting sqref="P24:P27">
    <cfRule type="expression" dxfId="1335" priority="2305">
      <formula>IF(RIGHT(TEXT(P24,"0.#"),1)=".",FALSE,TRUE)</formula>
    </cfRule>
    <cfRule type="expression" dxfId="1334" priority="2306">
      <formula>IF(RIGHT(TEXT(P24,"0.#"),1)=".",TRUE,FALSE)</formula>
    </cfRule>
  </conditionalFormatting>
  <conditionalFormatting sqref="P28">
    <cfRule type="expression" dxfId="1333" priority="2303">
      <formula>IF(RIGHT(TEXT(P28,"0.#"),1)=".",FALSE,TRUE)</formula>
    </cfRule>
    <cfRule type="expression" dxfId="1332" priority="2304">
      <formula>IF(RIGHT(TEXT(P28,"0.#"),1)=".",TRUE,FALSE)</formula>
    </cfRule>
  </conditionalFormatting>
  <conditionalFormatting sqref="AQ114">
    <cfRule type="expression" dxfId="1331" priority="2287">
      <formula>IF(RIGHT(TEXT(AQ114,"0.#"),1)=".",FALSE,TRUE)</formula>
    </cfRule>
    <cfRule type="expression" dxfId="1330" priority="2288">
      <formula>IF(RIGHT(TEXT(AQ114,"0.#"),1)=".",TRUE,FALSE)</formula>
    </cfRule>
  </conditionalFormatting>
  <conditionalFormatting sqref="AQ104">
    <cfRule type="expression" dxfId="1329" priority="2301">
      <formula>IF(RIGHT(TEXT(AQ104,"0.#"),1)=".",FALSE,TRUE)</formula>
    </cfRule>
    <cfRule type="expression" dxfId="1328" priority="2302">
      <formula>IF(RIGHT(TEXT(AQ104,"0.#"),1)=".",TRUE,FALSE)</formula>
    </cfRule>
  </conditionalFormatting>
  <conditionalFormatting sqref="AQ105">
    <cfRule type="expression" dxfId="1327" priority="2299">
      <formula>IF(RIGHT(TEXT(AQ105,"0.#"),1)=".",FALSE,TRUE)</formula>
    </cfRule>
    <cfRule type="expression" dxfId="1326" priority="2300">
      <formula>IF(RIGHT(TEXT(AQ105,"0.#"),1)=".",TRUE,FALSE)</formula>
    </cfRule>
  </conditionalFormatting>
  <conditionalFormatting sqref="AQ107">
    <cfRule type="expression" dxfId="1325" priority="2297">
      <formula>IF(RIGHT(TEXT(AQ107,"0.#"),1)=".",FALSE,TRUE)</formula>
    </cfRule>
    <cfRule type="expression" dxfId="1324" priority="2298">
      <formula>IF(RIGHT(TEXT(AQ107,"0.#"),1)=".",TRUE,FALSE)</formula>
    </cfRule>
  </conditionalFormatting>
  <conditionalFormatting sqref="AQ108">
    <cfRule type="expression" dxfId="1323" priority="2295">
      <formula>IF(RIGHT(TEXT(AQ108,"0.#"),1)=".",FALSE,TRUE)</formula>
    </cfRule>
    <cfRule type="expression" dxfId="1322" priority="2296">
      <formula>IF(RIGHT(TEXT(AQ108,"0.#"),1)=".",TRUE,FALSE)</formula>
    </cfRule>
  </conditionalFormatting>
  <conditionalFormatting sqref="AQ110">
    <cfRule type="expression" dxfId="1321" priority="2293">
      <formula>IF(RIGHT(TEXT(AQ110,"0.#"),1)=".",FALSE,TRUE)</formula>
    </cfRule>
    <cfRule type="expression" dxfId="1320" priority="2294">
      <formula>IF(RIGHT(TEXT(AQ110,"0.#"),1)=".",TRUE,FALSE)</formula>
    </cfRule>
  </conditionalFormatting>
  <conditionalFormatting sqref="AQ111">
    <cfRule type="expression" dxfId="1319" priority="2291">
      <formula>IF(RIGHT(TEXT(AQ111,"0.#"),1)=".",FALSE,TRUE)</formula>
    </cfRule>
    <cfRule type="expression" dxfId="1318" priority="2292">
      <formula>IF(RIGHT(TEXT(AQ111,"0.#"),1)=".",TRUE,FALSE)</formula>
    </cfRule>
  </conditionalFormatting>
  <conditionalFormatting sqref="AQ113">
    <cfRule type="expression" dxfId="1317" priority="2289">
      <formula>IF(RIGHT(TEXT(AQ113,"0.#"),1)=".",FALSE,TRUE)</formula>
    </cfRule>
    <cfRule type="expression" dxfId="1316" priority="2290">
      <formula>IF(RIGHT(TEXT(AQ113,"0.#"),1)=".",TRUE,FALSE)</formula>
    </cfRule>
  </conditionalFormatting>
  <conditionalFormatting sqref="AE67">
    <cfRule type="expression" dxfId="1315" priority="2219">
      <formula>IF(RIGHT(TEXT(AE67,"0.#"),1)=".",FALSE,TRUE)</formula>
    </cfRule>
    <cfRule type="expression" dxfId="1314" priority="2220">
      <formula>IF(RIGHT(TEXT(AE67,"0.#"),1)=".",TRUE,FALSE)</formula>
    </cfRule>
  </conditionalFormatting>
  <conditionalFormatting sqref="AE68">
    <cfRule type="expression" dxfId="1313" priority="2217">
      <formula>IF(RIGHT(TEXT(AE68,"0.#"),1)=".",FALSE,TRUE)</formula>
    </cfRule>
    <cfRule type="expression" dxfId="1312" priority="2218">
      <formula>IF(RIGHT(TEXT(AE68,"0.#"),1)=".",TRUE,FALSE)</formula>
    </cfRule>
  </conditionalFormatting>
  <conditionalFormatting sqref="AE69">
    <cfRule type="expression" dxfId="1311" priority="2215">
      <formula>IF(RIGHT(TEXT(AE69,"0.#"),1)=".",FALSE,TRUE)</formula>
    </cfRule>
    <cfRule type="expression" dxfId="1310" priority="2216">
      <formula>IF(RIGHT(TEXT(AE69,"0.#"),1)=".",TRUE,FALSE)</formula>
    </cfRule>
  </conditionalFormatting>
  <conditionalFormatting sqref="AI69">
    <cfRule type="expression" dxfId="1309" priority="2213">
      <formula>IF(RIGHT(TEXT(AI69,"0.#"),1)=".",FALSE,TRUE)</formula>
    </cfRule>
    <cfRule type="expression" dxfId="1308" priority="2214">
      <formula>IF(RIGHT(TEXT(AI69,"0.#"),1)=".",TRUE,FALSE)</formula>
    </cfRule>
  </conditionalFormatting>
  <conditionalFormatting sqref="AI68">
    <cfRule type="expression" dxfId="1307" priority="2211">
      <formula>IF(RIGHT(TEXT(AI68,"0.#"),1)=".",FALSE,TRUE)</formula>
    </cfRule>
    <cfRule type="expression" dxfId="1306" priority="2212">
      <formula>IF(RIGHT(TEXT(AI68,"0.#"),1)=".",TRUE,FALSE)</formula>
    </cfRule>
  </conditionalFormatting>
  <conditionalFormatting sqref="AI67">
    <cfRule type="expression" dxfId="1305" priority="2209">
      <formula>IF(RIGHT(TEXT(AI67,"0.#"),1)=".",FALSE,TRUE)</formula>
    </cfRule>
    <cfRule type="expression" dxfId="1304" priority="2210">
      <formula>IF(RIGHT(TEXT(AI67,"0.#"),1)=".",TRUE,FALSE)</formula>
    </cfRule>
  </conditionalFormatting>
  <conditionalFormatting sqref="AM67">
    <cfRule type="expression" dxfId="1303" priority="2207">
      <formula>IF(RIGHT(TEXT(AM67,"0.#"),1)=".",FALSE,TRUE)</formula>
    </cfRule>
    <cfRule type="expression" dxfId="1302" priority="2208">
      <formula>IF(RIGHT(TEXT(AM67,"0.#"),1)=".",TRUE,FALSE)</formula>
    </cfRule>
  </conditionalFormatting>
  <conditionalFormatting sqref="AM69">
    <cfRule type="expression" dxfId="1301" priority="2203">
      <formula>IF(RIGHT(TEXT(AM69,"0.#"),1)=".",FALSE,TRUE)</formula>
    </cfRule>
    <cfRule type="expression" dxfId="1300" priority="2204">
      <formula>IF(RIGHT(TEXT(AM69,"0.#"),1)=".",TRUE,FALSE)</formula>
    </cfRule>
  </conditionalFormatting>
  <conditionalFormatting sqref="AQ67:AQ69">
    <cfRule type="expression" dxfId="1299" priority="2201">
      <formula>IF(RIGHT(TEXT(AQ67,"0.#"),1)=".",FALSE,TRUE)</formula>
    </cfRule>
    <cfRule type="expression" dxfId="1298" priority="2202">
      <formula>IF(RIGHT(TEXT(AQ67,"0.#"),1)=".",TRUE,FALSE)</formula>
    </cfRule>
  </conditionalFormatting>
  <conditionalFormatting sqref="AU67:AU69">
    <cfRule type="expression" dxfId="1297" priority="2199">
      <formula>IF(RIGHT(TEXT(AU67,"0.#"),1)=".",FALSE,TRUE)</formula>
    </cfRule>
    <cfRule type="expression" dxfId="1296" priority="2200">
      <formula>IF(RIGHT(TEXT(AU67,"0.#"),1)=".",TRUE,FALSE)</formula>
    </cfRule>
  </conditionalFormatting>
  <conditionalFormatting sqref="AE70">
    <cfRule type="expression" dxfId="1295" priority="2197">
      <formula>IF(RIGHT(TEXT(AE70,"0.#"),1)=".",FALSE,TRUE)</formula>
    </cfRule>
    <cfRule type="expression" dxfId="1294" priority="2198">
      <formula>IF(RIGHT(TEXT(AE70,"0.#"),1)=".",TRUE,FALSE)</formula>
    </cfRule>
  </conditionalFormatting>
  <conditionalFormatting sqref="AE71">
    <cfRule type="expression" dxfId="1293" priority="2195">
      <formula>IF(RIGHT(TEXT(AE71,"0.#"),1)=".",FALSE,TRUE)</formula>
    </cfRule>
    <cfRule type="expression" dxfId="1292" priority="2196">
      <formula>IF(RIGHT(TEXT(AE71,"0.#"),1)=".",TRUE,FALSE)</formula>
    </cfRule>
  </conditionalFormatting>
  <conditionalFormatting sqref="AE72">
    <cfRule type="expression" dxfId="1291" priority="2193">
      <formula>IF(RIGHT(TEXT(AE72,"0.#"),1)=".",FALSE,TRUE)</formula>
    </cfRule>
    <cfRule type="expression" dxfId="1290" priority="2194">
      <formula>IF(RIGHT(TEXT(AE72,"0.#"),1)=".",TRUE,FALSE)</formula>
    </cfRule>
  </conditionalFormatting>
  <conditionalFormatting sqref="AI72">
    <cfRule type="expression" dxfId="1289" priority="2191">
      <formula>IF(RIGHT(TEXT(AI72,"0.#"),1)=".",FALSE,TRUE)</formula>
    </cfRule>
    <cfRule type="expression" dxfId="1288" priority="2192">
      <formula>IF(RIGHT(TEXT(AI72,"0.#"),1)=".",TRUE,FALSE)</formula>
    </cfRule>
  </conditionalFormatting>
  <conditionalFormatting sqref="AI71">
    <cfRule type="expression" dxfId="1287" priority="2189">
      <formula>IF(RIGHT(TEXT(AI71,"0.#"),1)=".",FALSE,TRUE)</formula>
    </cfRule>
    <cfRule type="expression" dxfId="1286" priority="2190">
      <formula>IF(RIGHT(TEXT(AI71,"0.#"),1)=".",TRUE,FALSE)</formula>
    </cfRule>
  </conditionalFormatting>
  <conditionalFormatting sqref="AI70">
    <cfRule type="expression" dxfId="1285" priority="2187">
      <formula>IF(RIGHT(TEXT(AI70,"0.#"),1)=".",FALSE,TRUE)</formula>
    </cfRule>
    <cfRule type="expression" dxfId="1284" priority="2188">
      <formula>IF(RIGHT(TEXT(AI70,"0.#"),1)=".",TRUE,FALSE)</formula>
    </cfRule>
  </conditionalFormatting>
  <conditionalFormatting sqref="AM72">
    <cfRule type="expression" dxfId="1283" priority="2181">
      <formula>IF(RIGHT(TEXT(AM72,"0.#"),1)=".",FALSE,TRUE)</formula>
    </cfRule>
    <cfRule type="expression" dxfId="1282" priority="2182">
      <formula>IF(RIGHT(TEXT(AM72,"0.#"),1)=".",TRUE,FALSE)</formula>
    </cfRule>
  </conditionalFormatting>
  <conditionalFormatting sqref="AQ70:AQ72">
    <cfRule type="expression" dxfId="1281" priority="2179">
      <formula>IF(RIGHT(TEXT(AQ70,"0.#"),1)=".",FALSE,TRUE)</formula>
    </cfRule>
    <cfRule type="expression" dxfId="1280" priority="2180">
      <formula>IF(RIGHT(TEXT(AQ70,"0.#"),1)=".",TRUE,FALSE)</formula>
    </cfRule>
  </conditionalFormatting>
  <conditionalFormatting sqref="AU70:AU72">
    <cfRule type="expression" dxfId="1279" priority="2177">
      <formula>IF(RIGHT(TEXT(AU70,"0.#"),1)=".",FALSE,TRUE)</formula>
    </cfRule>
    <cfRule type="expression" dxfId="1278" priority="2178">
      <formula>IF(RIGHT(TEXT(AU70,"0.#"),1)=".",TRUE,FALSE)</formula>
    </cfRule>
  </conditionalFormatting>
  <conditionalFormatting sqref="AU656">
    <cfRule type="expression" dxfId="1277" priority="695">
      <formula>IF(RIGHT(TEXT(AU656,"0.#"),1)=".",FALSE,TRUE)</formula>
    </cfRule>
    <cfRule type="expression" dxfId="1276" priority="696">
      <formula>IF(RIGHT(TEXT(AU656,"0.#"),1)=".",TRUE,FALSE)</formula>
    </cfRule>
  </conditionalFormatting>
  <conditionalFormatting sqref="AQ655">
    <cfRule type="expression" dxfId="1275" priority="687">
      <formula>IF(RIGHT(TEXT(AQ655,"0.#"),1)=".",FALSE,TRUE)</formula>
    </cfRule>
    <cfRule type="expression" dxfId="1274" priority="688">
      <formula>IF(RIGHT(TEXT(AQ655,"0.#"),1)=".",TRUE,FALSE)</formula>
    </cfRule>
  </conditionalFormatting>
  <conditionalFormatting sqref="AI696">
    <cfRule type="expression" dxfId="1273" priority="479">
      <formula>IF(RIGHT(TEXT(AI696,"0.#"),1)=".",FALSE,TRUE)</formula>
    </cfRule>
    <cfRule type="expression" dxfId="1272" priority="480">
      <formula>IF(RIGHT(TEXT(AI696,"0.#"),1)=".",TRUE,FALSE)</formula>
    </cfRule>
  </conditionalFormatting>
  <conditionalFormatting sqref="AQ694">
    <cfRule type="expression" dxfId="1271" priority="473">
      <formula>IF(RIGHT(TEXT(AQ694,"0.#"),1)=".",FALSE,TRUE)</formula>
    </cfRule>
    <cfRule type="expression" dxfId="1270" priority="474">
      <formula>IF(RIGHT(TEXT(AQ694,"0.#"),1)=".",TRUE,FALSE)</formula>
    </cfRule>
  </conditionalFormatting>
  <conditionalFormatting sqref="AL880:AO899">
    <cfRule type="expression" dxfId="1269" priority="2085">
      <formula>IF(AND(AL880&gt;=0, RIGHT(TEXT(AL880,"0.#"),1)&lt;&gt;"."),TRUE,FALSE)</formula>
    </cfRule>
    <cfRule type="expression" dxfId="1268" priority="2086">
      <formula>IF(AND(AL880&gt;=0, RIGHT(TEXT(AL880,"0.#"),1)="."),TRUE,FALSE)</formula>
    </cfRule>
    <cfRule type="expression" dxfId="1267" priority="2087">
      <formula>IF(AND(AL880&lt;0, RIGHT(TEXT(AL880,"0.#"),1)&lt;&gt;"."),TRUE,FALSE)</formula>
    </cfRule>
    <cfRule type="expression" dxfId="1266" priority="2088">
      <formula>IF(AND(AL880&lt;0, RIGHT(TEXT(AL880,"0.#"),1)="."),TRUE,FALSE)</formula>
    </cfRule>
  </conditionalFormatting>
  <conditionalFormatting sqref="AL905:AO906 AL908:AO932">
    <cfRule type="expression" dxfId="1265" priority="2073">
      <formula>IF(AND(AL905&gt;=0, RIGHT(TEXT(AL905,"0.#"),1)&lt;&gt;"."),TRUE,FALSE)</formula>
    </cfRule>
    <cfRule type="expression" dxfId="1264" priority="2074">
      <formula>IF(AND(AL905&gt;=0, RIGHT(TEXT(AL905,"0.#"),1)="."),TRUE,FALSE)</formula>
    </cfRule>
    <cfRule type="expression" dxfId="1263" priority="2075">
      <formula>IF(AND(AL905&lt;0, RIGHT(TEXT(AL905,"0.#"),1)&lt;&gt;"."),TRUE,FALSE)</formula>
    </cfRule>
    <cfRule type="expression" dxfId="1262" priority="2076">
      <formula>IF(AND(AL905&lt;0, RIGHT(TEXT(AL905,"0.#"),1)="."),TRUE,FALSE)</formula>
    </cfRule>
  </conditionalFormatting>
  <conditionalFormatting sqref="AL903:AO904">
    <cfRule type="expression" dxfId="1261" priority="2067">
      <formula>IF(AND(AL903&gt;=0, RIGHT(TEXT(AL903,"0.#"),1)&lt;&gt;"."),TRUE,FALSE)</formula>
    </cfRule>
    <cfRule type="expression" dxfId="1260" priority="2068">
      <formula>IF(AND(AL903&gt;=0, RIGHT(TEXT(AL903,"0.#"),1)="."),TRUE,FALSE)</formula>
    </cfRule>
    <cfRule type="expression" dxfId="1259" priority="2069">
      <formula>IF(AND(AL903&lt;0, RIGHT(TEXT(AL903,"0.#"),1)&lt;&gt;"."),TRUE,FALSE)</formula>
    </cfRule>
    <cfRule type="expression" dxfId="1258" priority="2070">
      <formula>IF(AND(AL903&lt;0, RIGHT(TEXT(AL903,"0.#"),1)="."),TRUE,FALSE)</formula>
    </cfRule>
  </conditionalFormatting>
  <conditionalFormatting sqref="AL938:AO965">
    <cfRule type="expression" dxfId="1257" priority="2061">
      <formula>IF(AND(AL938&gt;=0, RIGHT(TEXT(AL938,"0.#"),1)&lt;&gt;"."),TRUE,FALSE)</formula>
    </cfRule>
    <cfRule type="expression" dxfId="1256" priority="2062">
      <formula>IF(AND(AL938&gt;=0, RIGHT(TEXT(AL938,"0.#"),1)="."),TRUE,FALSE)</formula>
    </cfRule>
    <cfRule type="expression" dxfId="1255" priority="2063">
      <formula>IF(AND(AL938&lt;0, RIGHT(TEXT(AL938,"0.#"),1)&lt;&gt;"."),TRUE,FALSE)</formula>
    </cfRule>
    <cfRule type="expression" dxfId="1254" priority="2064">
      <formula>IF(AND(AL938&lt;0, RIGHT(TEXT(AL938,"0.#"),1)="."),TRUE,FALSE)</formula>
    </cfRule>
  </conditionalFormatting>
  <conditionalFormatting sqref="AL936:AO937">
    <cfRule type="expression" dxfId="1253" priority="2055">
      <formula>IF(AND(AL936&gt;=0, RIGHT(TEXT(AL936,"0.#"),1)&lt;&gt;"."),TRUE,FALSE)</formula>
    </cfRule>
    <cfRule type="expression" dxfId="1252" priority="2056">
      <formula>IF(AND(AL936&gt;=0, RIGHT(TEXT(AL936,"0.#"),1)="."),TRUE,FALSE)</formula>
    </cfRule>
    <cfRule type="expression" dxfId="1251" priority="2057">
      <formula>IF(AND(AL936&lt;0, RIGHT(TEXT(AL936,"0.#"),1)&lt;&gt;"."),TRUE,FALSE)</formula>
    </cfRule>
    <cfRule type="expression" dxfId="1250" priority="2058">
      <formula>IF(AND(AL936&lt;0, RIGHT(TEXT(AL936,"0.#"),1)="."),TRUE,FALSE)</formula>
    </cfRule>
  </conditionalFormatting>
  <conditionalFormatting sqref="AL971:AO998">
    <cfRule type="expression" dxfId="1249" priority="2049">
      <formula>IF(AND(AL971&gt;=0, RIGHT(TEXT(AL971,"0.#"),1)&lt;&gt;"."),TRUE,FALSE)</formula>
    </cfRule>
    <cfRule type="expression" dxfId="1248" priority="2050">
      <formula>IF(AND(AL971&gt;=0, RIGHT(TEXT(AL971,"0.#"),1)="."),TRUE,FALSE)</formula>
    </cfRule>
    <cfRule type="expression" dxfId="1247" priority="2051">
      <formula>IF(AND(AL971&lt;0, RIGHT(TEXT(AL971,"0.#"),1)&lt;&gt;"."),TRUE,FALSE)</formula>
    </cfRule>
    <cfRule type="expression" dxfId="1246" priority="2052">
      <formula>IF(AND(AL971&lt;0, RIGHT(TEXT(AL971,"0.#"),1)="."),TRUE,FALSE)</formula>
    </cfRule>
  </conditionalFormatting>
  <conditionalFormatting sqref="AL969:AO970">
    <cfRule type="expression" dxfId="1245" priority="2043">
      <formula>IF(AND(AL969&gt;=0, RIGHT(TEXT(AL969,"0.#"),1)&lt;&gt;"."),TRUE,FALSE)</formula>
    </cfRule>
    <cfRule type="expression" dxfId="1244" priority="2044">
      <formula>IF(AND(AL969&gt;=0, RIGHT(TEXT(AL969,"0.#"),1)="."),TRUE,FALSE)</formula>
    </cfRule>
    <cfRule type="expression" dxfId="1243" priority="2045">
      <formula>IF(AND(AL969&lt;0, RIGHT(TEXT(AL969,"0.#"),1)&lt;&gt;"."),TRUE,FALSE)</formula>
    </cfRule>
    <cfRule type="expression" dxfId="1242" priority="2046">
      <formula>IF(AND(AL969&lt;0, RIGHT(TEXT(AL969,"0.#"),1)="."),TRUE,FALSE)</formula>
    </cfRule>
  </conditionalFormatting>
  <conditionalFormatting sqref="AL1004:AO1031">
    <cfRule type="expression" dxfId="1241" priority="2037">
      <formula>IF(AND(AL1004&gt;=0, RIGHT(TEXT(AL1004,"0.#"),1)&lt;&gt;"."),TRUE,FALSE)</formula>
    </cfRule>
    <cfRule type="expression" dxfId="1240" priority="2038">
      <formula>IF(AND(AL1004&gt;=0, RIGHT(TEXT(AL1004,"0.#"),1)="."),TRUE,FALSE)</formula>
    </cfRule>
    <cfRule type="expression" dxfId="1239" priority="2039">
      <formula>IF(AND(AL1004&lt;0, RIGHT(TEXT(AL1004,"0.#"),1)&lt;&gt;"."),TRUE,FALSE)</formula>
    </cfRule>
    <cfRule type="expression" dxfId="1238" priority="2040">
      <formula>IF(AND(AL1004&lt;0, RIGHT(TEXT(AL1004,"0.#"),1)="."),TRUE,FALSE)</formula>
    </cfRule>
  </conditionalFormatting>
  <conditionalFormatting sqref="AL1002:AO1003">
    <cfRule type="expression" dxfId="1237" priority="2031">
      <formula>IF(AND(AL1002&gt;=0, RIGHT(TEXT(AL1002,"0.#"),1)&lt;&gt;"."),TRUE,FALSE)</formula>
    </cfRule>
    <cfRule type="expression" dxfId="1236" priority="2032">
      <formula>IF(AND(AL1002&gt;=0, RIGHT(TEXT(AL1002,"0.#"),1)="."),TRUE,FALSE)</formula>
    </cfRule>
    <cfRule type="expression" dxfId="1235" priority="2033">
      <formula>IF(AND(AL1002&lt;0, RIGHT(TEXT(AL1002,"0.#"),1)&lt;&gt;"."),TRUE,FALSE)</formula>
    </cfRule>
    <cfRule type="expression" dxfId="1234" priority="2034">
      <formula>IF(AND(AL1002&lt;0, RIGHT(TEXT(AL1002,"0.#"),1)="."),TRUE,FALSE)</formula>
    </cfRule>
  </conditionalFormatting>
  <conditionalFormatting sqref="Y1002:Y1003">
    <cfRule type="expression" dxfId="1233" priority="2029">
      <formula>IF(RIGHT(TEXT(Y1002,"0.#"),1)=".",FALSE,TRUE)</formula>
    </cfRule>
    <cfRule type="expression" dxfId="1232" priority="2030">
      <formula>IF(RIGHT(TEXT(Y1002,"0.#"),1)=".",TRUE,FALSE)</formula>
    </cfRule>
  </conditionalFormatting>
  <conditionalFormatting sqref="AL1037:AO1064">
    <cfRule type="expression" dxfId="1231" priority="2025">
      <formula>IF(AND(AL1037&gt;=0, RIGHT(TEXT(AL1037,"0.#"),1)&lt;&gt;"."),TRUE,FALSE)</formula>
    </cfRule>
    <cfRule type="expression" dxfId="1230" priority="2026">
      <formula>IF(AND(AL1037&gt;=0, RIGHT(TEXT(AL1037,"0.#"),1)="."),TRUE,FALSE)</formula>
    </cfRule>
    <cfRule type="expression" dxfId="1229" priority="2027">
      <formula>IF(AND(AL1037&lt;0, RIGHT(TEXT(AL1037,"0.#"),1)&lt;&gt;"."),TRUE,FALSE)</formula>
    </cfRule>
    <cfRule type="expression" dxfId="1228" priority="2028">
      <formula>IF(AND(AL1037&lt;0, RIGHT(TEXT(AL1037,"0.#"),1)="."),TRUE,FALSE)</formula>
    </cfRule>
  </conditionalFormatting>
  <conditionalFormatting sqref="Y1037:Y1064">
    <cfRule type="expression" dxfId="1227" priority="2023">
      <formula>IF(RIGHT(TEXT(Y1037,"0.#"),1)=".",FALSE,TRUE)</formula>
    </cfRule>
    <cfRule type="expression" dxfId="1226" priority="2024">
      <formula>IF(RIGHT(TEXT(Y1037,"0.#"),1)=".",TRUE,FALSE)</formula>
    </cfRule>
  </conditionalFormatting>
  <conditionalFormatting sqref="AL1035:AO1036">
    <cfRule type="expression" dxfId="1225" priority="2019">
      <formula>IF(AND(AL1035&gt;=0, RIGHT(TEXT(AL1035,"0.#"),1)&lt;&gt;"."),TRUE,FALSE)</formula>
    </cfRule>
    <cfRule type="expression" dxfId="1224" priority="2020">
      <formula>IF(AND(AL1035&gt;=0, RIGHT(TEXT(AL1035,"0.#"),1)="."),TRUE,FALSE)</formula>
    </cfRule>
    <cfRule type="expression" dxfId="1223" priority="2021">
      <formula>IF(AND(AL1035&lt;0, RIGHT(TEXT(AL1035,"0.#"),1)&lt;&gt;"."),TRUE,FALSE)</formula>
    </cfRule>
    <cfRule type="expression" dxfId="1222" priority="2022">
      <formula>IF(AND(AL1035&lt;0, RIGHT(TEXT(AL1035,"0.#"),1)="."),TRUE,FALSE)</formula>
    </cfRule>
  </conditionalFormatting>
  <conditionalFormatting sqref="Y1035:Y1036">
    <cfRule type="expression" dxfId="1221" priority="2017">
      <formula>IF(RIGHT(TEXT(Y1035,"0.#"),1)=".",FALSE,TRUE)</formula>
    </cfRule>
    <cfRule type="expression" dxfId="1220" priority="2018">
      <formula>IF(RIGHT(TEXT(Y1035,"0.#"),1)=".",TRUE,FALSE)</formula>
    </cfRule>
  </conditionalFormatting>
  <conditionalFormatting sqref="AL1070:AO1097">
    <cfRule type="expression" dxfId="1219" priority="2013">
      <formula>IF(AND(AL1070&gt;=0, RIGHT(TEXT(AL1070,"0.#"),1)&lt;&gt;"."),TRUE,FALSE)</formula>
    </cfRule>
    <cfRule type="expression" dxfId="1218" priority="2014">
      <formula>IF(AND(AL1070&gt;=0, RIGHT(TEXT(AL1070,"0.#"),1)="."),TRUE,FALSE)</formula>
    </cfRule>
    <cfRule type="expression" dxfId="1217" priority="2015">
      <formula>IF(AND(AL1070&lt;0, RIGHT(TEXT(AL1070,"0.#"),1)&lt;&gt;"."),TRUE,FALSE)</formula>
    </cfRule>
    <cfRule type="expression" dxfId="1216" priority="2016">
      <formula>IF(AND(AL1070&lt;0, RIGHT(TEXT(AL1070,"0.#"),1)="."),TRUE,FALSE)</formula>
    </cfRule>
  </conditionalFormatting>
  <conditionalFormatting sqref="Y1070:Y1097">
    <cfRule type="expression" dxfId="1215" priority="2011">
      <formula>IF(RIGHT(TEXT(Y1070,"0.#"),1)=".",FALSE,TRUE)</formula>
    </cfRule>
    <cfRule type="expression" dxfId="1214" priority="2012">
      <formula>IF(RIGHT(TEXT(Y1070,"0.#"),1)=".",TRUE,FALSE)</formula>
    </cfRule>
  </conditionalFormatting>
  <conditionalFormatting sqref="AL1068:AO1069">
    <cfRule type="expression" dxfId="1213" priority="2007">
      <formula>IF(AND(AL1068&gt;=0, RIGHT(TEXT(AL1068,"0.#"),1)&lt;&gt;"."),TRUE,FALSE)</formula>
    </cfRule>
    <cfRule type="expression" dxfId="1212" priority="2008">
      <formula>IF(AND(AL1068&gt;=0, RIGHT(TEXT(AL1068,"0.#"),1)="."),TRUE,FALSE)</formula>
    </cfRule>
    <cfRule type="expression" dxfId="1211" priority="2009">
      <formula>IF(AND(AL1068&lt;0, RIGHT(TEXT(AL1068,"0.#"),1)&lt;&gt;"."),TRUE,FALSE)</formula>
    </cfRule>
    <cfRule type="expression" dxfId="1210" priority="2010">
      <formula>IF(AND(AL1068&lt;0, RIGHT(TEXT(AL1068,"0.#"),1)="."),TRUE,FALSE)</formula>
    </cfRule>
  </conditionalFormatting>
  <conditionalFormatting sqref="Y1068:Y1069">
    <cfRule type="expression" dxfId="1209" priority="2005">
      <formula>IF(RIGHT(TEXT(Y1068,"0.#"),1)=".",FALSE,TRUE)</formula>
    </cfRule>
    <cfRule type="expression" dxfId="1208" priority="2006">
      <formula>IF(RIGHT(TEXT(Y1068,"0.#"),1)=".",TRUE,FALSE)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L907:AO907">
    <cfRule type="expression" dxfId="13" priority="11">
      <formula>IF(AND(AL907&gt;=0, RIGHT(TEXT(AL907,"0.#"),1)&lt;&gt;"."),TRUE,FALSE)</formula>
    </cfRule>
    <cfRule type="expression" dxfId="12" priority="12">
      <formula>IF(AND(AL907&gt;=0, RIGHT(TEXT(AL907,"0.#"),1)="."),TRUE,FALSE)</formula>
    </cfRule>
    <cfRule type="expression" dxfId="11" priority="13">
      <formula>IF(AND(AL907&lt;0, RIGHT(TEXT(AL907,"0.#"),1)&lt;&gt;"."),TRUE,FALSE)</formula>
    </cfRule>
    <cfRule type="expression" dxfId="10" priority="14">
      <formula>IF(AND(AL907&lt;0, RIGHT(TEXT(AL907,"0.#"),1)="."),TRUE,FALSE)</formula>
    </cfRule>
  </conditionalFormatting>
  <conditionalFormatting sqref="AM68">
    <cfRule type="expression" dxfId="9" priority="9">
      <formula>IF(RIGHT(TEXT(AM68,"0.#"),1)=".",FALSE,TRUE)</formula>
    </cfRule>
    <cfRule type="expression" dxfId="8" priority="10">
      <formula>IF(RIGHT(TEXT(AM68,"0.#"),1)=".",TRUE,FALSE)</formula>
    </cfRule>
  </conditionalFormatting>
  <conditionalFormatting sqref="AM71">
    <cfRule type="expression" dxfId="7" priority="7">
      <formula>IF(RIGHT(TEXT(AM71,"0.#"),1)=".",FALSE,TRUE)</formula>
    </cfRule>
    <cfRule type="expression" dxfId="6" priority="8">
      <formula>IF(RIGHT(TEXT(AM71,"0.#"),1)=".",TRUE,FALSE)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70">
    <cfRule type="expression" dxfId="3" priority="3">
      <formula>IF(RIGHT(TEXT(AM70,"0.#"),1)=".",FALSE,TRUE)</formula>
    </cfRule>
    <cfRule type="expression" dxfId="2" priority="4">
      <formula>IF(RIGHT(TEXT(AM70,"0.#"),1)=".",TRUE,FALSE)</formula>
    </cfRule>
  </conditionalFormatting>
  <conditionalFormatting sqref="Y782">
    <cfRule type="expression" dxfId="1" priority="1">
      <formula>IF(RIGHT(TEXT(Y782,"0.#"),1)=".",FALSE,TRUE)</formula>
    </cfRule>
    <cfRule type="expression" dxfId="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29" max="49" man="1"/>
    <brk id="129" max="49" man="1"/>
    <brk id="699" max="49" man="1"/>
    <brk id="727" max="49" man="1"/>
    <brk id="735" max="49" man="1"/>
    <brk id="778" max="49" man="1"/>
    <brk id="831" max="49" man="1"/>
    <brk id="9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81640625"/>
    <col min="13" max="13" width="12" style="13" hidden="1" customWidth="1"/>
    <col min="14" max="14" width="4" style="13" hidden="1" customWidth="1"/>
    <col min="15" max="15" width="3.7265625" customWidth="1"/>
    <col min="16" max="16" width="8.26953125" customWidth="1"/>
    <col min="17" max="17" width="8.81640625" style="16" customWidth="1"/>
    <col min="18" max="18" width="9.36328125" style="13" hidden="1" customWidth="1"/>
    <col min="19" max="19" width="4" style="13" hidden="1" customWidth="1"/>
    <col min="20" max="20" width="8.81640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81640625" style="34" customWidth="1"/>
    <col min="31" max="31" width="33.81640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409</v>
      </c>
      <c r="AI2" s="45" t="s">
        <v>470</v>
      </c>
      <c r="AK2" s="45" t="s">
        <v>333</v>
      </c>
      <c r="AM2" s="74"/>
      <c r="AN2" s="74"/>
      <c r="AP2" s="47" t="s">
        <v>409</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478</v>
      </c>
      <c r="R3" s="13" t="str">
        <f t="shared" ref="R3:R8" si="3">IF(Q3="","",P3)</f>
        <v>委託・請負</v>
      </c>
      <c r="S3" s="13" t="str">
        <f t="shared" ref="S3:S8" si="4">IF(R3="",S2,IF(S2&lt;&gt;"",CONCATENATE(S2,"、",R3),R3))</f>
        <v>委託・請負</v>
      </c>
      <c r="T3" s="13"/>
      <c r="U3" s="32" t="s">
        <v>426</v>
      </c>
      <c r="W3" s="32" t="s">
        <v>268</v>
      </c>
      <c r="Y3" s="32" t="s">
        <v>69</v>
      </c>
      <c r="Z3" s="30"/>
      <c r="AA3" s="32" t="s">
        <v>78</v>
      </c>
      <c r="AB3" s="31"/>
      <c r="AC3" s="33" t="s">
        <v>254</v>
      </c>
      <c r="AD3" s="28"/>
      <c r="AE3" s="36" t="s">
        <v>292</v>
      </c>
      <c r="AF3" s="30"/>
      <c r="AG3" s="47" t="s">
        <v>410</v>
      </c>
      <c r="AI3" s="45" t="s">
        <v>326</v>
      </c>
      <c r="AK3" s="45" t="str">
        <f>CHAR(CODE(AK2)+1)</f>
        <v>B</v>
      </c>
      <c r="AM3" s="74"/>
      <c r="AN3" s="74"/>
      <c r="AP3" s="47" t="s">
        <v>410</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478</v>
      </c>
      <c r="R4" s="13" t="str">
        <f t="shared" si="3"/>
        <v>補助</v>
      </c>
      <c r="S4" s="13" t="str">
        <f t="shared" si="4"/>
        <v>委託・請負、補助</v>
      </c>
      <c r="T4" s="13"/>
      <c r="U4" s="32" t="s">
        <v>456</v>
      </c>
      <c r="W4" s="32" t="s">
        <v>269</v>
      </c>
      <c r="Y4" s="32" t="s">
        <v>71</v>
      </c>
      <c r="Z4" s="30"/>
      <c r="AA4" s="32" t="s">
        <v>80</v>
      </c>
      <c r="AB4" s="31"/>
      <c r="AC4" s="32" t="s">
        <v>255</v>
      </c>
      <c r="AD4" s="28"/>
      <c r="AE4" s="36" t="s">
        <v>293</v>
      </c>
      <c r="AF4" s="30"/>
      <c r="AG4" s="47" t="s">
        <v>411</v>
      </c>
      <c r="AI4" s="45" t="s">
        <v>328</v>
      </c>
      <c r="AK4" s="45" t="str">
        <f t="shared" ref="AK4:AK49" si="7">CHAR(CODE(AK3)+1)</f>
        <v>C</v>
      </c>
      <c r="AM4" s="74"/>
      <c r="AN4" s="74"/>
      <c r="AP4" s="47" t="s">
        <v>411</v>
      </c>
    </row>
    <row r="5" spans="1:42" ht="13.5"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委託・請負、補助</v>
      </c>
      <c r="T5" s="13"/>
      <c r="W5" s="32" t="s">
        <v>364</v>
      </c>
      <c r="Y5" s="32" t="s">
        <v>73</v>
      </c>
      <c r="Z5" s="30"/>
      <c r="AA5" s="32" t="s">
        <v>82</v>
      </c>
      <c r="AB5" s="31"/>
      <c r="AC5" s="32" t="s">
        <v>294</v>
      </c>
      <c r="AD5" s="31"/>
      <c r="AE5" s="36" t="s">
        <v>422</v>
      </c>
      <c r="AF5" s="30"/>
      <c r="AG5" s="47" t="s">
        <v>412</v>
      </c>
      <c r="AI5" s="45" t="s">
        <v>458</v>
      </c>
      <c r="AK5" s="45" t="str">
        <f t="shared" si="7"/>
        <v>D</v>
      </c>
      <c r="AP5" s="47" t="s">
        <v>412</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委託・請負、補助</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x14ac:dyDescent="0.2">
      <c r="A7" s="14" t="s">
        <v>206</v>
      </c>
      <c r="B7" s="15"/>
      <c r="C7" s="13" t="str">
        <f t="shared" si="0"/>
        <v/>
      </c>
      <c r="D7" s="13" t="str">
        <f t="shared" si="8"/>
        <v/>
      </c>
      <c r="F7" s="18" t="s">
        <v>344</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委託・請負、補助</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x14ac:dyDescent="0.2">
      <c r="A9" s="14" t="s">
        <v>208</v>
      </c>
      <c r="B9" s="15"/>
      <c r="C9" s="13" t="str">
        <f t="shared" si="0"/>
        <v/>
      </c>
      <c r="D9" s="13" t="str">
        <f t="shared" si="8"/>
        <v/>
      </c>
      <c r="F9" s="18" t="s">
        <v>345</v>
      </c>
      <c r="G9" s="17"/>
      <c r="H9" s="13" t="str">
        <f t="shared" si="1"/>
        <v/>
      </c>
      <c r="I9" s="13" t="str">
        <f t="shared" si="5"/>
        <v/>
      </c>
      <c r="K9" s="14" t="s">
        <v>227</v>
      </c>
      <c r="L9" s="15" t="s">
        <v>478</v>
      </c>
      <c r="M9" s="13" t="str">
        <f t="shared" si="2"/>
        <v>エネルギー対策</v>
      </c>
      <c r="N9" s="13" t="str">
        <f t="shared" si="6"/>
        <v>エネルギー対策</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x14ac:dyDescent="0.2">
      <c r="A10" s="14" t="s">
        <v>365</v>
      </c>
      <c r="B10" s="15"/>
      <c r="C10" s="13" t="str">
        <f t="shared" si="0"/>
        <v/>
      </c>
      <c r="D10" s="13" t="str">
        <f t="shared" si="8"/>
        <v/>
      </c>
      <c r="F10" s="18" t="s">
        <v>234</v>
      </c>
      <c r="G10" s="17" t="s">
        <v>478</v>
      </c>
      <c r="H10" s="13" t="str">
        <f t="shared" si="1"/>
        <v>エネルギー対策特別会計エネルギー需給勘定</v>
      </c>
      <c r="I10" s="13" t="str">
        <f t="shared" si="5"/>
        <v>エネルギー対策特別会計エネルギー需給勘定</v>
      </c>
      <c r="K10" s="14" t="s">
        <v>369</v>
      </c>
      <c r="L10" s="15"/>
      <c r="M10" s="13" t="str">
        <f t="shared" si="2"/>
        <v/>
      </c>
      <c r="N10" s="13" t="str">
        <f t="shared" si="6"/>
        <v>エネルギー対策</v>
      </c>
      <c r="O10" s="13"/>
      <c r="P10" s="13" t="str">
        <f>S8</f>
        <v>委託・請負、補助</v>
      </c>
      <c r="Q10" s="19"/>
      <c r="T10" s="13"/>
      <c r="W10" s="32" t="s">
        <v>274</v>
      </c>
      <c r="Y10" s="32" t="s">
        <v>83</v>
      </c>
      <c r="Z10" s="30"/>
      <c r="AA10" s="32" t="s">
        <v>92</v>
      </c>
      <c r="AB10" s="31"/>
      <c r="AC10" s="31"/>
      <c r="AD10" s="31"/>
      <c r="AE10" s="31"/>
      <c r="AF10" s="30"/>
      <c r="AG10" s="47" t="s">
        <v>401</v>
      </c>
      <c r="AK10" s="45" t="str">
        <f t="shared" si="7"/>
        <v>I</v>
      </c>
      <c r="AP10" s="45" t="s">
        <v>395</v>
      </c>
    </row>
    <row r="11" spans="1:42" ht="13.5"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t="s">
        <v>478</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地球温暖化対策</v>
      </c>
      <c r="F20" s="18" t="s">
        <v>354</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355</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356</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357</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358</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468</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334</v>
      </c>
    </row>
    <row r="29" spans="1:37" ht="13.5" customHeight="1" x14ac:dyDescent="0.2">
      <c r="B29" s="13"/>
      <c r="F29" s="18" t="s">
        <v>346</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347</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348</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349</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350</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351</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352</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2">
      <c r="A36" s="13"/>
      <c r="B36" s="13"/>
      <c r="F36" s="18" t="s">
        <v>353</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370</v>
      </c>
    </row>
    <row r="96" spans="25:25" x14ac:dyDescent="0.2">
      <c r="Y96" s="32" t="s">
        <v>424</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みのり</cp:lastModifiedBy>
  <cp:lastPrinted>2019-07-04T04:13:56Z</cp:lastPrinted>
  <dcterms:created xsi:type="dcterms:W3CDTF">2012-03-13T00:50:25Z</dcterms:created>
  <dcterms:modified xsi:type="dcterms:W3CDTF">2019-07-04T04:35:39Z</dcterms:modified>
</cp:coreProperties>
</file>