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8.xml" ContentType="application/vnd.openxmlformats-officedocument.spreadsheetml.revisionLog+xml"/>
  <Override PartName="/xl/revisions/revisionLog5.xml" ContentType="application/vnd.openxmlformats-officedocument.spreadsheetml.revisionLog+xml"/>
  <Override PartName="/xl/revisions/revisionLog61.xml" ContentType="application/vnd.openxmlformats-officedocument.spreadsheetml.revisionLog+xml"/>
  <Override PartName="/xl/revisions/revisionLog57.xml" ContentType="application/vnd.openxmlformats-officedocument.spreadsheetml.revisionLog+xml"/>
  <Override PartName="/xl/revisions/revisionLog60.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
    </mc:Choice>
  </mc:AlternateContent>
  <bookViews>
    <workbookView xWindow="5556" yWindow="0" windowWidth="19200" windowHeight="6252"/>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09B8EBB0_43E8_46AA_9573_72567B22DCCB_.wvu.Cols" localSheetId="1" hidden="1">入力規則等!$C:$D,入力規則等!$H:$I,入力規則等!$M:$N,入力規則等!$R:$S</definedName>
    <definedName name="Z_09B8EBB0_43E8_46AA_9573_72567B22DCCB_.wvu.FilterData" localSheetId="4" hidden="1">別紙3!$AP$1:$AP$1320</definedName>
    <definedName name="Z_09B8EBB0_43E8_46AA_9573_72567B22DCCB_.wvu.PrintArea" localSheetId="0" hidden="1">行政事業レビューシート!$A$1:$AX$1131</definedName>
    <definedName name="Z_09B8EBB0_43E8_46AA_9573_72567B22DCCB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$1097,行政事業レビューシート!$1103:$1131</definedName>
    <definedName name="Z_5EA3952E_9135_4069_B74C_04B9F8DB6515_.wvu.Cols" localSheetId="1" hidden="1">入力規則等!$C:$D,入力規則等!$H:$I,入力規則等!$M:$N,入力規則等!$R:$S</definedName>
    <definedName name="Z_5EA3952E_9135_4069_B74C_04B9F8DB6515_.wvu.FilterData" localSheetId="4" hidden="1">別紙3!$AP$1:$AP$1320</definedName>
    <definedName name="Z_5EA3952E_9135_4069_B74C_04B9F8DB6515_.wvu.PrintArea" localSheetId="0" hidden="1">行政事業レビューシート!$A$1:$AX$1131</definedName>
    <definedName name="Z_5EA3952E_9135_4069_B74C_04B9F8DB6515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B6413E42_477B_4DFF_A4F6_9AA35C7660CF_.wvu.Cols" localSheetId="1" hidden="1">入力規則等!$C:$D,入力規則等!$H:$I,入力規則等!$M:$N,入力規則等!$R:$S</definedName>
    <definedName name="Z_B6413E42_477B_4DFF_A4F6_9AA35C7660CF_.wvu.FilterData" localSheetId="4" hidden="1">別紙3!$AP$1:$AP$1320</definedName>
    <definedName name="Z_B6413E42_477B_4DFF_A4F6_9AA35C7660CF_.wvu.PrintArea" localSheetId="0" hidden="1">行政事業レビューシート!$A$1:$AX$1131</definedName>
    <definedName name="Z_B6413E42_477B_4DFF_A4F6_9AA35C7660CF_.wvu.Rows" localSheetId="0" hidden="1">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 name="Z_E95A5FE8_9523_43C6_AB99_183BC10359E8_.wvu.Cols" localSheetId="1" hidden="1">入力規則等!$C:$D,入力規則等!$H:$I,入力規則等!$M:$N,入力規則等!$R:$S</definedName>
    <definedName name="Z_E95A5FE8_9523_43C6_AB99_183BC10359E8_.wvu.FilterData" localSheetId="4" hidden="1">別紙3!$AP$1:$AP$1320</definedName>
    <definedName name="Z_E95A5FE8_9523_43C6_AB99_183BC10359E8_.wvu.PrintArea" localSheetId="0" hidden="1">行政事業レビューシート!$A$1:$AX$1131</definedName>
    <definedName name="Z_E95A5FE8_9523_43C6_AB99_183BC10359E8_.wvu.Rows" localSheetId="0" hidden="1">行政事業レビューシート!$28:$28,行政事業レビューシート!$44:$64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definedName>
  </definedNames>
  <calcPr calcId="162913"/>
  <customWorkbookViews>
    <customWorkbookView name="新井 良典 - 個人用ビュー" guid="{09B8EBB0-43E8-46AA-9573-72567B22DCCB}" mergeInterval="0" personalView="1" maximized="1" xWindow="-9" yWindow="-9" windowWidth="1938" windowHeight="997" activeSheetId="1"/>
    <customWorkbookView name="金融室 - 個人用ビュー" guid="{5EA3952E-9135-4069-B74C-04B9F8DB6515}" mergeInterval="0" personalView="1" maximized="1" xWindow="-9" yWindow="-9" windowWidth="1938" windowHeight="1048" activeSheetId="1"/>
    <customWorkbookView name="紀伊 紗央里 - 個人用ビュー" guid="{B6413E42-477B-4DFF-A4F6-9AA35C7660CF}" mergeInterval="0" personalView="1" maximized="1" xWindow="-11" yWindow="-11" windowWidth="1942" windowHeight="1042" activeSheetId="1" showComments="commIndAndComment"/>
    <customWorkbookView name="金融室 松田 - 個人用ビュー" guid="{E95A5FE8-9523-43C6-AB99-183BC10359E8}" mergeInterval="0" personalView="1" maximized="1" xWindow="66" yWindow="-8" windowWidth="1542" windowHeight="916" activeSheetId="1"/>
  </customWorkbookViews>
</workbook>
</file>

<file path=xl/calcChain.xml><?xml version="1.0" encoding="utf-8"?>
<calcChain xmlns="http://schemas.openxmlformats.org/spreadsheetml/2006/main">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G8" i="1" l="1"/>
</calcChain>
</file>

<file path=xl/sharedStrings.xml><?xml version="1.0" encoding="utf-8"?>
<sst xmlns="http://schemas.openxmlformats.org/spreadsheetml/2006/main" count="3107" uniqueCount="745">
  <si>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</si>
  <si>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</si>
  <si>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</si>
  <si>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</si>
  <si>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</si>
  <si>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</si>
  <si>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</si>
  <si>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</si>
  <si>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</si>
  <si>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</si>
  <si>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</si>
  <si>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</si>
  <si>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</si>
  <si>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</si>
  <si>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</si>
  <si>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</si>
  <si>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</si>
  <si>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</si>
  <si>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</si>
  <si>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</si>
  <si>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</si>
  <si>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</si>
  <si>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</si>
  <si>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</si>
  <si>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</si>
  <si>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</si>
  <si>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</si>
  <si>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</si>
  <si>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</si>
  <si>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</si>
  <si>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</si>
  <si>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</si>
  <si>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</si>
  <si>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</si>
  <si>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</si>
  <si>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</si>
  <si>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</si>
  <si>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</si>
  <si>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</si>
  <si>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</si>
  <si>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</si>
  <si>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</si>
  <si>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</si>
  <si>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</si>
  <si>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</si>
  <si>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</si>
  <si>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</si>
  <si>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</si>
  <si>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</si>
  <si>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</si>
  <si>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</si>
  <si>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</si>
  <si>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</si>
  <si>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</si>
  <si>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</si>
  <si>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</si>
  <si>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</si>
  <si>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</si>
  <si>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</si>
  <si>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</si>
  <si>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</si>
  <si>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</si>
  <si>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</si>
  <si>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</si>
  <si>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</si>
  <si>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</si>
  <si>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</si>
  <si>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</si>
  <si>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</si>
  <si>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</si>
  <si>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</si>
  <si>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</si>
  <si>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</si>
  <si>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</si>
  <si>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</si>
  <si>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</si>
  <si>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</si>
  <si>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</si>
  <si>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</si>
  <si>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</si>
  <si>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</si>
  <si>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</si>
  <si>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</si>
  <si>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</si>
  <si>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</si>
  <si>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</si>
  <si>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</si>
  <si>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</si>
  <si>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</si>
  <si>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</si>
  <si>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</si>
  <si>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</si>
  <si>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</si>
  <si>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</si>
  <si>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</si>
  <si>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</si>
  <si>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</si>
  <si>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</si>
  <si>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</si>
  <si>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</si>
  <si>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</si>
  <si>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</si>
  <si>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</si>
  <si>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</si>
  <si>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</si>
  <si>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</si>
  <si>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</si>
  <si>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</si>
  <si>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</si>
  <si>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</si>
  <si>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</si>
  <si>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</si>
  <si>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</si>
  <si>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</si>
  <si>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</si>
  <si>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</si>
  <si>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</si>
  <si>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</si>
  <si>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</si>
  <si>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</si>
  <si>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</si>
  <si>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</si>
  <si>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</si>
  <si>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</si>
  <si>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</si>
  <si>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</si>
  <si>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</si>
  <si>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</si>
  <si>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</si>
  <si>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</si>
  <si>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</si>
  <si>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</si>
  <si>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</si>
  <si>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</si>
  <si>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</si>
  <si>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</si>
  <si>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</si>
  <si>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</si>
  <si>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</si>
  <si>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</si>
  <si>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</si>
  <si>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</si>
  <si>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</si>
  <si>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</si>
  <si>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</si>
  <si>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</si>
  <si>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</si>
  <si>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</si>
  <si>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</si>
  <si>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</si>
  <si>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</si>
  <si>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</si>
  <si>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</si>
  <si>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</si>
  <si>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</si>
  <si>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</si>
  <si>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</si>
  <si>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</si>
  <si>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</si>
  <si>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</si>
  <si>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</si>
  <si>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</si>
  <si>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</si>
  <si>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</si>
  <si>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</si>
  <si>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</si>
  <si>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</si>
  <si>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</si>
  <si>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</si>
  <si>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</si>
  <si>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</si>
  <si>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</si>
  <si>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</si>
  <si>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</si>
  <si>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</si>
  <si>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</si>
  <si>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</si>
  <si>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</si>
  <si>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</si>
  <si>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</si>
  <si>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</si>
  <si>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</si>
  <si>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</si>
  <si>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</si>
  <si>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</si>
  <si>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</si>
  <si>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</si>
  <si>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</si>
  <si>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</si>
  <si>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</si>
  <si>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</si>
  <si>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</si>
  <si>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</si>
  <si>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</si>
  <si>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</si>
  <si>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</si>
  <si>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</si>
  <si>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</si>
  <si>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</si>
  <si>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</si>
  <si>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</si>
  <si>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</si>
  <si>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</si>
  <si>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</si>
  <si>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</si>
  <si>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</si>
  <si>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</si>
  <si>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</si>
  <si>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</si>
  <si>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</si>
  <si>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</si>
  <si>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</si>
  <si>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</si>
  <si>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</si>
  <si>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</si>
  <si>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</si>
  <si>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</si>
  <si>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</si>
  <si>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</si>
  <si>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</si>
  <si>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</si>
  <si>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</si>
  <si>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</si>
  <si>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</si>
  <si>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</si>
  <si>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</si>
  <si>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</si>
  <si>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</si>
  <si>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</si>
  <si>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</si>
  <si>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</si>
  <si>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</si>
  <si>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</si>
  <si>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</si>
  <si>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</si>
  <si>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</si>
  <si>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</si>
  <si>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</si>
  <si>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</si>
  <si>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</si>
  <si>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</si>
  <si>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</si>
  <si>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</si>
  <si>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</si>
  <si>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</si>
  <si>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</si>
  <si>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</si>
  <si>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</si>
  <si>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</si>
  <si>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</si>
  <si>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</si>
  <si>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</si>
  <si>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</si>
  <si>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</si>
  <si>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</si>
  <si>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</si>
  <si>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</si>
  <si>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</si>
  <si>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</si>
  <si>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</si>
  <si>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</si>
  <si>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</si>
  <si>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</si>
  <si>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</si>
  <si>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</si>
  <si>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</si>
  <si>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</si>
  <si>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</si>
  <si>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</si>
  <si>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</si>
  <si>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</si>
  <si>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</si>
  <si>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</si>
  <si>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</si>
  <si>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</si>
  <si>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</si>
  <si>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</si>
  <si>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</si>
  <si>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</si>
  <si>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</si>
  <si>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</si>
  <si>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</si>
  <si>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</si>
  <si>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</si>
  <si>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</si>
  <si>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</si>
  <si>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</si>
  <si>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</si>
  <si>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</si>
  <si>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</si>
  <si>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</si>
  <si>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</si>
  <si>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</si>
  <si>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</si>
  <si>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</si>
  <si>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</si>
  <si>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</si>
  <si>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</si>
  <si>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</si>
  <si>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</si>
  <si>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</si>
  <si>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</si>
  <si>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</si>
  <si>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</si>
  <si>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</si>
  <si>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</si>
  <si>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</si>
  <si>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</si>
  <si>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</si>
  <si>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</si>
  <si>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</si>
  <si>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</si>
  <si>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</si>
  <si>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</si>
  <si>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</si>
  <si>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</si>
  <si>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</si>
  <si>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</si>
  <si>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</si>
  <si>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</si>
  <si>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</si>
  <si>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</si>
  <si>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</si>
  <si>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</si>
  <si>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</si>
  <si>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</si>
  <si>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</si>
  <si>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</si>
  <si>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</si>
  <si>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</si>
  <si>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</si>
  <si>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</si>
  <si>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</si>
  <si>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</si>
  <si>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</si>
  <si>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</si>
  <si>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</si>
  <si>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</si>
  <si>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</si>
  <si>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</si>
  <si>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</si>
  <si>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</si>
  <si>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</si>
  <si>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</si>
  <si>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</si>
  <si>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</si>
  <si>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</si>
  <si>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</si>
  <si>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</si>
  <si>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</si>
  <si>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</si>
  <si>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</si>
  <si>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</si>
  <si>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</si>
  <si>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</si>
  <si>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</si>
  <si>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</si>
  <si>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</si>
  <si>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</si>
  <si>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</si>
  <si>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</si>
  <si>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</si>
  <si>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</si>
  <si>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</si>
  <si>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</si>
  <si>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</si>
  <si>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</si>
  <si>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</si>
  <si>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</si>
  <si>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</si>
  <si>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</si>
  <si>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</si>
  <si>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</si>
  <si>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</si>
  <si>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</si>
  <si>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</si>
  <si>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</si>
  <si>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</si>
  <si>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</si>
  <si>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</si>
  <si>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</si>
  <si>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</si>
  <si>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</si>
  <si>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</si>
  <si>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</si>
  <si>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</si>
  <si>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</si>
  <si>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</si>
  <si>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</si>
  <si>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</si>
  <si>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</si>
  <si>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</si>
  <si>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</si>
  <si>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</si>
  <si>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</si>
  <si>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</si>
  <si>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</si>
  <si>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</si>
  <si>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</si>
  <si>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</si>
  <si>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</si>
  <si>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</si>
  <si>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</si>
  <si>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</si>
  <si>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</si>
  <si>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</si>
  <si>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</si>
  <si>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</si>
  <si>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</si>
  <si>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</si>
  <si>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</si>
  <si>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</si>
  <si>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</si>
  <si>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</si>
  <si>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</si>
  <si>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</si>
  <si>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</si>
  <si>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</si>
  <si>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</si>
  <si>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</si>
  <si>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</si>
  <si>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</si>
  <si>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</si>
  <si>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</si>
  <si>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</si>
  <si>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</si>
  <si>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</si>
  <si>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</si>
  <si>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</si>
  <si>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</si>
  <si>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</si>
  <si>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</si>
  <si>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</si>
  <si>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</si>
  <si>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</si>
  <si>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</si>
  <si>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</si>
  <si>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</si>
  <si>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</si>
  <si>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</si>
  <si>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</si>
  <si>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</si>
  <si>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</si>
  <si>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</si>
  <si>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</si>
  <si>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</si>
  <si>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</si>
  <si>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</si>
  <si>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</si>
  <si>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</si>
  <si>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</si>
  <si>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</si>
  <si>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</si>
  <si>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</si>
  <si>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</si>
  <si>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</si>
  <si>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</si>
  <si>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</si>
  <si>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</si>
  <si>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</si>
  <si>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</si>
  <si>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</si>
  <si>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</si>
  <si>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</si>
  <si>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</si>
  <si>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</si>
  <si>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</si>
  <si>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</si>
  <si>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</si>
  <si>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</si>
  <si>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</si>
  <si>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</si>
  <si>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</si>
  <si>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</si>
  <si>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</si>
  <si>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</si>
  <si>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</si>
  <si>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</si>
  <si>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</si>
  <si>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</si>
  <si>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</si>
  <si>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</si>
  <si>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</si>
  <si>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</si>
  <si>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</si>
  <si>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</si>
  <si>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</si>
  <si>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</si>
  <si>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</si>
  <si>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</si>
  <si>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</si>
  <si>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</si>
  <si>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</si>
  <si>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</si>
  <si>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</si>
  <si>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</si>
  <si>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</si>
  <si>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</si>
  <si>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</si>
  <si>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</si>
  <si>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</si>
  <si>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</si>
  <si>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</si>
  <si>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</si>
  <si>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</si>
  <si>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</si>
  <si>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</si>
  <si>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</si>
  <si>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</si>
  <si>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</si>
  <si>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</si>
  <si>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</si>
  <si>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</si>
  <si>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</si>
  <si>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</si>
  <si>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</si>
  <si>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</si>
  <si>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</si>
  <si>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</si>
  <si>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</si>
  <si>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</si>
  <si>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</si>
  <si>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</si>
  <si>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</si>
  <si>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</si>
  <si>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</si>
  <si>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</si>
  <si>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</si>
  <si>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</si>
  <si>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</si>
  <si>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</si>
  <si>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</si>
  <si>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</si>
  <si>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</si>
  <si>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</si>
  <si>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</si>
  <si>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</si>
  <si>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</si>
  <si>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</si>
  <si>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</si>
  <si>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</si>
  <si>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</si>
  <si>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</si>
  <si>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</si>
  <si>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</si>
  <si>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</si>
  <si>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</si>
  <si>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</si>
  <si>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</si>
  <si>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</si>
  <si>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</si>
  <si>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</si>
  <si>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</si>
  <si>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</si>
  <si>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</si>
  <si>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</si>
  <si>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</si>
  <si>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</si>
  <si>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</si>
  <si>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</si>
  <si>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</si>
  <si>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</si>
  <si>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</si>
  <si>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</si>
  <si>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</si>
  <si>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</si>
  <si>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環境金融の拡大に向けた利子補給事業</t>
    <phoneticPr fontId="5"/>
  </si>
  <si>
    <t>環境経済課</t>
    <phoneticPr fontId="5"/>
  </si>
  <si>
    <t>環境経済課長　
西村　治彦</t>
    <phoneticPr fontId="5"/>
  </si>
  <si>
    <t>○</t>
  </si>
  <si>
    <t>環境基本計画</t>
    <phoneticPr fontId="5"/>
  </si>
  <si>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</si>
  <si>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t>
    <phoneticPr fontId="5"/>
  </si>
  <si>
    <t>-</t>
    <phoneticPr fontId="5"/>
  </si>
  <si>
    <t>-</t>
    <phoneticPr fontId="5"/>
  </si>
  <si>
    <t>-</t>
    <phoneticPr fontId="5"/>
  </si>
  <si>
    <t>-</t>
    <phoneticPr fontId="5"/>
  </si>
  <si>
    <t>二酸化炭素排出抑制対策事業費等補助金</t>
    <phoneticPr fontId="5"/>
  </si>
  <si>
    <t>1.地球温暖化対策の推進</t>
    <phoneticPr fontId="5"/>
  </si>
  <si>
    <t>-</t>
    <phoneticPr fontId="5"/>
  </si>
  <si>
    <t>新25追加-015</t>
    <phoneticPr fontId="5"/>
  </si>
  <si>
    <t xml:space="preserve">新25-006 </t>
    <phoneticPr fontId="5"/>
  </si>
  <si>
    <t>15</t>
    <phoneticPr fontId="5"/>
  </si>
  <si>
    <t>0019</t>
    <phoneticPr fontId="5"/>
  </si>
  <si>
    <t>0015</t>
    <phoneticPr fontId="5"/>
  </si>
  <si>
    <t>A.（公財）日本環境協会</t>
    <phoneticPr fontId="5"/>
  </si>
  <si>
    <t>B.（一社）環境パートナーシップ会議</t>
    <phoneticPr fontId="5"/>
  </si>
  <si>
    <t>補助金</t>
    <phoneticPr fontId="5"/>
  </si>
  <si>
    <t>補助金</t>
    <phoneticPr fontId="5"/>
  </si>
  <si>
    <t>補助金</t>
    <phoneticPr fontId="5"/>
  </si>
  <si>
    <t>補助金</t>
    <phoneticPr fontId="5"/>
  </si>
  <si>
    <t>事務費</t>
    <phoneticPr fontId="5"/>
  </si>
  <si>
    <t>事務費</t>
    <phoneticPr fontId="5"/>
  </si>
  <si>
    <t>利子補給金</t>
    <phoneticPr fontId="5"/>
  </si>
  <si>
    <t>業務委託費</t>
    <phoneticPr fontId="5"/>
  </si>
  <si>
    <t>E.（一社）日本環境アセスメント協会</t>
    <phoneticPr fontId="5"/>
  </si>
  <si>
    <t>補助金</t>
    <phoneticPr fontId="5"/>
  </si>
  <si>
    <t>補助金</t>
    <phoneticPr fontId="5"/>
  </si>
  <si>
    <t>補助金</t>
    <phoneticPr fontId="5"/>
  </si>
  <si>
    <t>業務原価</t>
    <rPh sb="0" eb="2">
      <t>ギョウム</t>
    </rPh>
    <rPh sb="2" eb="4">
      <t>ゲンカ</t>
    </rPh>
    <phoneticPr fontId="5"/>
  </si>
  <si>
    <t>一般管理費等</t>
    <rPh sb="0" eb="2">
      <t>イッパン</t>
    </rPh>
    <rPh sb="2" eb="5">
      <t>カンリヒ</t>
    </rPh>
    <rPh sb="5" eb="6">
      <t>ナド</t>
    </rPh>
    <phoneticPr fontId="5"/>
  </si>
  <si>
    <t>（公財）日本環境協会</t>
    <phoneticPr fontId="5"/>
  </si>
  <si>
    <t>利子補給事業に係る審査・交付</t>
    <phoneticPr fontId="5"/>
  </si>
  <si>
    <t>補助金等交付</t>
  </si>
  <si>
    <t>-</t>
    <phoneticPr fontId="5"/>
  </si>
  <si>
    <t>-</t>
    <phoneticPr fontId="5"/>
  </si>
  <si>
    <t>-</t>
    <phoneticPr fontId="5"/>
  </si>
  <si>
    <t>（一社）環境パートナーシップ会議</t>
    <phoneticPr fontId="5"/>
  </si>
  <si>
    <t>環境リスク調査融資利子補給事業に係る申請書類の受領及び助言委員会の設置・運営</t>
    <phoneticPr fontId="5"/>
  </si>
  <si>
    <t>（株）伊予銀行</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</si>
  <si>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</si>
  <si>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</si>
  <si>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</si>
  <si>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環境リスク調査融資のうち地球温暖化対策のためのプロジェクトへの融資</t>
    <phoneticPr fontId="5"/>
  </si>
  <si>
    <t>（株）みずほ銀行</t>
    <phoneticPr fontId="5"/>
  </si>
  <si>
    <t>（株）三井住友信託銀行</t>
    <phoneticPr fontId="5"/>
  </si>
  <si>
    <t>（株）栃木銀行</t>
    <phoneticPr fontId="5"/>
  </si>
  <si>
    <t>（株）中国銀行</t>
    <rPh sb="3" eb="5">
      <t>チュウゴク</t>
    </rPh>
    <phoneticPr fontId="5"/>
  </si>
  <si>
    <t>（株）りそな銀行</t>
    <phoneticPr fontId="5"/>
  </si>
  <si>
    <t>-</t>
    <phoneticPr fontId="5"/>
  </si>
  <si>
    <t>-</t>
    <phoneticPr fontId="5"/>
  </si>
  <si>
    <t>-</t>
    <phoneticPr fontId="5"/>
  </si>
  <si>
    <t>-</t>
    <phoneticPr fontId="5"/>
  </si>
  <si>
    <t>-</t>
    <phoneticPr fontId="5"/>
  </si>
  <si>
    <t>（一社）日本環境アセスメント協会</t>
    <phoneticPr fontId="5"/>
  </si>
  <si>
    <t>環境リスク調査融資利子補給事業に係る申請書類の受領及び助言委員会の設置・運営</t>
    <phoneticPr fontId="5"/>
  </si>
  <si>
    <t>-</t>
    <phoneticPr fontId="5"/>
  </si>
  <si>
    <t>環境配慮型融資のうち地球温暖化対策のための設備投資への融資</t>
    <phoneticPr fontId="5"/>
  </si>
  <si>
    <t>環境配慮型融資のうち地球温暖化対策のための設備投資への融資</t>
    <phoneticPr fontId="5"/>
  </si>
  <si>
    <t>環境配慮型融資のうち地球温暖化対策のための設備投資への融資</t>
    <phoneticPr fontId="5"/>
  </si>
  <si>
    <t>-</t>
    <phoneticPr fontId="5"/>
  </si>
  <si>
    <t>（株）三菱UFJ銀行</t>
    <phoneticPr fontId="5"/>
  </si>
  <si>
    <t>（株）三菱UFJ銀行</t>
    <phoneticPr fontId="5"/>
  </si>
  <si>
    <t>（株）三井住友銀行</t>
    <phoneticPr fontId="5"/>
  </si>
  <si>
    <t>（株）三井住友銀行</t>
    <phoneticPr fontId="5"/>
  </si>
  <si>
    <t>（株）日本政策投資銀行</t>
    <phoneticPr fontId="5"/>
  </si>
  <si>
    <t>（株）伊予銀行</t>
    <phoneticPr fontId="5"/>
  </si>
  <si>
    <t>（株）北陸銀行</t>
    <phoneticPr fontId="5"/>
  </si>
  <si>
    <t>（株）みずほ銀行</t>
    <phoneticPr fontId="5"/>
  </si>
  <si>
    <t>（株）八十二銀行</t>
    <phoneticPr fontId="5"/>
  </si>
  <si>
    <t>（株）群馬銀行</t>
    <rPh sb="3" eb="5">
      <t>グンマ</t>
    </rPh>
    <phoneticPr fontId="5"/>
  </si>
  <si>
    <t>利子補給金</t>
    <phoneticPr fontId="5"/>
  </si>
  <si>
    <t>利子補給金</t>
    <phoneticPr fontId="5"/>
  </si>
  <si>
    <t>利子補給金</t>
    <phoneticPr fontId="5"/>
  </si>
  <si>
    <t>件</t>
    <rPh sb="0" eb="1">
      <t>ケン</t>
    </rPh>
    <phoneticPr fontId="5"/>
  </si>
  <si>
    <t>-</t>
    <phoneticPr fontId="5"/>
  </si>
  <si>
    <t>環境配慮型融資に係る交付決定件数</t>
    <phoneticPr fontId="5"/>
  </si>
  <si>
    <t>環境リスク調査融資に係る交付決定件数</t>
    <phoneticPr fontId="5"/>
  </si>
  <si>
    <t>地域ESG融資に係る交付決定件数</t>
    <rPh sb="0" eb="2">
      <t>チイキ</t>
    </rPh>
    <phoneticPr fontId="5"/>
  </si>
  <si>
    <t>-</t>
    <phoneticPr fontId="5"/>
  </si>
  <si>
    <t>-</t>
    <phoneticPr fontId="5"/>
  </si>
  <si>
    <t>-</t>
    <phoneticPr fontId="5"/>
  </si>
  <si>
    <t>＜環境配慮型融資＞
利子補給額／交付決定件数　　　　　　　　　　　　　</t>
    <rPh sb="1" eb="3">
      <t>カンキョウ</t>
    </rPh>
    <rPh sb="3" eb="6">
      <t>ハイリョガタ</t>
    </rPh>
    <rPh sb="6" eb="8">
      <t>ユウシ</t>
    </rPh>
    <rPh sb="10" eb="12">
      <t>リシ</t>
    </rPh>
    <rPh sb="12" eb="14">
      <t>ホキュウ</t>
    </rPh>
    <rPh sb="14" eb="15">
      <t>ガク</t>
    </rPh>
    <rPh sb="16" eb="18">
      <t>コウフ</t>
    </rPh>
    <rPh sb="18" eb="20">
      <t>ケッテイ</t>
    </rPh>
    <rPh sb="20" eb="22">
      <t>ケンスウ</t>
    </rPh>
    <phoneticPr fontId="5"/>
  </si>
  <si>
    <t>＜環境リスク調査融資＞
利子補給額／交付決定件数</t>
    <rPh sb="6" eb="8">
      <t>チョウサ</t>
    </rPh>
    <phoneticPr fontId="5"/>
  </si>
  <si>
    <t>＜地域ESG融資＞
利子補給額／交付決定件数</t>
    <rPh sb="1" eb="3">
      <t>チイキ</t>
    </rPh>
    <phoneticPr fontId="5"/>
  </si>
  <si>
    <t>利子補給額／交付決定件数</t>
    <phoneticPr fontId="5"/>
  </si>
  <si>
    <t>利子補給額／交付決定件数</t>
    <phoneticPr fontId="5"/>
  </si>
  <si>
    <t>利子補給額／交付決定件数</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</si>
  <si>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</si>
  <si>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</si>
  <si>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</si>
  <si>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</si>
  <si>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</si>
  <si>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</si>
  <si>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</si>
  <si>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</si>
  <si>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</si>
  <si>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</si>
  <si>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</si>
  <si>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</si>
  <si>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</si>
  <si>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万トン</t>
    <phoneticPr fontId="5"/>
  </si>
  <si>
    <t>万トン</t>
    <phoneticPr fontId="5"/>
  </si>
  <si>
    <t>エネルギー起源二酸化炭素の排出量（ＣＯ２換算ﾄﾝ）</t>
    <phoneticPr fontId="5"/>
  </si>
  <si>
    <t>-</t>
    <phoneticPr fontId="5"/>
  </si>
  <si>
    <t>地域ESG融資を促進することにより、温暖化対策に資する設備投資を加速させ、二酸化炭素排出量を削減する。</t>
    <rPh sb="0" eb="2">
      <t>チイキ</t>
    </rPh>
    <phoneticPr fontId="5"/>
  </si>
  <si>
    <t>「２℃目標」の達成に向けた民間資金の動員のため、欧州を中心にESG投融資が急速に拡大しているところ、我が国においても、金融機関から企業の環境行動を促すESG融資を早急に拡大・定着させる必要があり、国民や社会のニーズを的確に反映している。</t>
    <phoneticPr fontId="5"/>
  </si>
  <si>
    <t>ESG融資の拡大・定着により環境金融の拡大を図るためには、国が全国的な取組状況を把握し、必要な事業改善を図ることが必須であるため。</t>
    <phoneticPr fontId="5"/>
  </si>
  <si>
    <t>利子補給という手法が必要かつ適切であることは 、ESG金融懇談会提言においても、「地域金融機関が取り組む環境配慮型の融資等について、形骸化したものとならないように適切に後押しする上で、利子補給制度といった施策は、融資先の企業のESG経営や環境・社会事業の取組を促進する観点と、地域金融機関のESG融資を促進する観点の両面から有効」であると指摘されているところ。</t>
    <phoneticPr fontId="5"/>
  </si>
  <si>
    <t>無</t>
  </si>
  <si>
    <t>有</t>
  </si>
  <si>
    <t>随意契約となった契約については、業務委託先の選定基準である、環境影響リスク評価に関する専門的な知見を有している各分野の環境アセスメント士が所属していること、交付対象融資先事業者の現地確認等が出来るよう全国規模の組織であること等の条件をすべて満たす組織が、一般社団法人日本環境アセスメント協会しかないため妥当である。</t>
    <phoneticPr fontId="5"/>
  </si>
  <si>
    <t>利子補給率は、①環境配慮型融資において年利1％を上限、②環境リスク調査融資において年利1.5％を上限、③地域ESG融資において年利1％を上限としており、適切な負担率と考える。</t>
    <rPh sb="19" eb="21">
      <t>ネンリ</t>
    </rPh>
    <rPh sb="52" eb="54">
      <t>チイキ</t>
    </rPh>
    <rPh sb="57" eb="59">
      <t>ユウシ</t>
    </rPh>
    <rPh sb="63" eb="65">
      <t>ネンリ</t>
    </rPh>
    <rPh sb="68" eb="70">
      <t>ジョウゲン</t>
    </rPh>
    <phoneticPr fontId="5"/>
  </si>
  <si>
    <t>‐</t>
  </si>
  <si>
    <t>他の事業と比較しても概ね妥当な水準を保っている。</t>
    <phoneticPr fontId="5"/>
  </si>
  <si>
    <t>執行団体における事務費は予算額の2.5％程度となっており、合理的である。</t>
    <phoneticPr fontId="5"/>
  </si>
  <si>
    <t>交付する利子補給金は、地球温暖化対策のための設備投資への融資に係る利息に限定して充当されている。</t>
    <phoneticPr fontId="5"/>
  </si>
  <si>
    <t>事務費の上限を設定し、その範囲内で効率的に執行できるように補助事業者に指導している。</t>
    <phoneticPr fontId="5"/>
  </si>
  <si>
    <t>平成30年度採択案件の利子補給金額が見込みより少なかったためである。</t>
    <phoneticPr fontId="5"/>
  </si>
  <si>
    <t>△</t>
  </si>
  <si>
    <t>本事業により整備された設備等については、CO2削減に向けて稼働している。</t>
    <phoneticPr fontId="5"/>
  </si>
  <si>
    <t>0015</t>
    <phoneticPr fontId="5"/>
  </si>
  <si>
    <t>1～1.5％を上限とする利子補給により、その何十倍もの温暖化対策投資を誘発することができるため、費用対効果に非常に優れている。</t>
    <rPh sb="22" eb="24">
      <t>ナンジュウ</t>
    </rPh>
    <rPh sb="24" eb="25">
      <t>バイ</t>
    </rPh>
    <phoneticPr fontId="5"/>
  </si>
  <si>
    <t>90/16</t>
    <phoneticPr fontId="5"/>
  </si>
  <si>
    <t>648/153</t>
    <phoneticPr fontId="5"/>
  </si>
  <si>
    <t>428/115</t>
    <phoneticPr fontId="5"/>
  </si>
  <si>
    <t>307/45</t>
    <phoneticPr fontId="5"/>
  </si>
  <si>
    <t>256/33</t>
    <phoneticPr fontId="5"/>
  </si>
  <si>
    <t>722/63</t>
    <phoneticPr fontId="5"/>
  </si>
  <si>
    <t>744/55</t>
    <phoneticPr fontId="5"/>
  </si>
  <si>
    <t>826/71</t>
    <phoneticPr fontId="5"/>
  </si>
  <si>
    <t>1t-CO2当たりの削減コスト</t>
    <phoneticPr fontId="5"/>
  </si>
  <si>
    <t>-</t>
    <phoneticPr fontId="5"/>
  </si>
  <si>
    <t>-</t>
    <phoneticPr fontId="5"/>
  </si>
  <si>
    <t>-</t>
    <phoneticPr fontId="5"/>
  </si>
  <si>
    <t>-</t>
    <phoneticPr fontId="5"/>
  </si>
  <si>
    <t>-</t>
    <phoneticPr fontId="5"/>
  </si>
  <si>
    <t>-</t>
    <phoneticPr fontId="5"/>
  </si>
  <si>
    <t>行</t>
    <rPh sb="0" eb="1">
      <t>イ</t>
    </rPh>
    <phoneticPr fontId="5"/>
  </si>
  <si>
    <t>完了実績報告書（補助事業者より提出）</t>
    <rPh sb="0" eb="2">
      <t>カンリョウ</t>
    </rPh>
    <rPh sb="2" eb="4">
      <t>ジッセキ</t>
    </rPh>
    <rPh sb="4" eb="7">
      <t>ホウコクショ</t>
    </rPh>
    <rPh sb="8" eb="10">
      <t>ホジョ</t>
    </rPh>
    <rPh sb="10" eb="13">
      <t>ジギョウシャ</t>
    </rPh>
    <rPh sb="15" eb="17">
      <t>テイシュツ</t>
    </rPh>
    <phoneticPr fontId="5"/>
  </si>
  <si>
    <t>C.（株）三菱UFJ銀行</t>
    <phoneticPr fontId="5"/>
  </si>
  <si>
    <t>D.（株）三菱UFJ銀行</t>
    <phoneticPr fontId="5"/>
  </si>
  <si>
    <t>平成36年度の1t-CO2当たりの削減コスト</t>
    <phoneticPr fontId="5"/>
  </si>
  <si>
    <t>ESG融資（環境の要素を含む）に係る数値目標を設定し公表した金融機関数を平成36年度までに35機関にする。</t>
    <rPh sb="3" eb="5">
      <t>ユウシ</t>
    </rPh>
    <rPh sb="26" eb="28">
      <t>コウヒョウ</t>
    </rPh>
    <rPh sb="30" eb="32">
      <t>キンユウ</t>
    </rPh>
    <rPh sb="32" eb="34">
      <t>キカン</t>
    </rPh>
    <rPh sb="34" eb="35">
      <t>スウ</t>
    </rPh>
    <rPh sb="36" eb="38">
      <t>ヘイセイ</t>
    </rPh>
    <rPh sb="40" eb="42">
      <t>ネンド</t>
    </rPh>
    <rPh sb="47" eb="49">
      <t>キカン</t>
    </rPh>
    <phoneticPr fontId="5"/>
  </si>
  <si>
    <t>ESG融資（環境の要素を含む）に係る数値目標を設定し公表した金融機関数</t>
    <rPh sb="26" eb="28">
      <t>コウヒョウ</t>
    </rPh>
    <phoneticPr fontId="5"/>
  </si>
  <si>
    <t>他のステークホルダーと組織的に協働して企業のCO2排出削減目標及び計画の策定支援を行った金融機関数</t>
    <phoneticPr fontId="5"/>
  </si>
  <si>
    <t>≪公開プロセス対象≫　※環境配慮型融資促進利子補給事業及び環境リスク調査融資促進利子補給事業のみ
○公開プロセス実施年：平成30年
○レビューシート番号・事業名：0015・環境金融の拡大に向けた利子補給事業
○評価結果
廃止／抜本的改善
（廃止：２人、事業全体の抜本的改善：４人）
○とりまとめコメント
・本事業が目指す省エネ推進は、他事業や税制で十分にカバーできる。
・CO2削減という政策目的に対して、有効かどうか判定できない。
・利子補給の成果が見えない。
・事業のアウトカムとして、CO2の削減をどう測定するかについて明確な手法を示すべき。
・本事業を活用した企業だけでなく、本事業を活用していない企業についてもデータを取得して分析しなければ、本事業が効率的かどうかの検証を行っていることにはならない。
・大幅削減を可能とする企業の革新的な取組を促すものに見直すべき。
・本事業（利子補給という方法）が効果的であるという判断ができない今のやり方は、廃止を含めて抜本的に見直すべき。
○対応状況
環境配慮型融資と環境リスク調査融資については継続分を除き廃止し、事業全体として縮減。
なお、平成31年度より、公開プロセスにおける指摘を踏まえた新規事業として地域ESG融資促進利子補給事業を実施。</t>
    <rPh sb="27" eb="28">
      <t>オヨ</t>
    </rPh>
    <rPh sb="50" eb="52">
      <t>コウカイ</t>
    </rPh>
    <rPh sb="56" eb="58">
      <t>ジッシ</t>
    </rPh>
    <rPh sb="58" eb="59">
      <t>ネン</t>
    </rPh>
    <rPh sb="60" eb="62">
      <t>ヘイセイ</t>
    </rPh>
    <rPh sb="64" eb="65">
      <t>ネン</t>
    </rPh>
    <rPh sb="77" eb="79">
      <t>ジギョウ</t>
    </rPh>
    <rPh sb="79" eb="80">
      <t>メイ</t>
    </rPh>
    <rPh sb="446" eb="448">
      <t>タイオウ</t>
    </rPh>
    <rPh sb="448" eb="450">
      <t>ジョウキョウ</t>
    </rPh>
    <rPh sb="451" eb="453">
      <t>カンキョウ</t>
    </rPh>
    <rPh sb="453" eb="456">
      <t>ハイリョガタ</t>
    </rPh>
    <rPh sb="456" eb="458">
      <t>ユウシ</t>
    </rPh>
    <rPh sb="459" eb="461">
      <t>カンキョウ</t>
    </rPh>
    <rPh sb="464" eb="466">
      <t>チョウサ</t>
    </rPh>
    <rPh sb="466" eb="468">
      <t>ユウシ</t>
    </rPh>
    <rPh sb="473" eb="475">
      <t>ケイゾク</t>
    </rPh>
    <rPh sb="475" eb="476">
      <t>ブン</t>
    </rPh>
    <rPh sb="477" eb="478">
      <t>ノゾ</t>
    </rPh>
    <rPh sb="479" eb="481">
      <t>ハイシ</t>
    </rPh>
    <rPh sb="483" eb="485">
      <t>ジギョウ</t>
    </rPh>
    <rPh sb="485" eb="487">
      <t>ゼンタイ</t>
    </rPh>
    <rPh sb="490" eb="492">
      <t>シュクゲン</t>
    </rPh>
    <rPh sb="497" eb="499">
      <t>ヘイセイ</t>
    </rPh>
    <rPh sb="501" eb="503">
      <t>ネンド</t>
    </rPh>
    <rPh sb="506" eb="508">
      <t>コウカイ</t>
    </rPh>
    <rPh sb="516" eb="518">
      <t>シテキ</t>
    </rPh>
    <rPh sb="519" eb="520">
      <t>フ</t>
    </rPh>
    <rPh sb="523" eb="525">
      <t>シンキ</t>
    </rPh>
    <rPh sb="525" eb="527">
      <t>ジギョウ</t>
    </rPh>
    <rPh sb="530" eb="532">
      <t>チイキ</t>
    </rPh>
    <rPh sb="535" eb="537">
      <t>ユウシ</t>
    </rPh>
    <rPh sb="537" eb="539">
      <t>ソクシン</t>
    </rPh>
    <rPh sb="539" eb="541">
      <t>リシ</t>
    </rPh>
    <rPh sb="541" eb="543">
      <t>ホキュウ</t>
    </rPh>
    <rPh sb="543" eb="545">
      <t>ジギョウ</t>
    </rPh>
    <rPh sb="546" eb="548">
      <t>ジッシ</t>
    </rPh>
    <phoneticPr fontId="5"/>
  </si>
  <si>
    <t>完了実績報告書（補助事業者より提出）</t>
    <phoneticPr fontId="5"/>
  </si>
  <si>
    <t>百万円</t>
    <phoneticPr fontId="5"/>
  </si>
  <si>
    <t>百万円</t>
    <phoneticPr fontId="5"/>
  </si>
  <si>
    <t>百万円</t>
    <rPh sb="0" eb="1">
      <t>ヒャク</t>
    </rPh>
    <rPh sb="1" eb="2">
      <t>マン</t>
    </rPh>
    <phoneticPr fontId="5"/>
  </si>
  <si>
    <t>他のステークホルダーと組織的に協働して企業のCO2排出削減目標及び計画の策定支援を行った金融機関数を平成36年度までに12機関にする。</t>
    <rPh sb="25" eb="27">
      <t>ハイシュツ</t>
    </rPh>
    <rPh sb="27" eb="29">
      <t>サクゲン</t>
    </rPh>
    <rPh sb="29" eb="31">
      <t>モクヒョウ</t>
    </rPh>
    <rPh sb="31" eb="32">
      <t>オヨ</t>
    </rPh>
    <rPh sb="33" eb="35">
      <t>ケイカク</t>
    </rPh>
    <rPh sb="36" eb="38">
      <t>サクテイ</t>
    </rPh>
    <rPh sb="41" eb="42">
      <t>オコナ</t>
    </rPh>
    <rPh sb="44" eb="46">
      <t>キンユウ</t>
    </rPh>
    <rPh sb="46" eb="48">
      <t>キカン</t>
    </rPh>
    <rPh sb="48" eb="49">
      <t>スウ</t>
    </rPh>
    <rPh sb="50" eb="52">
      <t>ヘイセイ</t>
    </rPh>
    <rPh sb="54" eb="56">
      <t>ネンド</t>
    </rPh>
    <rPh sb="61" eb="63">
      <t>キカン</t>
    </rPh>
    <phoneticPr fontId="5"/>
  </si>
  <si>
    <t>CO2排出削減見込量</t>
    <phoneticPr fontId="5"/>
  </si>
  <si>
    <t>CO2排出削減見込量</t>
    <phoneticPr fontId="5"/>
  </si>
  <si>
    <t>t-CO2</t>
    <phoneticPr fontId="5"/>
  </si>
  <si>
    <t>（目標値）
目標最終年度までの累積設備導入件数（当該事業の実績＋予算上の見込＋波及効果による目標年度までの見込）×設備の単年度削減量（t-CO2/年）×法定耐用年数）</t>
    <phoneticPr fontId="5"/>
  </si>
  <si>
    <t>-</t>
    <phoneticPr fontId="5"/>
  </si>
  <si>
    <t>-</t>
    <phoneticPr fontId="5"/>
  </si>
  <si>
    <t>-</t>
    <phoneticPr fontId="5"/>
  </si>
  <si>
    <t>-</t>
    <phoneticPr fontId="5"/>
  </si>
  <si>
    <t>想定する予算額と法定耐用年数分のCO2削減量を元に算出</t>
    <rPh sb="8" eb="10">
      <t>ホウテイ</t>
    </rPh>
    <rPh sb="10" eb="12">
      <t>タイヨウ</t>
    </rPh>
    <rPh sb="12" eb="14">
      <t>ネンスウ</t>
    </rPh>
    <rPh sb="14" eb="15">
      <t>ブン</t>
    </rPh>
    <phoneticPr fontId="5"/>
  </si>
  <si>
    <t>予算額/CO2削減量×法定耐用年数</t>
    <rPh sb="11" eb="13">
      <t>ホウテイ</t>
    </rPh>
    <rPh sb="13" eb="15">
      <t>タイヨウ</t>
    </rPh>
    <rPh sb="15" eb="17">
      <t>ネンスウ</t>
    </rPh>
    <phoneticPr fontId="5"/>
  </si>
  <si>
    <t>-</t>
    <phoneticPr fontId="5"/>
  </si>
  <si>
    <t xml:space="preserve">（1）環境配慮型融資促進利子補給事業　※継続のみ
金融機関が行う環境配慮型融資のうち、地球温暖化対策のための設備投資への融資について、融資を受けた年から3カ年以内にCO2排出を3％（又は5カ年以内に5％）以上削減することを条件として、年利1％を限度として利子補給を行う。
（2）環境リスク調査融資促進利子補給事業　※継続のみ
金融機関が行う環境リスク調査融資のうち、低炭素化プロジェクトへの融資について、CO2排出量の削減・抑制状況を金融機関がモニタリングすることを条件として、年利1.5％を限度として利子補給を行う。
（3）地域ESG融資促進利子補給事業
地域循環共生圏の創出に資するESG融資であって、地球温暖化対策のための設備投資に対する融資を行う金融機関に対し、当該融資について、年利１％を限度に利子補給を行う。
　① ESG融資目標設定型
　② CO2削減目標設定支援型
</t>
    <rPh sb="20" eb="22">
      <t>ケイゾク</t>
    </rPh>
    <rPh sb="158" eb="160">
      <t>ケイゾク</t>
    </rPh>
    <rPh sb="263" eb="265">
      <t>チイキ</t>
    </rPh>
    <rPh sb="268" eb="270">
      <t>ユウシ</t>
    </rPh>
    <rPh sb="270" eb="272">
      <t>ソクシン</t>
    </rPh>
    <rPh sb="272" eb="274">
      <t>リシ</t>
    </rPh>
    <rPh sb="274" eb="276">
      <t>ホキュウ</t>
    </rPh>
    <rPh sb="276" eb="278">
      <t>ジギョウ</t>
    </rPh>
    <phoneticPr fontId="5"/>
  </si>
  <si>
    <t xml:space="preserve">SDGsや脱炭素社会の実現に向けては、民間資金の大量動員が必要。我が国において圧倒的ウエイトを占める間接金融の担い手、特に地域金融機関の融資行動にアプローチすることにより、“Ｅ”(環境)に着目したインパクトのある地域ESG融資を拡げるとともに、民間資金による地球温暖化対策の促進を図り、地域循環共生圏の創出に繋げる。
</t>
    <rPh sb="90" eb="92">
      <t>カンキョウ</t>
    </rPh>
    <phoneticPr fontId="5"/>
  </si>
  <si>
    <t>活動実績は見込みに見合ったものではないため、平成31年度からの新規事業については、より金融機関への普及啓発を図る。</t>
    <rPh sb="0" eb="2">
      <t>カツドウ</t>
    </rPh>
    <rPh sb="2" eb="4">
      <t>ジッセキ</t>
    </rPh>
    <rPh sb="5" eb="7">
      <t>ミコ</t>
    </rPh>
    <rPh sb="9" eb="11">
      <t>ミア</t>
    </rPh>
    <rPh sb="22" eb="24">
      <t>ヘイセイ</t>
    </rPh>
    <rPh sb="26" eb="28">
      <t>ネンド</t>
    </rPh>
    <rPh sb="31" eb="33">
      <t>シンキ</t>
    </rPh>
    <rPh sb="33" eb="35">
      <t>ジギョウ</t>
    </rPh>
    <rPh sb="43" eb="45">
      <t>キンユウ</t>
    </rPh>
    <rPh sb="45" eb="47">
      <t>キカン</t>
    </rPh>
    <rPh sb="49" eb="51">
      <t>フキュウ</t>
    </rPh>
    <rPh sb="51" eb="53">
      <t>ケイハツ</t>
    </rPh>
    <rPh sb="54" eb="55">
      <t>ハカ</t>
    </rPh>
    <phoneticPr fontId="5"/>
  </si>
  <si>
    <t>平成30年度で新規募集を終了した環境配慮型融資については、活動実績が見込みに見合ったものとなっていない。</t>
    <rPh sb="0" eb="2">
      <t>ヘイセイ</t>
    </rPh>
    <rPh sb="4" eb="6">
      <t>ネンド</t>
    </rPh>
    <rPh sb="7" eb="9">
      <t>シンキ</t>
    </rPh>
    <rPh sb="9" eb="11">
      <t>ボシュウ</t>
    </rPh>
    <rPh sb="12" eb="14">
      <t>シュウリョウ</t>
    </rPh>
    <rPh sb="16" eb="18">
      <t>カンキョウ</t>
    </rPh>
    <rPh sb="18" eb="21">
      <t>ハイリョガタ</t>
    </rPh>
    <rPh sb="21" eb="23">
      <t>ユウシ</t>
    </rPh>
    <rPh sb="29" eb="31">
      <t>カツドウ</t>
    </rPh>
    <rPh sb="31" eb="33">
      <t>ジッセキ</t>
    </rPh>
    <rPh sb="34" eb="36">
      <t>ミコ</t>
    </rPh>
    <rPh sb="38" eb="40">
      <t>ミア</t>
    </rPh>
    <phoneticPr fontId="5"/>
  </si>
  <si>
    <t>環境配慮型融資については金融機関の応募条件が厳しい点もあったことから、平成31年度からの新規事業においては、より金融機関が利用できるように制度改善や普及啓発を行う。</t>
    <rPh sb="0" eb="2">
      <t>カンキョウ</t>
    </rPh>
    <rPh sb="2" eb="5">
      <t>ハイリョガタ</t>
    </rPh>
    <rPh sb="5" eb="7">
      <t>ユウシ</t>
    </rPh>
    <rPh sb="12" eb="14">
      <t>キンユウ</t>
    </rPh>
    <rPh sb="14" eb="16">
      <t>キカン</t>
    </rPh>
    <rPh sb="17" eb="19">
      <t>オウボ</t>
    </rPh>
    <rPh sb="19" eb="21">
      <t>ジョウケン</t>
    </rPh>
    <rPh sb="22" eb="23">
      <t>キビ</t>
    </rPh>
    <rPh sb="25" eb="26">
      <t>テン</t>
    </rPh>
    <rPh sb="35" eb="37">
      <t>ヘイセイ</t>
    </rPh>
    <rPh sb="44" eb="46">
      <t>シンキ</t>
    </rPh>
    <rPh sb="46" eb="48">
      <t>ジギョウ</t>
    </rPh>
    <rPh sb="56" eb="58">
      <t>キンユウ</t>
    </rPh>
    <rPh sb="58" eb="60">
      <t>キカン</t>
    </rPh>
    <rPh sb="61" eb="63">
      <t>リヨウ</t>
    </rPh>
    <rPh sb="69" eb="71">
      <t>セイド</t>
    </rPh>
    <rPh sb="71" eb="73">
      <t>カイゼン</t>
    </rPh>
    <rPh sb="74" eb="76">
      <t>フキュウ</t>
    </rPh>
    <rPh sb="76" eb="78">
      <t>ケイハツ</t>
    </rPh>
    <rPh sb="79" eb="80">
      <t>オコナ</t>
    </rPh>
    <phoneticPr fontId="5"/>
  </si>
  <si>
    <t>802/78</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</si>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</sst>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144780</xdr:colOff>
      <xdr:row>741</xdr:row>
      <xdr:rowOff>7620</xdr:rowOff>
    </xdr:from>
    <xdr:to>
      <xdr:col>49</xdr:col>
      <xdr:colOff>200293</xdr:colOff>
      <xdr:row>759</xdr:row>
      <xdr:rowOff>233788</xdr:rowOff>
    </xdr:to>
    <xdr:grpSp>
      <xdr:nvGrpSpPr>
        <xdr:cNvPr id="228" name="グループ化 227"/>
        <xdr:cNvGrpSpPr/>
      </xdr:nvGrpSpPr>
      <xdr:grpSpPr>
        <a:xfrm>
          <a:off x="1255123" y="56722191"/>
          <a:ext cx="8012970" cy="7574026"/>
          <a:chOff x="1280160" y="59481720"/>
          <a:chExt cx="7919353" cy="7564228"/>
        </a:xfrm>
      </xdr:grpSpPr>
      <xdr:sp macro="" textlink="">
        <xdr:nvSpPr>
          <xdr:cNvPr id="229" name="テキスト ボックス 228"/>
          <xdr:cNvSpPr txBox="1"/>
        </xdr:nvSpPr>
        <xdr:spPr>
          <a:xfrm>
            <a:off x="4159971" y="59481720"/>
            <a:ext cx="2104309" cy="94207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1,147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30" name="直線矢印コネクタ 229"/>
          <xdr:cNvCxnSpPr/>
        </xdr:nvCxnSpPr>
        <xdr:spPr>
          <a:xfrm>
            <a:off x="5190017" y="60455734"/>
            <a:ext cx="0" cy="31224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31" name="直線コネクタ 230"/>
          <xdr:cNvCxnSpPr/>
        </xdr:nvCxnSpPr>
        <xdr:spPr>
          <a:xfrm>
            <a:off x="2632395" y="60761434"/>
            <a:ext cx="5304780" cy="0"/>
          </a:xfrm>
          <a:prstGeom prst="line">
            <a:avLst/>
          </a:prstGeom>
          <a:noFill/>
          <a:ln w="9525" cap="flat" cmpd="sng" algn="ctr">
            <a:solidFill>
              <a:sysClr val="windowText" lastClr="000000"/>
            </a:solidFill>
            <a:prstDash val="solid"/>
          </a:ln>
          <a:effectLst/>
        </xdr:spPr>
      </xdr:cxnSp>
      <xdr:cxnSp macro="">
        <xdr:nvCxnSpPr>
          <xdr:cNvPr id="232" name="直線矢印コネクタ 231"/>
          <xdr:cNvCxnSpPr/>
        </xdr:nvCxnSpPr>
        <xdr:spPr>
          <a:xfrm>
            <a:off x="2629695" y="60772637"/>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33" name="直線矢印コネクタ 232"/>
          <xdr:cNvCxnSpPr/>
        </xdr:nvCxnSpPr>
        <xdr:spPr>
          <a:xfrm>
            <a:off x="7935936" y="60734216"/>
            <a:ext cx="0" cy="30211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34" name="テキスト ボックス 233"/>
          <xdr:cNvSpPr txBox="1"/>
        </xdr:nvSpPr>
        <xdr:spPr>
          <a:xfrm>
            <a:off x="2067710" y="61164394"/>
            <a:ext cx="1296000" cy="275717"/>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5" name="テキスト ボックス 234"/>
          <xdr:cNvSpPr txBox="1"/>
        </xdr:nvSpPr>
        <xdr:spPr>
          <a:xfrm>
            <a:off x="7360028" y="61125973"/>
            <a:ext cx="1296000" cy="275717"/>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6" name="テキスト ボックス 235"/>
          <xdr:cNvSpPr txBox="1"/>
        </xdr:nvSpPr>
        <xdr:spPr>
          <a:xfrm>
            <a:off x="1533634" y="61556144"/>
            <a:ext cx="2211337"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（公財）日本環境協会</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321</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7" name="テキスト ボックス 236"/>
          <xdr:cNvSpPr txBox="1"/>
        </xdr:nvSpPr>
        <xdr:spPr>
          <a:xfrm>
            <a:off x="6742688" y="61528933"/>
            <a:ext cx="2421545" cy="1602106"/>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（一社）環境パートナーシップ会議</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826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802</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　　　　　</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　　・業務委託費：</a:t>
            </a:r>
            <a:r>
              <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5</a:t>
            </a:r>
            <a:r>
              <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8" name="大かっこ 237"/>
          <xdr:cNvSpPr/>
        </xdr:nvSpPr>
        <xdr:spPr>
          <a:xfrm>
            <a:off x="1496656" y="63211167"/>
            <a:ext cx="229949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9" name="大かっこ 238"/>
          <xdr:cNvSpPr/>
        </xdr:nvSpPr>
        <xdr:spPr>
          <a:xfrm>
            <a:off x="6788970" y="63222373"/>
            <a:ext cx="2299493" cy="26275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0" name="直線矢印コネクタ 239"/>
          <xdr:cNvCxnSpPr/>
        </xdr:nvCxnSpPr>
        <xdr:spPr>
          <a:xfrm>
            <a:off x="2632416" y="63513273"/>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41" name="直線矢印コネクタ 240"/>
          <xdr:cNvCxnSpPr/>
        </xdr:nvCxnSpPr>
        <xdr:spPr>
          <a:xfrm>
            <a:off x="7933215" y="63502067"/>
            <a:ext cx="0" cy="360324"/>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42" name="テキスト ボックス 241"/>
          <xdr:cNvSpPr txBox="1"/>
        </xdr:nvSpPr>
        <xdr:spPr>
          <a:xfrm>
            <a:off x="1965407" y="63931029"/>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3" name="テキスト ボックス 242"/>
          <xdr:cNvSpPr txBox="1"/>
        </xdr:nvSpPr>
        <xdr:spPr>
          <a:xfrm>
            <a:off x="7291335" y="63942235"/>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4" name="テキスト ボックス 243"/>
          <xdr:cNvSpPr txBox="1"/>
        </xdr:nvSpPr>
        <xdr:spPr>
          <a:xfrm>
            <a:off x="1280160" y="64266757"/>
            <a:ext cx="2729680"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307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5" name="テキスト ボックス 244"/>
          <xdr:cNvSpPr txBox="1"/>
        </xdr:nvSpPr>
        <xdr:spPr>
          <a:xfrm>
            <a:off x="6697875" y="64255547"/>
            <a:ext cx="2501638" cy="20183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D</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6" name="大かっこ 245"/>
          <xdr:cNvSpPr/>
        </xdr:nvSpPr>
        <xdr:spPr>
          <a:xfrm>
            <a:off x="1533640" y="66426312"/>
            <a:ext cx="2196937" cy="61963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環境配慮型融資のうち地球温暖化対策のための設備投資への融資</a:t>
            </a:r>
          </a:p>
        </xdr:txBody>
      </xdr:sp>
      <xdr:sp macro="" textlink="">
        <xdr:nvSpPr>
          <xdr:cNvPr id="247" name="大かっこ 246"/>
          <xdr:cNvSpPr/>
        </xdr:nvSpPr>
        <xdr:spPr>
          <a:xfrm>
            <a:off x="6777764" y="66415106"/>
            <a:ext cx="2326284" cy="61804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リスク調査</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融資のうち地球温暖化対策のための</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プロジェクト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への融資</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8" name="テキスト ボックス 247"/>
          <xdr:cNvSpPr txBox="1"/>
        </xdr:nvSpPr>
        <xdr:spPr>
          <a:xfrm>
            <a:off x="4309233" y="64266758"/>
            <a:ext cx="2193841" cy="86444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6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E</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（一社）日本環境アセスメント</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協会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Calibri"/>
                <a:ea typeface="ＭＳ Ｐゴシック"/>
                <a:cs typeface="+mn-cs"/>
              </a:rPr>
              <a:t>　　</a:t>
            </a:r>
          </a:p>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49" name="テキスト ボックス 248"/>
          <xdr:cNvSpPr txBox="1"/>
        </xdr:nvSpPr>
        <xdr:spPr>
          <a:xfrm>
            <a:off x="4742223" y="63942238"/>
            <a:ext cx="1432619" cy="271556"/>
          </a:xfrm>
          <a:prstGeom prst="rect">
            <a:avLst/>
          </a:prstGeom>
          <a:solidFill>
            <a:sysClr val="window" lastClr="FFFFFF"/>
          </a:solidFill>
          <a:ln w="9525" cmpd="sng">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50" name="直線矢印コネクタ 249"/>
          <xdr:cNvCxnSpPr/>
        </xdr:nvCxnSpPr>
        <xdr:spPr>
          <a:xfrm flipH="1">
            <a:off x="5372895" y="62322842"/>
            <a:ext cx="6803" cy="1550758"/>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51" name="直線コネクタ 250"/>
          <xdr:cNvCxnSpPr>
            <a:endCxn id="237" idx="1"/>
          </xdr:cNvCxnSpPr>
        </xdr:nvCxnSpPr>
        <xdr:spPr>
          <a:xfrm>
            <a:off x="5372895" y="62322842"/>
            <a:ext cx="1369793" cy="1157"/>
          </a:xfrm>
          <a:prstGeom prst="line">
            <a:avLst/>
          </a:prstGeom>
          <a:noFill/>
          <a:ln w="9525" cap="flat" cmpd="sng" algn="ctr">
            <a:solidFill>
              <a:sysClr val="windowText" lastClr="000000"/>
            </a:solidFill>
            <a:prstDash val="solid"/>
          </a:ln>
          <a:effectLst/>
        </xdr:spPr>
      </xdr:cxnSp>
      <xdr:sp macro="" textlink="">
        <xdr:nvSpPr>
          <xdr:cNvPr id="252" name="大かっこ 251"/>
          <xdr:cNvSpPr/>
        </xdr:nvSpPr>
        <xdr:spPr>
          <a:xfrm>
            <a:off x="4177404" y="65262765"/>
            <a:ext cx="2388022" cy="667478"/>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利子補給事業に係る申請書類の受領及び助言委員会の設置・運営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revisions/_rels/revisionHeaders.xml.rels><?xml version="1.0" encoding="UTF-8" standalone="yes"?>
<Relationships xmlns="http://schemas.openxmlformats.org/package/2006/relationships"><Relationship Id="rId63" Type="http://schemas.openxmlformats.org/officeDocument/2006/relationships/revisionLog" Target="revisionLog2.xml"/><Relationship Id="rId68" Type="http://schemas.openxmlformats.org/officeDocument/2006/relationships/revisionLog" Target="revisionLog7.xml"/><Relationship Id="rId67" Type="http://schemas.openxmlformats.org/officeDocument/2006/relationships/revisionLog" Target="revisionLog6.xml"/><Relationship Id="rId62" Type="http://schemas.openxmlformats.org/officeDocument/2006/relationships/revisionLog" Target="revisionLog1.xml"/><Relationship Id="rId70" Type="http://schemas.openxmlformats.org/officeDocument/2006/relationships/revisionLog" Target="revisionLog9.xml"/><Relationship Id="rId66" Type="http://schemas.openxmlformats.org/officeDocument/2006/relationships/revisionLog" Target="revisionLog5.xml"/><Relationship Id="rId61" Type="http://schemas.openxmlformats.org/officeDocument/2006/relationships/revisionLog" Target="revisionLog61.xml"/><Relationship Id="rId65" Type="http://schemas.openxmlformats.org/officeDocument/2006/relationships/revisionLog" Target="revisionLog4.xml"/><Relationship Id="rId69" Type="http://schemas.openxmlformats.org/officeDocument/2006/relationships/revisionLog" Target="revisionLog8.xml"/><Relationship Id="rId6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F7A94AC-FBA1-4897-9143-CE3642FB3B5B}" diskRevisions="1" revisionId="428" version="16">
  <header guid="{B74CC1E6-6D2A-46BF-8F12-FADDCE44DF98}" dateTime="2019-06-13T09:54:47" maxSheetId="6" userName="金融室" r:id="rId61" minRId="385">
    <sheetIdMap count="5">
      <sheetId val="1"/>
      <sheetId val="2"/>
      <sheetId val="3"/>
      <sheetId val="4"/>
      <sheetId val="5"/>
    </sheetIdMap>
  </header>
  <header guid="{BCE3532D-1797-4F6E-BF84-F22B3B4E6075}" dateTime="2019-06-17T16:31:31" maxSheetId="6" userName="紀伊 紗央里" r:id="rId62" minRId="390">
    <sheetIdMap count="5">
      <sheetId val="1"/>
      <sheetId val="2"/>
      <sheetId val="3"/>
      <sheetId val="4"/>
      <sheetId val="5"/>
    </sheetIdMap>
  </header>
  <header guid="{3811111D-DB98-476F-B494-C075003DDB9E}" dateTime="2019-06-26T17:21:50" maxSheetId="6" userName="金融室" r:id="rId63" minRId="395">
    <sheetIdMap count="5">
      <sheetId val="1"/>
      <sheetId val="2"/>
      <sheetId val="3"/>
      <sheetId val="4"/>
      <sheetId val="5"/>
    </sheetIdMap>
  </header>
  <header guid="{FEC3E2F4-D5DB-4956-9631-F0BB37ABE97A}" dateTime="2019-06-26T17:33:48" maxSheetId="6" userName="金融室" r:id="rId64" minRId="396">
    <sheetIdMap count="5">
      <sheetId val="1"/>
      <sheetId val="2"/>
      <sheetId val="3"/>
      <sheetId val="4"/>
      <sheetId val="5"/>
    </sheetIdMap>
  </header>
  <header guid="{5F19C0C9-DE68-4F56-8A49-FED554463CB1}" dateTime="2019-06-26T17:42:32" maxSheetId="6" userName="金融室" r:id="rId65" minRId="401">
    <sheetIdMap count="5">
      <sheetId val="1"/>
      <sheetId val="2"/>
      <sheetId val="3"/>
      <sheetId val="4"/>
      <sheetId val="5"/>
    </sheetIdMap>
  </header>
  <header guid="{7F7D0B30-338B-4C0B-B11E-89715BF9043D}" dateTime="2019-06-27T10:13:51" maxSheetId="6" userName="金融室" r:id="rId66" minRId="402" maxRId="403">
    <sheetIdMap count="5">
      <sheetId val="1"/>
      <sheetId val="2"/>
      <sheetId val="3"/>
      <sheetId val="4"/>
      <sheetId val="5"/>
    </sheetIdMap>
  </header>
  <header guid="{4C7B2A66-75DF-4646-831F-6E051F529822}" dateTime="2019-06-27T10:39:09" maxSheetId="6" userName="金融室" r:id="rId67" minRId="408" maxRId="409">
    <sheetIdMap count="5">
      <sheetId val="1"/>
      <sheetId val="2"/>
      <sheetId val="3"/>
      <sheetId val="4"/>
      <sheetId val="5"/>
    </sheetIdMap>
  </header>
  <header guid="{616F20B8-F970-44A8-939B-05974CAEEC6F}" dateTime="2019-06-27T10:41:05" maxSheetId="6" userName="金融室" r:id="rId68">
    <sheetIdMap count="5">
      <sheetId val="1"/>
      <sheetId val="2"/>
      <sheetId val="3"/>
      <sheetId val="4"/>
      <sheetId val="5"/>
    </sheetIdMap>
  </header>
  <header guid="{2BF16469-5222-4133-93C1-6AECA762869C}" dateTime="2019-07-01T09:20:40" maxSheetId="6" userName="金融室" r:id="rId69" minRId="414" maxRId="416">
    <sheetIdMap count="5">
      <sheetId val="1"/>
      <sheetId val="2"/>
      <sheetId val="3"/>
      <sheetId val="4"/>
      <sheetId val="5"/>
    </sheetIdMap>
  </header>
  <header guid="{6F7A94AC-FBA1-4897-9143-CE3642FB3B5B}" dateTime="2019-07-10T00:54:08" maxSheetId="6" userName="新井 良典" r:id="rId70" minRId="417" maxRId="424">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0" sId="1">
    <nc r="E739" t="inlineStr">
      <is>
        <t>環境省</t>
      </is>
    </nc>
  </rcc>
  <rcv guid="{B6413E42-477B-4DFF-A4F6-9AA35C7660CF}" action="delete"/>
  <rdn rId="0" localSheetId="1" customView="1" name="Z_B6413E42_477B_4DFF_A4F6_9AA35C7660CF_.wvu.PrintArea" hidden="1" oldHidden="1">
    <formula>行政事業レビューシート!$A$1:$AX$1131</formula>
    <oldFormula>行政事業レビューシート!$A$1:$AX$1131</oldFormula>
  </rdn>
  <rdn rId="0" localSheetId="1" customView="1" name="Z_B6413E42_477B_4DFF_A4F6_9AA35C7660CF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oldFormula>行政事業レビューシート!$28:$28,行政事業レビューシート!$44:$64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oldFormula>
  </rdn>
  <rdn rId="0" localSheetId="2" customView="1" name="Z_B6413E42_477B_4DFF_A4F6_9AA35C7660CF_.wvu.Cols" hidden="1" oldHidden="1">
    <formula>入力規則等!$C:$D,入力規則等!$H:$I,入力規則等!$M:$N,入力規則等!$R:$S</formula>
    <oldFormula>入力規則等!$C:$D,入力規則等!$H:$I,入力規則等!$M:$N,入力規則等!$R:$S</oldFormula>
  </rdn>
  <rdn rId="0" localSheetId="5" customView="1" name="Z_B6413E42_477B_4DFF_A4F6_9AA35C7660CF_.wvu.FilterData" hidden="1" oldHidden="1">
    <formula>別紙3!$AP$1:$AP$1320</formula>
    <oldFormula>別紙3!$AP$1:$AP$1320</oldFormula>
  </rdn>
  <rcv guid="{B6413E42-477B-4DFF-A4F6-9AA35C7660C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5" sId="1">
    <oc r="G10" t="inlineStr">
      <is>
        <t xml:space="preserve">（1）環境配慮型融資促進利子補給事業　※継続のみ
（2）環境リスク調査融資促進利子補給事業　※継続のみ
（3）地域ESG融資促進利子補給事業
地域循環共生圏の創出に資するESG融資であって、地球温暖化対策のための設備投資に対する融資を行う金融機関に対し、当該融資について、年利１％を限度に利子補給を行う。
　① ESG融資目標設定型
　② CO2削減目標設定支援型
</t>
        <rPh sb="20" eb="22">
          <t>ケイゾク</t>
        </rPh>
        <rPh sb="47" eb="49">
          <t>ケイゾク</t>
        </rPh>
        <rPh sb="55" eb="57">
          <t>チイキ</t>
        </rPh>
        <rPh sb="60" eb="62">
          <t>ユウシ</t>
        </rPh>
        <rPh sb="62" eb="64">
          <t>ソクシン</t>
        </rPh>
        <rPh sb="64" eb="66">
          <t>リシ</t>
        </rPh>
        <rPh sb="66" eb="68">
          <t>ホキュウ</t>
        </rPh>
        <rPh sb="68" eb="70">
          <t>ジギョウ</t>
        </rPh>
        <phoneticPr fontId="0"/>
      </is>
    </oc>
    <nc r="G10" t="inlineStr">
      <is>
        <t xml:space="preserve">（1）環境配慮型融資促進利子補給事業　※継続のみ
金融機関が行う環境配慮型融資のうち、地球温暖化対策のための設備投資への融資について、利子補給を行うもの。
（2）環境リスク調査融資促進利子補給事業　※継続のみ
（3）地域ESG融資促進利子補給事業
地域循環共生圏の創出に資するESG融資であって、地球温暖化対策のための設備投資に対する融資を行う金融機関に対し、当該融資について、年利１％を限度に利子補給を行う。
　① ESG融資目標設定型
　② CO2削減目標設定支援型
</t>
        <rPh sb="20" eb="22">
          <t>ケイゾク</t>
        </rPh>
        <rPh sb="100" eb="102">
          <t>ケイゾク</t>
        </rPh>
        <rPh sb="108" eb="110">
          <t>チイキ</t>
        </rPh>
        <rPh sb="113" eb="115">
          <t>ユウシ</t>
        </rPh>
        <rPh sb="115" eb="117">
          <t>ソクシン</t>
        </rPh>
        <rPh sb="117" eb="119">
          <t>リシ</t>
        </rPh>
        <rPh sb="119" eb="121">
          <t>ホキュウ</t>
        </rPh>
        <rPh sb="121" eb="123">
          <t>ジギョウ</t>
        </rPh>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6" sId="1">
    <oc r="G10" t="inlineStr">
      <is>
        <t xml:space="preserve">（1）環境配慮型融資促進利子補給事業　※継続のみ
金融機関が行う環境配慮型融資のうち、地球温暖化対策のための設備投資への融資について、利子補給を行うもの。
（2）環境リスク調査融資促進利子補給事業　※継続のみ
（3）地域ESG融資促進利子補給事業
地域循環共生圏の創出に資するESG融資であって、地球温暖化対策のための設備投資に対する融資を行う金融機関に対し、当該融資について、年利１％を限度に利子補給を行う。
　① ESG融資目標設定型
　② CO2削減目標設定支援型
</t>
        <rPh sb="20" eb="22">
          <t>ケイゾク</t>
        </rPh>
        <rPh sb="100" eb="102">
          <t>ケイゾク</t>
        </rPh>
        <rPh sb="108" eb="110">
          <t>チイキ</t>
        </rPh>
        <rPh sb="113" eb="115">
          <t>ユウシ</t>
        </rPh>
        <rPh sb="115" eb="117">
          <t>ソクシン</t>
        </rPh>
        <rPh sb="117" eb="119">
          <t>リシ</t>
        </rPh>
        <rPh sb="119" eb="121">
          <t>ホキュウ</t>
        </rPh>
        <rPh sb="121" eb="123">
          <t>ジギョウ</t>
        </rPh>
        <phoneticPr fontId="0"/>
      </is>
    </oc>
    <nc r="G10" t="inlineStr">
      <is>
        <t xml:space="preserve">（1）環境配慮型融資促進利子補給事業　※継続のみ
金融機関が行う環境配慮型融資のうち、地球温暖化対策のための設備投資への融資について、融資を受けた年から3カ年以内にCO2排出を3％（又は5カ年以内に5％）以上削減することを条件として、年利1％を限度として利子補給を行う。
（2）環境リスク調査融資促進利子補給事業　※継続のみ
金融機関が行う環境リスク調査融資のうち、低炭素化プロジェクトへの融資について、CO2排出量の削減・抑制状況を金融機関がモニタリングすることを条件として、年利1.5％を限度として利子補給を行う。
（3）地域ESG融資促進利子補給事業
地域循環共生圏の創出に資するESG融資であって、地球温暖化対策のための設備投資に対する融資を行う金融機関に対し、当該融資について、年利１％を限度に利子補給を行う。
　① ESG融資目標設定型
　② CO2削減目標設定支援型
</t>
        <rPh sb="20" eb="22">
          <t>ケイゾク</t>
        </rPh>
        <rPh sb="158" eb="160">
          <t>ケイゾク</t>
        </rPh>
        <rPh sb="263" eb="265">
          <t>チイキ</t>
        </rPh>
        <rPh sb="268" eb="270">
          <t>ユウシ</t>
        </rPh>
        <rPh sb="270" eb="272">
          <t>ソクシン</t>
        </rPh>
        <rPh sb="272" eb="274">
          <t>リシ</t>
        </rPh>
        <rPh sb="274" eb="276">
          <t>ホキュウ</t>
        </rPh>
        <rPh sb="276" eb="278">
          <t>ジギョウ</t>
        </rPh>
        <phoneticPr fontId="0"/>
      </is>
    </nc>
  </rcc>
  <rcv guid="{5EA3952E-9135-4069-B74C-04B9F8DB6515}" action="delete"/>
  <rdn rId="0" localSheetId="1" customView="1" name="Z_5EA3952E_9135_4069_B74C_04B9F8DB6515_.wvu.PrintArea" hidden="1" oldHidden="1">
    <formula>行政事業レビューシート!$A$1:$AX$1131</formula>
    <oldFormula>行政事業レビューシート!$A$1:$AX$1131</oldFormula>
  </rdn>
  <rdn rId="0" localSheetId="1" customView="1" name="Z_5EA3952E_9135_4069_B74C_04B9F8DB6515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old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oldFormula>
  </rdn>
  <rdn rId="0" localSheetId="2" customView="1" name="Z_5EA3952E_9135_4069_B74C_04B9F8DB6515_.wvu.Cols" hidden="1" oldHidden="1">
    <formula>入力規則等!$C:$D,入力規則等!$H:$I,入力規則等!$M:$N,入力規則等!$R:$S</formula>
    <oldFormula>入力規則等!$C:$D,入力規則等!$H:$I,入力規則等!$M:$N,入力規則等!$R:$S</oldFormula>
  </rdn>
  <rdn rId="0" localSheetId="5" customView="1" name="Z_5EA3952E_9135_4069_B74C_04B9F8DB6515_.wvu.FilterData" hidden="1" oldHidden="1">
    <formula>別紙3!$AP$1:$AP$1320</formula>
    <oldFormula>別紙3!$AP$1:$AP$1320</oldFormula>
  </rdn>
  <rcv guid="{5EA3952E-9135-4069-B74C-04B9F8DB6515}"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1" sId="1">
    <oc r="G9" t="inlineStr">
      <is>
        <t>“Ｅ”に着目したインパクトのある融資を拡げるとともに、民間資金による地球温暖化対策の促進を図り、地域循環共生圏の創出に繋げる。</t>
        <phoneticPr fontId="0"/>
      </is>
    </oc>
    <nc r="G9" t="inlineStr">
      <is>
        <t xml:space="preserve">SDGsや脱炭素社会の実現に向けては、民間資金の大量動員が必要。我が国において圧倒的ウエイトを占める間接金融の担い手、特に地域金融機関の融資行動にアプローチすることにより、“Ｅ”(環境)に着目したインパクトのある地域ESG融資を拡げるとともに、民間資金による地球温暖化対策の促進を図り、地域循環共生圏の創出に繋げる。
</t>
        <rPh sb="90" eb="92">
          <t>カンキョウ</t>
        </rPh>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 sId="1">
    <oc r="G726" t="inlineStr">
      <is>
        <t>平成30年度で新規募集を終了した環境配慮型融資と環境リスク調査融資については、活動実績が見込みに見合ったものとなっていない。</t>
        <rPh sb="0" eb="2">
          <t>ヘイセイ</t>
        </rPh>
        <rPh sb="4" eb="6">
          <t>ネンド</t>
        </rPh>
        <rPh sb="7" eb="9">
          <t>シンキ</t>
        </rPh>
        <rPh sb="9" eb="11">
          <t>ボシュウ</t>
        </rPh>
        <rPh sb="12" eb="14">
          <t>シュウリョウ</t>
        </rPh>
        <rPh sb="16" eb="18">
          <t>カンキョウ</t>
        </rPh>
        <rPh sb="18" eb="21">
          <t>ハイリョガタ</t>
        </rPh>
        <rPh sb="21" eb="23">
          <t>ユウシ</t>
        </rPh>
        <rPh sb="24" eb="26">
          <t>カンキョウ</t>
        </rPh>
        <rPh sb="29" eb="31">
          <t>チョウサ</t>
        </rPh>
        <rPh sb="31" eb="33">
          <t>ユウシ</t>
        </rPh>
        <rPh sb="39" eb="41">
          <t>カツドウ</t>
        </rPh>
        <rPh sb="41" eb="43">
          <t>ジッセキ</t>
        </rPh>
        <rPh sb="44" eb="46">
          <t>ミコ</t>
        </rPh>
        <rPh sb="48" eb="50">
          <t>ミア</t>
        </rPh>
        <phoneticPr fontId="0"/>
      </is>
    </oc>
    <nc r="G726" t="inlineStr">
      <is>
        <t>平成30年度で新規募集を終了した環境配慮型融資と環境リスク調査融資のうち、特に環境配慮型融資については、活動実績が見込みに見合ったものとなっていない。</t>
        <rPh sb="0" eb="2">
          <t>ヘイセイ</t>
        </rPh>
        <rPh sb="4" eb="6">
          <t>ネンド</t>
        </rPh>
        <rPh sb="7" eb="9">
          <t>シンキ</t>
        </rPh>
        <rPh sb="9" eb="11">
          <t>ボシュウ</t>
        </rPh>
        <rPh sb="12" eb="14">
          <t>シュウリョウ</t>
        </rPh>
        <rPh sb="16" eb="18">
          <t>カンキョウ</t>
        </rPh>
        <rPh sb="18" eb="21">
          <t>ハイリョガタ</t>
        </rPh>
        <rPh sb="21" eb="23">
          <t>ユウシ</t>
        </rPh>
        <rPh sb="24" eb="26">
          <t>カンキョウ</t>
        </rPh>
        <rPh sb="29" eb="31">
          <t>チョウサ</t>
        </rPh>
        <rPh sb="31" eb="33">
          <t>ユウシ</t>
        </rPh>
        <rPh sb="37" eb="38">
          <t>トク</t>
        </rPh>
        <rPh sb="39" eb="41">
          <t>カンキョウ</t>
        </rPh>
        <rPh sb="41" eb="44">
          <t>ハイリョガタ</t>
        </rPh>
        <rPh sb="44" eb="46">
          <t>ユウシ</t>
        </rPh>
        <rPh sb="52" eb="54">
          <t>カツドウ</t>
        </rPh>
        <rPh sb="54" eb="56">
          <t>ジッセキ</t>
        </rPh>
        <rPh sb="57" eb="59">
          <t>ミコ</t>
        </rPh>
        <rPh sb="61" eb="63">
          <t>ミア</t>
        </rPh>
        <phoneticPr fontId="0"/>
      </is>
    </nc>
  </rcc>
  <rcc rId="403" sId="1">
    <oc r="AG717" t="inlineStr">
      <is>
        <t>平成31年度からの新規事業については、より金融機関への普及啓発を図る。</t>
        <rPh sb="0" eb="2">
          <t>ヘイセイ</t>
        </rPh>
        <rPh sb="4" eb="6">
          <t>ネンド</t>
        </rPh>
        <rPh sb="9" eb="11">
          <t>シンキ</t>
        </rPh>
        <rPh sb="11" eb="13">
          <t>ジギョウ</t>
        </rPh>
        <rPh sb="21" eb="23">
          <t>キンユウ</t>
        </rPh>
        <rPh sb="23" eb="25">
          <t>キカン</t>
        </rPh>
        <rPh sb="27" eb="29">
          <t>フキュウ</t>
        </rPh>
        <rPh sb="29" eb="31">
          <t>ケイハツ</t>
        </rPh>
        <rPh sb="32" eb="33">
          <t>ハカ</t>
        </rPh>
        <phoneticPr fontId="0"/>
      </is>
    </oc>
    <nc r="AG717" t="inlineStr">
      <is>
        <t>活動実績は見込みに見合ったものではないため、平成31年度からの新規事業については、より金融機関への普及啓発を図る。</t>
        <rPh sb="0" eb="2">
          <t>カツドウ</t>
        </rPh>
        <rPh sb="2" eb="4">
          <t>ジッセキ</t>
        </rPh>
        <rPh sb="5" eb="7">
          <t>ミコ</t>
        </rPh>
        <rPh sb="9" eb="11">
          <t>ミア</t>
        </rPh>
        <rPh sb="22" eb="24">
          <t>ヘイセイ</t>
        </rPh>
        <rPh sb="26" eb="28">
          <t>ネンド</t>
        </rPh>
        <rPh sb="31" eb="33">
          <t>シンキ</t>
        </rPh>
        <rPh sb="33" eb="35">
          <t>ジギョウ</t>
        </rPh>
        <rPh sb="43" eb="45">
          <t>キンユウ</t>
        </rPh>
        <rPh sb="45" eb="47">
          <t>キカン</t>
        </rPh>
        <rPh sb="49" eb="51">
          <t>フキュウ</t>
        </rPh>
        <rPh sb="51" eb="53">
          <t>ケイハツ</t>
        </rPh>
        <rPh sb="54" eb="55">
          <t>ハカ</t>
        </rPh>
        <phoneticPr fontId="0"/>
      </is>
    </nc>
  </rcc>
  <rcv guid="{5EA3952E-9135-4069-B74C-04B9F8DB6515}" action="delete"/>
  <rdn rId="0" localSheetId="1" customView="1" name="Z_5EA3952E_9135_4069_B74C_04B9F8DB6515_.wvu.PrintArea" hidden="1" oldHidden="1">
    <formula>行政事業レビューシート!$A$1:$AX$1131</formula>
    <oldFormula>行政事業レビューシート!$A$1:$AX$1131</oldFormula>
  </rdn>
  <rdn rId="0" localSheetId="1" customView="1" name="Z_5EA3952E_9135_4069_B74C_04B9F8DB6515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old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oldFormula>
  </rdn>
  <rdn rId="0" localSheetId="2" customView="1" name="Z_5EA3952E_9135_4069_B74C_04B9F8DB6515_.wvu.Cols" hidden="1" oldHidden="1">
    <formula>入力規則等!$C:$D,入力規則等!$H:$I,入力規則等!$M:$N,入力規則等!$R:$S</formula>
    <oldFormula>入力規則等!$C:$D,入力規則等!$H:$I,入力規則等!$M:$N,入力規則等!$R:$S</oldFormula>
  </rdn>
  <rdn rId="0" localSheetId="5" customView="1" name="Z_5EA3952E_9135_4069_B74C_04B9F8DB6515_.wvu.FilterData" hidden="1" oldHidden="1">
    <formula>別紙3!$AP$1:$AP$1320</formula>
    <oldFormula>別紙3!$AP$1:$AP$1320</oldFormula>
  </rdn>
  <rcv guid="{5EA3952E-9135-4069-B74C-04B9F8DB6515}"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8" sId="1">
    <oc r="G726" t="inlineStr">
      <is>
        <t>平成30年度で新規募集を終了した環境配慮型融資と環境リスク調査融資のうち、特に環境配慮型融資については、活動実績が見込みに見合ったものとなっていない。</t>
        <rPh sb="0" eb="2">
          <t>ヘイセイ</t>
        </rPh>
        <rPh sb="4" eb="6">
          <t>ネンド</t>
        </rPh>
        <rPh sb="7" eb="9">
          <t>シンキ</t>
        </rPh>
        <rPh sb="9" eb="11">
          <t>ボシュウ</t>
        </rPh>
        <rPh sb="12" eb="14">
          <t>シュウリョウ</t>
        </rPh>
        <rPh sb="16" eb="18">
          <t>カンキョウ</t>
        </rPh>
        <rPh sb="18" eb="21">
          <t>ハイリョガタ</t>
        </rPh>
        <rPh sb="21" eb="23">
          <t>ユウシ</t>
        </rPh>
        <rPh sb="24" eb="26">
          <t>カンキョウ</t>
        </rPh>
        <rPh sb="29" eb="31">
          <t>チョウサ</t>
        </rPh>
        <rPh sb="31" eb="33">
          <t>ユウシ</t>
        </rPh>
        <rPh sb="37" eb="38">
          <t>トク</t>
        </rPh>
        <rPh sb="39" eb="41">
          <t>カンキョウ</t>
        </rPh>
        <rPh sb="41" eb="44">
          <t>ハイリョガタ</t>
        </rPh>
        <rPh sb="44" eb="46">
          <t>ユウシ</t>
        </rPh>
        <rPh sb="52" eb="54">
          <t>カツドウ</t>
        </rPh>
        <rPh sb="54" eb="56">
          <t>ジッセキ</t>
        </rPh>
        <rPh sb="57" eb="59">
          <t>ミコ</t>
        </rPh>
        <rPh sb="61" eb="63">
          <t>ミア</t>
        </rPh>
        <phoneticPr fontId="0"/>
      </is>
    </oc>
    <nc r="G726" t="inlineStr">
      <is>
        <t>平成30年度で新規募集を終了した環境配慮型融資については、活動実績が見込みに見合ったものとなっていない。</t>
        <rPh sb="0" eb="2">
          <t>ヘイセイ</t>
        </rPh>
        <rPh sb="4" eb="6">
          <t>ネンド</t>
        </rPh>
        <rPh sb="7" eb="9">
          <t>シンキ</t>
        </rPh>
        <rPh sb="9" eb="11">
          <t>ボシュウ</t>
        </rPh>
        <rPh sb="12" eb="14">
          <t>シュウリョウ</t>
        </rPh>
        <rPh sb="16" eb="18">
          <t>カンキョウ</t>
        </rPh>
        <rPh sb="18" eb="21">
          <t>ハイリョガタ</t>
        </rPh>
        <rPh sb="21" eb="23">
          <t>ユウシ</t>
        </rPh>
        <rPh sb="29" eb="31">
          <t>カツドウ</t>
        </rPh>
        <rPh sb="31" eb="33">
          <t>ジッセキ</t>
        </rPh>
        <rPh sb="34" eb="36">
          <t>ミコ</t>
        </rPh>
        <rPh sb="38" eb="40">
          <t>ミア</t>
        </rPh>
        <phoneticPr fontId="0"/>
      </is>
    </nc>
  </rcc>
  <rcc rId="409" sId="1">
    <oc r="G727" t="inlineStr">
      <is>
        <t>平成31年度からの新規事業においては、より金融機関が利用できるように制度改善や普及啓発を行う。</t>
        <rPh sb="9" eb="11">
          <t>シンキ</t>
        </rPh>
        <rPh sb="11" eb="13">
          <t>ジギョウ</t>
        </rPh>
        <rPh sb="21" eb="23">
          <t>キンユウ</t>
        </rPh>
        <rPh sb="23" eb="25">
          <t>キカン</t>
        </rPh>
        <rPh sb="26" eb="28">
          <t>リヨウ</t>
        </rPh>
        <rPh sb="34" eb="36">
          <t>セイド</t>
        </rPh>
        <rPh sb="36" eb="38">
          <t>カイゼン</t>
        </rPh>
        <rPh sb="39" eb="41">
          <t>フキュウ</t>
        </rPh>
        <rPh sb="41" eb="43">
          <t>ケイハツ</t>
        </rPh>
        <rPh sb="44" eb="45">
          <t>オコナ</t>
        </rPh>
        <phoneticPr fontId="0"/>
      </is>
    </oc>
    <nc r="G727" t="inlineStr">
      <is>
        <t>環境配慮型融資については金融機関の応募条件が厳しい点もあったことから、平成31年度からの新規事業においては、より金融機関が利用できるように制度改善や普及啓発を行う。</t>
        <rPh sb="0" eb="2">
          <t>カンキョウ</t>
        </rPh>
        <rPh sb="2" eb="5">
          <t>ハイリョガタ</t>
        </rPh>
        <rPh sb="5" eb="7">
          <t>ユウシ</t>
        </rPh>
        <rPh sb="12" eb="14">
          <t>キンユウ</t>
        </rPh>
        <rPh sb="14" eb="16">
          <t>キカン</t>
        </rPh>
        <rPh sb="17" eb="19">
          <t>オウボ</t>
        </rPh>
        <rPh sb="19" eb="21">
          <t>ジョウケン</t>
        </rPh>
        <rPh sb="22" eb="23">
          <t>キビ</t>
        </rPh>
        <rPh sb="25" eb="26">
          <t>テン</t>
        </rPh>
        <rPh sb="35" eb="37">
          <t>ヘイセイ</t>
        </rPh>
        <rPh sb="44" eb="46">
          <t>シンキ</t>
        </rPh>
        <rPh sb="46" eb="48">
          <t>ジギョウ</t>
        </rPh>
        <rPh sb="56" eb="58">
          <t>キンユウ</t>
        </rPh>
        <rPh sb="58" eb="60">
          <t>キカン</t>
        </rPh>
        <rPh sb="61" eb="63">
          <t>リヨウ</t>
        </rPh>
        <rPh sb="69" eb="71">
          <t>セイド</t>
        </rPh>
        <rPh sb="71" eb="73">
          <t>カイゼン</t>
        </rPh>
        <rPh sb="74" eb="76">
          <t>フキュウ</t>
        </rPh>
        <rPh sb="76" eb="78">
          <t>ケイハツ</t>
        </rPh>
        <rPh sb="79" eb="80">
          <t>オコナ</t>
        </rPh>
        <phoneticPr fontId="0"/>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 sId="1" numFmtId="4">
    <oc r="P29">
      <f>AK13</f>
    </oc>
    <nc r="P29">
      <v>1219</v>
    </nc>
  </rcc>
  <rcv guid="{5EA3952E-9135-4069-B74C-04B9F8DB6515}" action="delete"/>
  <rdn rId="0" localSheetId="1" customView="1" name="Z_5EA3952E_9135_4069_B74C_04B9F8DB6515_.wvu.PrintArea" hidden="1" oldHidden="1">
    <formula>行政事業レビューシート!$A$1:$AX$1131</formula>
    <oldFormula>行政事業レビューシート!$A$1:$AX$1131</oldFormula>
  </rdn>
  <rdn rId="0" localSheetId="1" customView="1" name="Z_5EA3952E_9135_4069_B74C_04B9F8DB6515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old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oldFormula>
  </rdn>
  <rdn rId="0" localSheetId="2" customView="1" name="Z_5EA3952E_9135_4069_B74C_04B9F8DB6515_.wvu.Cols" hidden="1" oldHidden="1">
    <formula>入力規則等!$C:$D,入力規則等!$H:$I,入力規則等!$M:$N,入力規則等!$R:$S</formula>
    <oldFormula>入力規則等!$C:$D,入力規則等!$H:$I,入力規則等!$M:$N,入力規則等!$R:$S</oldFormula>
  </rdn>
  <rdn rId="0" localSheetId="5" customView="1" name="Z_5EA3952E_9135_4069_B74C_04B9F8DB6515_.wvu.FilterData" hidden="1" oldHidden="1">
    <formula>別紙3!$AP$1:$AP$1320</formula>
    <oldFormula>別紙3!$AP$1:$AP$1320</oldFormula>
  </rdn>
  <rcv guid="{5EA3952E-9135-4069-B74C-04B9F8DB6515}"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EA3952E-9135-4069-B74C-04B9F8DB6515}" action="delete"/>
  <rdn rId="0" localSheetId="1" customView="1" name="Z_5EA3952E_9135_4069_B74C_04B9F8DB6515_.wvu.PrintArea" hidden="1" oldHidden="1">
    <formula>行政事業レビューシート!$A$1:$AX$1131</formula>
    <oldFormula>行政事業レビューシート!$A$1:$AX$1131</oldFormula>
  </rdn>
  <rdn rId="0" localSheetId="1" customView="1" name="Z_5EA3952E_9135_4069_B74C_04B9F8DB6515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formula>
    <old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$1131</oldFormula>
  </rdn>
  <rdn rId="0" localSheetId="2" customView="1" name="Z_5EA3952E_9135_4069_B74C_04B9F8DB6515_.wvu.Cols" hidden="1" oldHidden="1">
    <formula>入力規則等!$C:$D,入力規則等!$H:$I,入力規則等!$M:$N,入力規則等!$R:$S</formula>
    <oldFormula>入力規則等!$C:$D,入力規則等!$H:$I,入力規則等!$M:$N,入力規則等!$R:$S</oldFormula>
  </rdn>
  <rdn rId="0" localSheetId="5" customView="1" name="Z_5EA3952E_9135_4069_B74C_04B9F8DB6515_.wvu.FilterData" hidden="1" oldHidden="1">
    <formula>別紙3!$AP$1:$AP$1320</formula>
    <oldFormula>別紙3!$AP$1:$AP$1320</oldFormula>
  </rdn>
  <rcv guid="{5EA3952E-9135-4069-B74C-04B9F8DB6515}"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4" sId="1" numFmtId="4">
    <oc r="AM119">
      <v>10.15</v>
    </oc>
    <nc r="AM119">
      <v>10.28</v>
    </nc>
  </rcc>
  <rcc rId="415" sId="1">
    <oc r="AM120" t="inlineStr">
      <is>
        <t>802/79</t>
        <phoneticPr fontId="0"/>
      </is>
    </oc>
    <nc r="AM120" t="inlineStr">
      <is>
        <t>802/78</t>
        <phoneticPr fontId="0"/>
      </is>
    </nc>
  </rcc>
  <rcc rId="416" sId="1" numFmtId="4">
    <oc r="AM104">
      <v>79</v>
    </oc>
    <nc r="AM104">
      <v>78</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7" sId="1" odxf="1" dxf="1">
    <nc r="E1102" t="inlineStr">
      <is>
        <t>-</t>
        <phoneticPr fontId="0"/>
      </is>
    </nc>
    <odxf>
      <font/>
    </odxf>
    <ndxf>
      <font>
        <sz val="11"/>
        <color auto="1"/>
        <name val="ＭＳ Ｐゴシック"/>
        <scheme val="none"/>
      </font>
    </ndxf>
  </rcc>
  <rcc rId="418" sId="1">
    <nc r="J1102" t="inlineStr">
      <is>
        <t>-</t>
        <phoneticPr fontId="0"/>
      </is>
    </nc>
  </rcc>
  <rcc rId="419" sId="1" odxf="1" dxf="1">
    <nc r="P1102" t="inlineStr">
      <is>
        <t>-</t>
        <phoneticPr fontId="0"/>
      </is>
    </nc>
    <odxf>
      <font/>
    </odxf>
    <ndxf>
      <font>
        <sz val="11"/>
        <color auto="1"/>
        <name val="ＭＳ Ｐゴシック"/>
        <scheme val="none"/>
      </font>
    </ndxf>
  </rcc>
  <rcc rId="420" sId="1">
    <nc r="Y1102" t="inlineStr">
      <is>
        <t>-</t>
        <phoneticPr fontId="0"/>
      </is>
    </nc>
  </rcc>
  <rcc rId="421" sId="1">
    <nc r="AH1102" t="inlineStr">
      <is>
        <t>-</t>
        <phoneticPr fontId="0"/>
      </is>
    </nc>
  </rcc>
  <rcc rId="422" sId="1">
    <nc r="AH1108" t="inlineStr">
      <is>
        <t>-</t>
        <phoneticPr fontId="0"/>
      </is>
    </nc>
  </rcc>
  <rcc rId="423" sId="1">
    <nc r="AL1102" t="inlineStr">
      <is>
        <t>-</t>
        <phoneticPr fontId="0"/>
      </is>
    </nc>
  </rcc>
  <rcc rId="424" sId="1">
    <nc r="AP1102" t="inlineStr">
      <is>
        <t>-</t>
        <phoneticPr fontId="0"/>
      </is>
    </nc>
  </rcc>
  <rdn rId="0" localSheetId="1" customView="1" name="Z_09B8EBB0_43E8_46AA_9573_72567B22DCCB_.wvu.PrintArea" hidden="1" oldHidden="1">
    <formula>行政事業レビューシート!$A$1:$AX$1131</formula>
  </rdn>
  <rdn rId="0" localSheetId="1" customView="1" name="Z_09B8EBB0_43E8_46AA_9573_72567B22DCCB_.wvu.Rows" hidden="1" oldHidden="1">
    <formula>行政事業レビューシート!$28:$28,行政事業レビューシート!$51:$64,行政事業レビューシート!$73:$78,行政事業レビューシート!$80:$99,行政事業レビューシート!$109:$114,行政事業レビューシート!$124:$129,行政事業レビューシート!$136:$186,行政事業レビューシート!$190:$429,行政事業レビューシート!$436:$455,行政事業レビューシート!$461:$480,行政事業レビューシート!$484:$699,行政事業レビューシート!$761:$777,行政事業レビューシート!$818:$830,行政事業レビューシート!$832:$832,行政事業レビューシート!$838:$866,行政事業レビューシート!$871:$899,行政事業レビューシート!$911:$932,行政事業レビューシート!$945:$965,行政事業レビューシート!$970:$1097,行政事業レビューシート!$1103:$1131</formula>
  </rdn>
  <rdn rId="0" localSheetId="2" customView="1" name="Z_09B8EBB0_43E8_46AA_9573_72567B22DCCB_.wvu.Cols" hidden="1" oldHidden="1">
    <formula>入力規則等!$C:$D,入力規則等!$H:$I,入力規則等!$M:$N,入力規則等!$R:$S</formula>
  </rdn>
  <rdn rId="0" localSheetId="5" customView="1" name="Z_09B8EBB0_43E8_46AA_9573_72567B22DCCB_.wvu.FilterData" hidden="1" oldHidden="1">
    <formula>別紙3!$AP$1:$AP$1320</formula>
  </rdn>
  <rcv guid="{09B8EBB0-43E8-46AA-9573-72567B22DCC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2" zoomScale="70" zoomScaleNormal="75" zoomScaleSheetLayoutView="70" zoomScalePageLayoutView="85" workbookViewId="0">
      <selection activeCell="G868" sqref="G868"/>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v>
      </c>
      <c r="AT2" s="220"/>
      <c r="AU2" s="220"/>
      <c r="AV2" s="52" t="str">
        <f>IF(AW2="", "", "-")</f>
        <v/>
      </c>
      <c r="AW2" s="397"/>
      <c r="AX2" s="397"/>
    </row>
    <row r="3" spans="1:50" ht="21" customHeight="1" thickBot="1" x14ac:dyDescent="0.25">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565</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69</v>
      </c>
      <c r="H5" s="559"/>
      <c r="I5" s="559"/>
      <c r="J5" s="559"/>
      <c r="K5" s="559"/>
      <c r="L5" s="559"/>
      <c r="M5" s="560" t="s">
        <v>66</v>
      </c>
      <c r="N5" s="561"/>
      <c r="O5" s="561"/>
      <c r="P5" s="561"/>
      <c r="Q5" s="561"/>
      <c r="R5" s="562"/>
      <c r="S5" s="563" t="s">
        <v>91</v>
      </c>
      <c r="T5" s="559"/>
      <c r="U5" s="559"/>
      <c r="V5" s="559"/>
      <c r="W5" s="559"/>
      <c r="X5" s="564"/>
      <c r="Y5" s="714" t="s">
        <v>3</v>
      </c>
      <c r="Z5" s="715"/>
      <c r="AA5" s="715"/>
      <c r="AB5" s="715"/>
      <c r="AC5" s="715"/>
      <c r="AD5" s="716"/>
      <c r="AE5" s="717" t="s">
        <v>567</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2">
      <c r="A6" s="724" t="s">
        <v>4</v>
      </c>
      <c r="B6" s="725"/>
      <c r="C6" s="725"/>
      <c r="D6" s="725"/>
      <c r="E6" s="725"/>
      <c r="F6" s="725"/>
      <c r="G6" s="877" t="str">
        <f>入力規則等!F39</f>
        <v>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3.1" customHeight="1" x14ac:dyDescent="0.2">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地球温暖化対策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734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36.19999999999999" customHeight="1" x14ac:dyDescent="0.2">
      <c r="A10" s="739" t="s">
        <v>30</v>
      </c>
      <c r="B10" s="740"/>
      <c r="C10" s="740"/>
      <c r="D10" s="740"/>
      <c r="E10" s="740"/>
      <c r="F10" s="740"/>
      <c r="G10" s="672" t="s">
        <v>733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2070</v>
      </c>
      <c r="Q13" s="109"/>
      <c r="R13" s="109"/>
      <c r="S13" s="109"/>
      <c r="T13" s="109"/>
      <c r="U13" s="109"/>
      <c r="V13" s="110"/>
      <c r="W13" s="108">
        <v>2070</v>
      </c>
      <c r="X13" s="109"/>
      <c r="Y13" s="109"/>
      <c r="Z13" s="109"/>
      <c r="AA13" s="109"/>
      <c r="AB13" s="109"/>
      <c r="AC13" s="110"/>
      <c r="AD13" s="108">
        <v>1573</v>
      </c>
      <c r="AE13" s="109"/>
      <c r="AF13" s="109"/>
      <c r="AG13" s="109"/>
      <c r="AH13" s="109"/>
      <c r="AI13" s="109"/>
      <c r="AJ13" s="110"/>
      <c r="AK13" s="108">
        <v>1219</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572</v>
      </c>
      <c r="Q14" s="109"/>
      <c r="R14" s="109"/>
      <c r="S14" s="109"/>
      <c r="T14" s="109"/>
      <c r="U14" s="109"/>
      <c r="V14" s="110"/>
      <c r="W14" s="108" t="s">
        <v>575</v>
      </c>
      <c r="X14" s="109"/>
      <c r="Y14" s="109"/>
      <c r="Z14" s="109"/>
      <c r="AA14" s="109"/>
      <c r="AB14" s="109"/>
      <c r="AC14" s="110"/>
      <c r="AD14" s="108" t="s">
        <v>572</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573</v>
      </c>
      <c r="Q15" s="109"/>
      <c r="R15" s="109"/>
      <c r="S15" s="109"/>
      <c r="T15" s="109"/>
      <c r="U15" s="109"/>
      <c r="V15" s="110"/>
      <c r="W15" s="108" t="s">
        <v>572</v>
      </c>
      <c r="X15" s="109"/>
      <c r="Y15" s="109"/>
      <c r="Z15" s="109"/>
      <c r="AA15" s="109"/>
      <c r="AB15" s="109"/>
      <c r="AC15" s="110"/>
      <c r="AD15" s="108" t="s">
        <v>576</v>
      </c>
      <c r="AE15" s="109"/>
      <c r="AF15" s="109"/>
      <c r="AG15" s="109"/>
      <c r="AH15" s="109"/>
      <c r="AI15" s="109"/>
      <c r="AJ15" s="110"/>
      <c r="AK15" s="108" t="s">
        <v>572</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572</v>
      </c>
      <c r="Q16" s="109"/>
      <c r="R16" s="109"/>
      <c r="S16" s="109"/>
      <c r="T16" s="109"/>
      <c r="U16" s="109"/>
      <c r="V16" s="110"/>
      <c r="W16" s="108" t="s">
        <v>572</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2070</v>
      </c>
      <c r="Q18" s="115"/>
      <c r="R18" s="115"/>
      <c r="S18" s="115"/>
      <c r="T18" s="115"/>
      <c r="U18" s="115"/>
      <c r="V18" s="116"/>
      <c r="W18" s="114">
        <f>SUM(W13:AC17)</f>
        <v>2070</v>
      </c>
      <c r="X18" s="115"/>
      <c r="Y18" s="115"/>
      <c r="Z18" s="115"/>
      <c r="AA18" s="115"/>
      <c r="AB18" s="115"/>
      <c r="AC18" s="116"/>
      <c r="AD18" s="114">
        <f>SUM(AD13:AJ17)</f>
        <v>1573</v>
      </c>
      <c r="AE18" s="115"/>
      <c r="AF18" s="115"/>
      <c r="AG18" s="115"/>
      <c r="AH18" s="115"/>
      <c r="AI18" s="115"/>
      <c r="AJ18" s="116"/>
      <c r="AK18" s="114">
        <f>SUM(AK13:AQ17)</f>
        <v>1219</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1422</v>
      </c>
      <c r="Q19" s="109"/>
      <c r="R19" s="109"/>
      <c r="S19" s="109"/>
      <c r="T19" s="109"/>
      <c r="U19" s="109"/>
      <c r="V19" s="110"/>
      <c r="W19" s="108">
        <v>1292</v>
      </c>
      <c r="X19" s="109"/>
      <c r="Y19" s="109"/>
      <c r="Z19" s="109"/>
      <c r="AA19" s="109"/>
      <c r="AB19" s="109"/>
      <c r="AC19" s="110"/>
      <c r="AD19" s="108">
        <v>1147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0.68695652173913047</v>
      </c>
      <c r="Q20" s="539"/>
      <c r="R20" s="539"/>
      <c r="S20" s="539"/>
      <c r="T20" s="539"/>
      <c r="U20" s="539"/>
      <c r="V20" s="539"/>
      <c r="W20" s="539">
        <f t="shared" ref="W20" si="0">IF(W18=0, "-", SUM(W19)/W18)</f>
        <v>0.62415458937198065</v>
      </c>
      <c r="X20" s="539"/>
      <c r="Y20" s="539"/>
      <c r="Z20" s="539"/>
      <c r="AA20" s="539"/>
      <c r="AB20" s="539"/>
      <c r="AC20" s="539"/>
      <c r="AD20" s="539">
        <f t="shared" ref="AD20" si="1">IF(AD18=0, "-", SUM(AD19)/AD18)</f>
        <v>0.72917991099809276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475</v>
      </c>
      <c r="H21" s="927"/>
      <c r="I21" s="927"/>
      <c r="J21" s="927"/>
      <c r="K21" s="927"/>
      <c r="L21" s="927"/>
      <c r="M21" s="927"/>
      <c r="N21" s="927"/>
      <c r="O21" s="927"/>
      <c r="P21" s="539">
        <f>IF(P19=0, "-", SUM(P19)/SUM(P13,P14))</f>
        <v>0.68695652173913047</v>
      </c>
      <c r="Q21" s="539"/>
      <c r="R21" s="539"/>
      <c r="S21" s="539"/>
      <c r="T21" s="539"/>
      <c r="U21" s="539"/>
      <c r="V21" s="539"/>
      <c r="W21" s="539">
        <f t="shared" ref="W21" si="2">IF(W19=0, "-", SUM(W19)/SUM(W13,W14))</f>
        <v>0.62415458937198065</v>
      </c>
      <c r="X21" s="539"/>
      <c r="Y21" s="539"/>
      <c r="Z21" s="539"/>
      <c r="AA21" s="539"/>
      <c r="AB21" s="539"/>
      <c r="AC21" s="539"/>
      <c r="AD21" s="539">
        <f t="shared" ref="AD21" si="3">IF(AD19=0, "-", SUM(AD19)/SUM(AD13,AD14))</f>
        <v>0.72917991099809276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554</v>
      </c>
      <c r="B22" s="199"/>
      <c r="C22" s="199"/>
      <c r="D22" s="199"/>
      <c r="E22" s="199"/>
      <c r="F22" s="200"/>
      <c r="G22" s="183" t="s">
        <v>454</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577</v>
      </c>
      <c r="H23" s="187"/>
      <c r="I23" s="187"/>
      <c r="J23" s="187"/>
      <c r="K23" s="187"/>
      <c r="L23" s="187"/>
      <c r="M23" s="187"/>
      <c r="N23" s="187"/>
      <c r="O23" s="188"/>
      <c r="P23" s="105">
        <v>1219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227">
        <v>1219</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702</v>
      </c>
      <c r="AR31" s="136"/>
      <c r="AS31" s="137" t="s">
        <v>355</v>
      </c>
      <c r="AT31" s="172"/>
      <c r="AU31" s="271">
        <v>36</v>
      </c>
      <c r="AV31" s="271"/>
      <c r="AW31" s="379" t="s">
        <v>300</v>
      </c>
      <c r="AX31" s="380"/>
    </row>
    <row r="32" spans="1:50" ht="23.25" customHeight="1" x14ac:dyDescent="0.2">
      <c r="A32" s="515"/>
      <c r="B32" s="513"/>
      <c r="C32" s="513"/>
      <c r="D32" s="513"/>
      <c r="E32" s="513"/>
      <c r="F32" s="514"/>
      <c r="G32" s="540" t="s">
        <v>713</v>
      </c>
      <c r="H32" s="541"/>
      <c r="I32" s="541"/>
      <c r="J32" s="541"/>
      <c r="K32" s="541"/>
      <c r="L32" s="541"/>
      <c r="M32" s="541"/>
      <c r="N32" s="541"/>
      <c r="O32" s="542"/>
      <c r="P32" s="161" t="s">
        <v>714</v>
      </c>
      <c r="Q32" s="161"/>
      <c r="R32" s="161"/>
      <c r="S32" s="161"/>
      <c r="T32" s="161"/>
      <c r="U32" s="161"/>
      <c r="V32" s="161"/>
      <c r="W32" s="161"/>
      <c r="X32" s="231"/>
      <c r="Y32" s="338" t="s">
        <v>12</v>
      </c>
      <c r="Z32" s="549"/>
      <c r="AA32" s="550"/>
      <c r="AB32" s="551" t="s">
        <v>708</v>
      </c>
      <c r="AC32" s="551"/>
      <c r="AD32" s="551"/>
      <c r="AE32" s="364" t="s">
        <v>702</v>
      </c>
      <c r="AF32" s="365"/>
      <c r="AG32" s="365"/>
      <c r="AH32" s="365"/>
      <c r="AI32" s="364" t="s">
        <v>704</v>
      </c>
      <c r="AJ32" s="365"/>
      <c r="AK32" s="365"/>
      <c r="AL32" s="365"/>
      <c r="AM32" s="364" t="s">
        <v>702</v>
      </c>
      <c r="AN32" s="365"/>
      <c r="AO32" s="365"/>
      <c r="AP32" s="365"/>
      <c r="AQ32" s="111" t="s">
        <v>702</v>
      </c>
      <c r="AR32" s="112"/>
      <c r="AS32" s="112"/>
      <c r="AT32" s="113"/>
      <c r="AU32" s="365" t="s">
        <v>702</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708</v>
      </c>
      <c r="AC33" s="522"/>
      <c r="AD33" s="522"/>
      <c r="AE33" s="364" t="s">
        <v>704</v>
      </c>
      <c r="AF33" s="365"/>
      <c r="AG33" s="365"/>
      <c r="AH33" s="365"/>
      <c r="AI33" s="364" t="s">
        <v>707</v>
      </c>
      <c r="AJ33" s="365"/>
      <c r="AK33" s="365"/>
      <c r="AL33" s="365"/>
      <c r="AM33" s="364" t="s">
        <v>702</v>
      </c>
      <c r="AN33" s="365"/>
      <c r="AO33" s="365"/>
      <c r="AP33" s="365"/>
      <c r="AQ33" s="111" t="s">
        <v>704</v>
      </c>
      <c r="AR33" s="112"/>
      <c r="AS33" s="112"/>
      <c r="AT33" s="113"/>
      <c r="AU33" s="365">
        <v>35</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703</v>
      </c>
      <c r="AF34" s="365"/>
      <c r="AG34" s="365"/>
      <c r="AH34" s="365"/>
      <c r="AI34" s="364" t="s">
        <v>702</v>
      </c>
      <c r="AJ34" s="365"/>
      <c r="AK34" s="365"/>
      <c r="AL34" s="365"/>
      <c r="AM34" s="364" t="s">
        <v>702</v>
      </c>
      <c r="AN34" s="365"/>
      <c r="AO34" s="365"/>
      <c r="AP34" s="365"/>
      <c r="AQ34" s="111" t="s">
        <v>702</v>
      </c>
      <c r="AR34" s="112"/>
      <c r="AS34" s="112"/>
      <c r="AT34" s="113"/>
      <c r="AU34" s="365" t="s">
        <v>705</v>
      </c>
      <c r="AV34" s="365"/>
      <c r="AW34" s="365"/>
      <c r="AX34" s="367"/>
    </row>
    <row r="35" spans="1:50" ht="23.25" customHeight="1" x14ac:dyDescent="0.2">
      <c r="A35" s="897" t="s">
        <v>500</v>
      </c>
      <c r="B35" s="898"/>
      <c r="C35" s="898"/>
      <c r="D35" s="898"/>
      <c r="E35" s="898"/>
      <c r="F35" s="899"/>
      <c r="G35" s="903" t="s">
        <v>717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702</v>
      </c>
      <c r="AR38" s="136"/>
      <c r="AS38" s="137" t="s">
        <v>355</v>
      </c>
      <c r="AT38" s="172"/>
      <c r="AU38" s="271">
        <v>36</v>
      </c>
      <c r="AV38" s="271"/>
      <c r="AW38" s="379" t="s">
        <v>300</v>
      </c>
      <c r="AX38" s="380"/>
    </row>
    <row r="39" spans="1:50" ht="23.25" customHeight="1" x14ac:dyDescent="0.2">
      <c r="A39" s="515"/>
      <c r="B39" s="513"/>
      <c r="C39" s="513"/>
      <c r="D39" s="513"/>
      <c r="E39" s="513"/>
      <c r="F39" s="514"/>
      <c r="G39" s="540" t="s">
        <v>721</v>
      </c>
      <c r="H39" s="541"/>
      <c r="I39" s="541"/>
      <c r="J39" s="541"/>
      <c r="K39" s="541"/>
      <c r="L39" s="541"/>
      <c r="M39" s="541"/>
      <c r="N39" s="541"/>
      <c r="O39" s="542"/>
      <c r="P39" s="161" t="s">
        <v>715</v>
      </c>
      <c r="Q39" s="161"/>
      <c r="R39" s="161"/>
      <c r="S39" s="161"/>
      <c r="T39" s="161"/>
      <c r="U39" s="161"/>
      <c r="V39" s="161"/>
      <c r="W39" s="161"/>
      <c r="X39" s="231"/>
      <c r="Y39" s="338" t="s">
        <v>12</v>
      </c>
      <c r="Z39" s="549"/>
      <c r="AA39" s="550"/>
      <c r="AB39" s="551" t="s">
        <v>708</v>
      </c>
      <c r="AC39" s="551"/>
      <c r="AD39" s="551"/>
      <c r="AE39" s="364" t="s">
        <v>702</v>
      </c>
      <c r="AF39" s="365"/>
      <c r="AG39" s="365"/>
      <c r="AH39" s="365"/>
      <c r="AI39" s="364" t="s">
        <v>702</v>
      </c>
      <c r="AJ39" s="365"/>
      <c r="AK39" s="365"/>
      <c r="AL39" s="365"/>
      <c r="AM39" s="364" t="s">
        <v>702</v>
      </c>
      <c r="AN39" s="365"/>
      <c r="AO39" s="365"/>
      <c r="AP39" s="365"/>
      <c r="AQ39" s="111" t="s">
        <v>702</v>
      </c>
      <c r="AR39" s="112"/>
      <c r="AS39" s="112"/>
      <c r="AT39" s="113"/>
      <c r="AU39" s="365" t="s">
        <v>702</v>
      </c>
      <c r="AV39" s="365"/>
      <c r="AW39" s="365"/>
      <c r="AX39" s="367"/>
    </row>
    <row r="40" spans="1:50" ht="23.25"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708</v>
      </c>
      <c r="AC40" s="522"/>
      <c r="AD40" s="522"/>
      <c r="AE40" s="364" t="s">
        <v>702</v>
      </c>
      <c r="AF40" s="365"/>
      <c r="AG40" s="365"/>
      <c r="AH40" s="365"/>
      <c r="AI40" s="364" t="s">
        <v>702</v>
      </c>
      <c r="AJ40" s="365"/>
      <c r="AK40" s="365"/>
      <c r="AL40" s="365"/>
      <c r="AM40" s="364" t="s">
        <v>702</v>
      </c>
      <c r="AN40" s="365"/>
      <c r="AO40" s="365"/>
      <c r="AP40" s="365"/>
      <c r="AQ40" s="111" t="s">
        <v>702</v>
      </c>
      <c r="AR40" s="112"/>
      <c r="AS40" s="112"/>
      <c r="AT40" s="113"/>
      <c r="AU40" s="365">
        <v>12</v>
      </c>
      <c r="AV40" s="365"/>
      <c r="AW40" s="365"/>
      <c r="AX40" s="367"/>
    </row>
    <row r="41" spans="1:50" ht="46.5"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705</v>
      </c>
      <c r="AF41" s="365"/>
      <c r="AG41" s="365"/>
      <c r="AH41" s="365"/>
      <c r="AI41" s="364" t="s">
        <v>702</v>
      </c>
      <c r="AJ41" s="365"/>
      <c r="AK41" s="365"/>
      <c r="AL41" s="365"/>
      <c r="AM41" s="364" t="s">
        <v>703</v>
      </c>
      <c r="AN41" s="365"/>
      <c r="AO41" s="365"/>
      <c r="AP41" s="365"/>
      <c r="AQ41" s="111" t="s">
        <v>702</v>
      </c>
      <c r="AR41" s="112"/>
      <c r="AS41" s="112"/>
      <c r="AT41" s="113"/>
      <c r="AU41" s="365" t="s">
        <v>703</v>
      </c>
      <c r="AV41" s="365"/>
      <c r="AW41" s="365"/>
      <c r="AX41" s="367"/>
    </row>
    <row r="42" spans="1:50" ht="23.25" customHeight="1" x14ac:dyDescent="0.2">
      <c r="A42" s="897" t="s">
        <v>500</v>
      </c>
      <c r="B42" s="898"/>
      <c r="C42" s="898"/>
      <c r="D42" s="898"/>
      <c r="E42" s="898"/>
      <c r="F42" s="899"/>
      <c r="G42" s="903" t="s">
        <v>709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36</v>
      </c>
      <c r="AR45" s="136"/>
      <c r="AS45" s="137" t="s">
        <v>355</v>
      </c>
      <c r="AT45" s="172"/>
      <c r="AU45" s="271">
        <v>42</v>
      </c>
      <c r="AV45" s="271"/>
      <c r="AW45" s="379" t="s">
        <v>300</v>
      </c>
      <c r="AX45" s="380"/>
    </row>
    <row r="46" spans="1:50" ht="23.25" customHeight="1" x14ac:dyDescent="0.2">
      <c r="A46" s="515"/>
      <c r="B46" s="513"/>
      <c r="C46" s="513"/>
      <c r="D46" s="513"/>
      <c r="E46" s="513"/>
      <c r="F46" s="514"/>
      <c r="G46" s="540" t="s">
        <v>722</v>
      </c>
      <c r="H46" s="541"/>
      <c r="I46" s="541"/>
      <c r="J46" s="541"/>
      <c r="K46" s="541"/>
      <c r="L46" s="541"/>
      <c r="M46" s="541"/>
      <c r="N46" s="541"/>
      <c r="O46" s="542"/>
      <c r="P46" s="161" t="s">
        <v>723</v>
      </c>
      <c r="Q46" s="161"/>
      <c r="R46" s="161"/>
      <c r="S46" s="161"/>
      <c r="T46" s="161"/>
      <c r="U46" s="161"/>
      <c r="V46" s="161"/>
      <c r="W46" s="161"/>
      <c r="X46" s="231"/>
      <c r="Y46" s="338" t="s">
        <v>12</v>
      </c>
      <c r="Z46" s="549"/>
      <c r="AA46" s="550"/>
      <c r="AB46" s="551" t="s">
        <v>724</v>
      </c>
      <c r="AC46" s="551"/>
      <c r="AD46" s="551"/>
      <c r="AE46" s="364" t="s">
        <v>726</v>
      </c>
      <c r="AF46" s="365"/>
      <c r="AG46" s="365"/>
      <c r="AH46" s="365"/>
      <c r="AI46" s="364" t="s">
        <v>727</v>
      </c>
      <c r="AJ46" s="365"/>
      <c r="AK46" s="365"/>
      <c r="AL46" s="365"/>
      <c r="AM46" s="364" t="s">
        <v>727</v>
      </c>
      <c r="AN46" s="365"/>
      <c r="AO46" s="365"/>
      <c r="AP46" s="365"/>
      <c r="AQ46" s="111" t="s">
        <v>727</v>
      </c>
      <c r="AR46" s="112"/>
      <c r="AS46" s="112"/>
      <c r="AT46" s="113"/>
      <c r="AU46" s="365" t="s">
        <v>727</v>
      </c>
      <c r="AV46" s="365"/>
      <c r="AW46" s="365"/>
      <c r="AX46" s="367"/>
    </row>
    <row r="47" spans="1:50" ht="23.25"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724</v>
      </c>
      <c r="AC47" s="522"/>
      <c r="AD47" s="522"/>
      <c r="AE47" s="364" t="s">
        <v>727</v>
      </c>
      <c r="AF47" s="365"/>
      <c r="AG47" s="365"/>
      <c r="AH47" s="365"/>
      <c r="AI47" s="364" t="s">
        <v>728</v>
      </c>
      <c r="AJ47" s="365"/>
      <c r="AK47" s="365"/>
      <c r="AL47" s="365"/>
      <c r="AM47" s="364" t="s">
        <v>729</v>
      </c>
      <c r="AN47" s="365"/>
      <c r="AO47" s="365"/>
      <c r="AP47" s="365"/>
      <c r="AQ47" s="111">
        <v>893160</v>
      </c>
      <c r="AR47" s="112"/>
      <c r="AS47" s="112"/>
      <c r="AT47" s="113"/>
      <c r="AU47" s="365">
        <v>2679480</v>
      </c>
      <c r="AV47" s="365"/>
      <c r="AW47" s="365"/>
      <c r="AX47" s="367"/>
    </row>
    <row r="48" spans="1:50" ht="23.25"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t="s">
        <v>727</v>
      </c>
      <c r="AF48" s="365"/>
      <c r="AG48" s="365"/>
      <c r="AH48" s="365"/>
      <c r="AI48" s="364" t="s">
        <v>727</v>
      </c>
      <c r="AJ48" s="365"/>
      <c r="AK48" s="365"/>
      <c r="AL48" s="365"/>
      <c r="AM48" s="364" t="s">
        <v>729</v>
      </c>
      <c r="AN48" s="365"/>
      <c r="AO48" s="365"/>
      <c r="AP48" s="365"/>
      <c r="AQ48" s="111" t="s">
        <v>727</v>
      </c>
      <c r="AR48" s="112"/>
      <c r="AS48" s="112"/>
      <c r="AT48" s="113"/>
      <c r="AU48" s="365" t="s">
        <v>727</v>
      </c>
      <c r="AV48" s="365"/>
      <c r="AW48" s="365"/>
      <c r="AX48" s="367"/>
    </row>
    <row r="49" spans="1:50" ht="23.25" customHeight="1" x14ac:dyDescent="0.2">
      <c r="A49" s="897" t="s">
        <v>500</v>
      </c>
      <c r="B49" s="898"/>
      <c r="C49" s="898"/>
      <c r="D49" s="898"/>
      <c r="E49" s="898"/>
      <c r="F49" s="899"/>
      <c r="G49" s="903" t="s">
        <v>725</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58" t="s">
        <v>471</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466</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v>36</v>
      </c>
      <c r="AR66" s="271"/>
      <c r="AS66" s="865" t="s">
        <v>355</v>
      </c>
      <c r="AT66" s="866"/>
      <c r="AU66" s="271">
        <v>42</v>
      </c>
      <c r="AV66" s="271"/>
      <c r="AW66" s="865" t="s">
        <v>469</v>
      </c>
      <c r="AX66" s="978"/>
    </row>
    <row r="67" spans="1:50" ht="23.25" customHeight="1" x14ac:dyDescent="0.2">
      <c r="A67" s="851"/>
      <c r="B67" s="852"/>
      <c r="C67" s="852"/>
      <c r="D67" s="852"/>
      <c r="E67" s="852"/>
      <c r="F67" s="853"/>
      <c r="G67" s="979" t="s">
        <v>356</v>
      </c>
      <c r="H67" s="962" t="s">
        <v>712</v>
      </c>
      <c r="I67" s="963"/>
      <c r="J67" s="963"/>
      <c r="K67" s="963"/>
      <c r="L67" s="963"/>
      <c r="M67" s="963"/>
      <c r="N67" s="963"/>
      <c r="O67" s="964"/>
      <c r="P67" s="962" t="s">
        <v>701</v>
      </c>
      <c r="Q67" s="963"/>
      <c r="R67" s="963"/>
      <c r="S67" s="963"/>
      <c r="T67" s="963"/>
      <c r="U67" s="963"/>
      <c r="V67" s="964"/>
      <c r="W67" s="968"/>
      <c r="X67" s="969"/>
      <c r="Y67" s="949" t="s">
        <v>12</v>
      </c>
      <c r="Z67" s="949"/>
      <c r="AA67" s="950"/>
      <c r="AB67" s="951" t="s">
        <v>490</v>
      </c>
      <c r="AC67" s="951"/>
      <c r="AD67" s="951"/>
      <c r="AE67" s="364" t="s">
        <v>702</v>
      </c>
      <c r="AF67" s="365"/>
      <c r="AG67" s="365"/>
      <c r="AH67" s="365"/>
      <c r="AI67" s="364" t="s">
        <v>702</v>
      </c>
      <c r="AJ67" s="365"/>
      <c r="AK67" s="365"/>
      <c r="AL67" s="365"/>
      <c r="AM67" s="364" t="s">
        <v>705</v>
      </c>
      <c r="AN67" s="365"/>
      <c r="AO67" s="365"/>
      <c r="AP67" s="365"/>
      <c r="AQ67" s="364" t="s">
        <v>702</v>
      </c>
      <c r="AR67" s="365"/>
      <c r="AS67" s="365"/>
      <c r="AT67" s="366"/>
      <c r="AU67" s="365" t="s">
        <v>705</v>
      </c>
      <c r="AV67" s="365"/>
      <c r="AW67" s="365"/>
      <c r="AX67" s="367"/>
    </row>
    <row r="68" spans="1:50" ht="23.25"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t="s">
        <v>703</v>
      </c>
      <c r="AF68" s="365"/>
      <c r="AG68" s="365"/>
      <c r="AH68" s="365"/>
      <c r="AI68" s="364" t="s">
        <v>702</v>
      </c>
      <c r="AJ68" s="365"/>
      <c r="AK68" s="365"/>
      <c r="AL68" s="365"/>
      <c r="AM68" s="364" t="s">
        <v>703</v>
      </c>
      <c r="AN68" s="365"/>
      <c r="AO68" s="365"/>
      <c r="AP68" s="365"/>
      <c r="AQ68" s="364">
        <v>2255</v>
      </c>
      <c r="AR68" s="365"/>
      <c r="AS68" s="365"/>
      <c r="AT68" s="366"/>
      <c r="AU68" s="365">
        <v>1866</v>
      </c>
      <c r="AV68" s="365"/>
      <c r="AW68" s="365"/>
      <c r="AX68" s="367"/>
    </row>
    <row r="69" spans="1:50" ht="23.25"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t="s">
        <v>704</v>
      </c>
      <c r="AF69" s="815"/>
      <c r="AG69" s="815"/>
      <c r="AH69" s="815"/>
      <c r="AI69" s="814" t="s">
        <v>702</v>
      </c>
      <c r="AJ69" s="815"/>
      <c r="AK69" s="815"/>
      <c r="AL69" s="815"/>
      <c r="AM69" s="814" t="s">
        <v>702</v>
      </c>
      <c r="AN69" s="815"/>
      <c r="AO69" s="815"/>
      <c r="AP69" s="815"/>
      <c r="AQ69" s="364" t="s">
        <v>702</v>
      </c>
      <c r="AR69" s="365"/>
      <c r="AS69" s="365"/>
      <c r="AT69" s="366"/>
      <c r="AU69" s="365" t="s">
        <v>702</v>
      </c>
      <c r="AV69" s="365"/>
      <c r="AW69" s="365"/>
      <c r="AX69" s="367"/>
    </row>
    <row r="70" spans="1:50" ht="23.25" customHeight="1" x14ac:dyDescent="0.2">
      <c r="A70" s="851" t="s">
        <v>476</v>
      </c>
      <c r="B70" s="852"/>
      <c r="C70" s="852"/>
      <c r="D70" s="852"/>
      <c r="E70" s="852"/>
      <c r="F70" s="853"/>
      <c r="G70" s="939" t="s">
        <v>357</v>
      </c>
      <c r="H70" s="940" t="s">
        <v>730</v>
      </c>
      <c r="I70" s="940"/>
      <c r="J70" s="940"/>
      <c r="K70" s="940"/>
      <c r="L70" s="940"/>
      <c r="M70" s="940"/>
      <c r="N70" s="940"/>
      <c r="O70" s="940"/>
      <c r="P70" s="940" t="s">
        <v>731</v>
      </c>
      <c r="Q70" s="940"/>
      <c r="R70" s="940"/>
      <c r="S70" s="940"/>
      <c r="T70" s="940"/>
      <c r="U70" s="940"/>
      <c r="V70" s="940"/>
      <c r="W70" s="943" t="s">
        <v>489</v>
      </c>
      <c r="X70" s="944"/>
      <c r="Y70" s="949" t="s">
        <v>12</v>
      </c>
      <c r="Z70" s="949"/>
      <c r="AA70" s="950"/>
      <c r="AB70" s="951" t="s">
        <v>490</v>
      </c>
      <c r="AC70" s="951"/>
      <c r="AD70" s="951"/>
      <c r="AE70" s="364" t="s">
        <v>702</v>
      </c>
      <c r="AF70" s="365"/>
      <c r="AG70" s="365"/>
      <c r="AH70" s="365"/>
      <c r="AI70" s="364" t="s">
        <v>702</v>
      </c>
      <c r="AJ70" s="365"/>
      <c r="AK70" s="365"/>
      <c r="AL70" s="365"/>
      <c r="AM70" s="364" t="s">
        <v>702</v>
      </c>
      <c r="AN70" s="365"/>
      <c r="AO70" s="365"/>
      <c r="AP70" s="365"/>
      <c r="AQ70" s="364" t="s">
        <v>702</v>
      </c>
      <c r="AR70" s="365"/>
      <c r="AS70" s="365"/>
      <c r="AT70" s="366"/>
      <c r="AU70" s="365" t="s">
        <v>706</v>
      </c>
      <c r="AV70" s="365"/>
      <c r="AW70" s="365"/>
      <c r="AX70" s="367"/>
    </row>
    <row r="71" spans="1:50" ht="23.25"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t="s">
        <v>702</v>
      </c>
      <c r="AF71" s="365"/>
      <c r="AG71" s="365"/>
      <c r="AH71" s="365"/>
      <c r="AI71" s="364" t="s">
        <v>702</v>
      </c>
      <c r="AJ71" s="365"/>
      <c r="AK71" s="365"/>
      <c r="AL71" s="365"/>
      <c r="AM71" s="364" t="s">
        <v>703</v>
      </c>
      <c r="AN71" s="365"/>
      <c r="AO71" s="365"/>
      <c r="AP71" s="365"/>
      <c r="AQ71" s="364" t="s">
        <v>732</v>
      </c>
      <c r="AR71" s="365"/>
      <c r="AS71" s="365"/>
      <c r="AT71" s="366"/>
      <c r="AU71" s="365" t="s">
        <v>705</v>
      </c>
      <c r="AV71" s="365"/>
      <c r="AW71" s="365"/>
      <c r="AX71" s="367"/>
    </row>
    <row r="72" spans="1:50" ht="23.25"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t="s">
        <v>702</v>
      </c>
      <c r="AF72" s="365"/>
      <c r="AG72" s="365"/>
      <c r="AH72" s="365"/>
      <c r="AI72" s="364" t="s">
        <v>703</v>
      </c>
      <c r="AJ72" s="365"/>
      <c r="AK72" s="365"/>
      <c r="AL72" s="365"/>
      <c r="AM72" s="364" t="s">
        <v>702</v>
      </c>
      <c r="AN72" s="365"/>
      <c r="AO72" s="365"/>
      <c r="AP72" s="366"/>
      <c r="AQ72" s="364" t="s">
        <v>702</v>
      </c>
      <c r="AR72" s="365"/>
      <c r="AS72" s="365"/>
      <c r="AT72" s="366"/>
      <c r="AU72" s="365" t="s">
        <v>702</v>
      </c>
      <c r="AV72" s="365"/>
      <c r="AW72" s="365"/>
      <c r="AX72" s="367"/>
    </row>
    <row r="73" spans="1:50" ht="18.75" hidden="1" customHeight="1" x14ac:dyDescent="0.2">
      <c r="A73" s="837" t="s">
        <v>471</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503</v>
      </c>
      <c r="B78" s="912"/>
      <c r="C78" s="912"/>
      <c r="D78" s="912"/>
      <c r="E78" s="909" t="s">
        <v>448</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hidden="1" customHeight="1" x14ac:dyDescent="0.2">
      <c r="A80" s="519" t="s">
        <v>266</v>
      </c>
      <c r="B80" s="846" t="s">
        <v>462</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472</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2">
      <c r="A101" s="491"/>
      <c r="B101" s="492"/>
      <c r="C101" s="492"/>
      <c r="D101" s="492"/>
      <c r="E101" s="492"/>
      <c r="F101" s="493"/>
      <c r="G101" s="161" t="s">
        <v>646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644</v>
      </c>
      <c r="AC101" s="551"/>
      <c r="AD101" s="551"/>
      <c r="AE101" s="364">
        <v>153</v>
      </c>
      <c r="AF101" s="365"/>
      <c r="AG101" s="365"/>
      <c r="AH101" s="366"/>
      <c r="AI101" s="364">
        <v>115</v>
      </c>
      <c r="AJ101" s="365"/>
      <c r="AK101" s="365"/>
      <c r="AL101" s="366"/>
      <c r="AM101" s="364">
        <v>45</v>
      </c>
      <c r="AN101" s="365"/>
      <c r="AO101" s="365"/>
      <c r="AP101" s="366"/>
      <c r="AQ101" s="364" t="s">
        <v>645</v>
      </c>
      <c r="AR101" s="365"/>
      <c r="AS101" s="365"/>
      <c r="AT101" s="366"/>
      <c r="AU101" s="364"/>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644</v>
      </c>
      <c r="AC102" s="551"/>
      <c r="AD102" s="551"/>
      <c r="AE102" s="358">
        <v>154</v>
      </c>
      <c r="AF102" s="358"/>
      <c r="AG102" s="358"/>
      <c r="AH102" s="358"/>
      <c r="AI102" s="358">
        <v>160</v>
      </c>
      <c r="AJ102" s="358"/>
      <c r="AK102" s="358"/>
      <c r="AL102" s="358"/>
      <c r="AM102" s="358">
        <v>71</v>
      </c>
      <c r="AN102" s="358"/>
      <c r="AO102" s="358"/>
      <c r="AP102" s="358"/>
      <c r="AQ102" s="814">
        <v>33</v>
      </c>
      <c r="AR102" s="815"/>
      <c r="AS102" s="815"/>
      <c r="AT102" s="816"/>
      <c r="AU102" s="814"/>
      <c r="AV102" s="815"/>
      <c r="AW102" s="815"/>
      <c r="AX102" s="816"/>
    </row>
    <row r="103" spans="1:60" ht="31.5" customHeight="1" x14ac:dyDescent="0.2">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2">
      <c r="A104" s="491"/>
      <c r="B104" s="492"/>
      <c r="C104" s="492"/>
      <c r="D104" s="492"/>
      <c r="E104" s="492"/>
      <c r="F104" s="493"/>
      <c r="G104" s="161" t="s">
        <v>647</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644</v>
      </c>
      <c r="AC104" s="472"/>
      <c r="AD104" s="473"/>
      <c r="AE104" s="364">
        <v>55</v>
      </c>
      <c r="AF104" s="365"/>
      <c r="AG104" s="365"/>
      <c r="AH104" s="366"/>
      <c r="AI104" s="364">
        <v>71</v>
      </c>
      <c r="AJ104" s="365"/>
      <c r="AK104" s="365"/>
      <c r="AL104" s="366"/>
      <c r="AM104" s="364">
        <v>78</v>
      </c>
      <c r="AN104" s="365"/>
      <c r="AO104" s="365"/>
      <c r="AP104" s="366"/>
      <c r="AQ104" s="364" t="s">
        <v>645</v>
      </c>
      <c r="AR104" s="365"/>
      <c r="AS104" s="365"/>
      <c r="AT104" s="366"/>
      <c r="AU104" s="364"/>
      <c r="AV104" s="365"/>
      <c r="AW104" s="365"/>
      <c r="AX104" s="366"/>
    </row>
    <row r="105" spans="1:60" ht="23.25"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644</v>
      </c>
      <c r="AC105" s="407"/>
      <c r="AD105" s="408"/>
      <c r="AE105" s="358">
        <v>60</v>
      </c>
      <c r="AF105" s="358"/>
      <c r="AG105" s="358"/>
      <c r="AH105" s="358"/>
      <c r="AI105" s="358">
        <v>70</v>
      </c>
      <c r="AJ105" s="358"/>
      <c r="AK105" s="358"/>
      <c r="AL105" s="358"/>
      <c r="AM105" s="358">
        <v>81</v>
      </c>
      <c r="AN105" s="358"/>
      <c r="AO105" s="358"/>
      <c r="AP105" s="358"/>
      <c r="AQ105" s="364">
        <v>63</v>
      </c>
      <c r="AR105" s="365"/>
      <c r="AS105" s="365"/>
      <c r="AT105" s="366"/>
      <c r="AU105" s="814"/>
      <c r="AV105" s="815"/>
      <c r="AW105" s="815"/>
      <c r="AX105" s="816"/>
    </row>
    <row r="106" spans="1:60" ht="31.5" customHeight="1" x14ac:dyDescent="0.2">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2">
      <c r="A107" s="491"/>
      <c r="B107" s="492"/>
      <c r="C107" s="492"/>
      <c r="D107" s="492"/>
      <c r="E107" s="492"/>
      <c r="F107" s="493"/>
      <c r="G107" s="161" t="s">
        <v>648</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644</v>
      </c>
      <c r="AC107" s="472"/>
      <c r="AD107" s="473"/>
      <c r="AE107" s="358" t="s">
        <v>645</v>
      </c>
      <c r="AF107" s="358"/>
      <c r="AG107" s="358"/>
      <c r="AH107" s="358"/>
      <c r="AI107" s="358" t="s">
        <v>645</v>
      </c>
      <c r="AJ107" s="358"/>
      <c r="AK107" s="358"/>
      <c r="AL107" s="358"/>
      <c r="AM107" s="358" t="s">
        <v>645</v>
      </c>
      <c r="AN107" s="358"/>
      <c r="AO107" s="358"/>
      <c r="AP107" s="358"/>
      <c r="AQ107" s="364" t="s">
        <v>645</v>
      </c>
      <c r="AR107" s="365"/>
      <c r="AS107" s="365"/>
      <c r="AT107" s="366"/>
      <c r="AU107" s="364"/>
      <c r="AV107" s="365"/>
      <c r="AW107" s="365"/>
      <c r="AX107" s="366"/>
    </row>
    <row r="108" spans="1:60" ht="23.25"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644</v>
      </c>
      <c r="AC108" s="407"/>
      <c r="AD108" s="408"/>
      <c r="AE108" s="358" t="s">
        <v>649</v>
      </c>
      <c r="AF108" s="358"/>
      <c r="AG108" s="358"/>
      <c r="AH108" s="358"/>
      <c r="AI108" s="358" t="s">
        <v>650</v>
      </c>
      <c r="AJ108" s="358"/>
      <c r="AK108" s="358"/>
      <c r="AL108" s="358"/>
      <c r="AM108" s="358" t="s">
        <v>651</v>
      </c>
      <c r="AN108" s="358"/>
      <c r="AO108" s="358"/>
      <c r="AP108" s="358"/>
      <c r="AQ108" s="364">
        <v>16</v>
      </c>
      <c r="AR108" s="365"/>
      <c r="AS108" s="365"/>
      <c r="AT108" s="366"/>
      <c r="AU108" s="814"/>
      <c r="AV108" s="815"/>
      <c r="AW108" s="815"/>
      <c r="AX108" s="816"/>
    </row>
    <row r="109" spans="1:60" ht="31.5" hidden="1" customHeight="1" x14ac:dyDescent="0.2">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2">
      <c r="A116" s="292"/>
      <c r="B116" s="293"/>
      <c r="C116" s="293"/>
      <c r="D116" s="293"/>
      <c r="E116" s="293"/>
      <c r="F116" s="294"/>
      <c r="G116" s="351" t="s">
        <v>652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718</v>
      </c>
      <c r="AC116" s="301"/>
      <c r="AD116" s="302"/>
      <c r="AE116" s="358">
        <v>4.2300000000000004</v>
      </c>
      <c r="AF116" s="358"/>
      <c r="AG116" s="358"/>
      <c r="AH116" s="358"/>
      <c r="AI116" s="358">
        <v>3.72</v>
      </c>
      <c r="AJ116" s="358"/>
      <c r="AK116" s="358"/>
      <c r="AL116" s="358"/>
      <c r="AM116" s="358">
        <v>6.82</v>
      </c>
      <c r="AN116" s="358"/>
      <c r="AO116" s="358"/>
      <c r="AP116" s="358"/>
      <c r="AQ116" s="364">
        <v>7.75</v>
      </c>
      <c r="AR116" s="365"/>
      <c r="AS116" s="365"/>
      <c r="AT116" s="365"/>
      <c r="AU116" s="365"/>
      <c r="AV116" s="365"/>
      <c r="AW116" s="365"/>
      <c r="AX116" s="367"/>
    </row>
    <row r="117" spans="1:50" ht="46.5" customHeigh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655</v>
      </c>
      <c r="AC117" s="342"/>
      <c r="AD117" s="343"/>
      <c r="AE117" s="306" t="s">
        <v>694</v>
      </c>
      <c r="AF117" s="306"/>
      <c r="AG117" s="306"/>
      <c r="AH117" s="306"/>
      <c r="AI117" s="306" t="s">
        <v>695</v>
      </c>
      <c r="AJ117" s="306"/>
      <c r="AK117" s="306"/>
      <c r="AL117" s="306"/>
      <c r="AM117" s="306" t="s">
        <v>696</v>
      </c>
      <c r="AN117" s="306"/>
      <c r="AO117" s="306"/>
      <c r="AP117" s="306"/>
      <c r="AQ117" s="306" t="s">
        <v>697</v>
      </c>
      <c r="AR117" s="306"/>
      <c r="AS117" s="306"/>
      <c r="AT117" s="306"/>
      <c r="AU117" s="306"/>
      <c r="AV117" s="306"/>
      <c r="AW117" s="306"/>
      <c r="AX117" s="307"/>
    </row>
    <row r="118" spans="1:50" ht="23.25"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2">
      <c r="A119" s="292"/>
      <c r="B119" s="293"/>
      <c r="C119" s="293"/>
      <c r="D119" s="293"/>
      <c r="E119" s="293"/>
      <c r="F119" s="294"/>
      <c r="G119" s="351" t="s">
        <v>653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719</v>
      </c>
      <c r="AC119" s="301"/>
      <c r="AD119" s="302"/>
      <c r="AE119" s="358">
        <v>13.52</v>
      </c>
      <c r="AF119" s="358"/>
      <c r="AG119" s="358"/>
      <c r="AH119" s="358"/>
      <c r="AI119" s="358">
        <v>11.63</v>
      </c>
      <c r="AJ119" s="358"/>
      <c r="AK119" s="358"/>
      <c r="AL119" s="358"/>
      <c r="AM119" s="358">
        <v>10.28</v>
      </c>
      <c r="AN119" s="358"/>
      <c r="AO119" s="358"/>
      <c r="AP119" s="358"/>
      <c r="AQ119" s="358">
        <v>11.46</v>
      </c>
      <c r="AR119" s="358"/>
      <c r="AS119" s="358"/>
      <c r="AT119" s="358"/>
      <c r="AU119" s="358"/>
      <c r="AV119" s="358"/>
      <c r="AW119" s="358"/>
      <c r="AX119" s="359"/>
    </row>
    <row r="120" spans="1:50" ht="46.5"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657</v>
      </c>
      <c r="AC120" s="342"/>
      <c r="AD120" s="343"/>
      <c r="AE120" s="306" t="s">
        <v>699</v>
      </c>
      <c r="AF120" s="306"/>
      <c r="AG120" s="306"/>
      <c r="AH120" s="306"/>
      <c r="AI120" s="306" t="s">
        <v>700</v>
      </c>
      <c r="AJ120" s="306"/>
      <c r="AK120" s="306"/>
      <c r="AL120" s="306"/>
      <c r="AM120" s="306" t="s">
        <v>738</v>
      </c>
      <c r="AN120" s="306"/>
      <c r="AO120" s="306"/>
      <c r="AP120" s="306"/>
      <c r="AQ120" s="306" t="s">
        <v>698</v>
      </c>
      <c r="AR120" s="306"/>
      <c r="AS120" s="306"/>
      <c r="AT120" s="306"/>
      <c r="AU120" s="306"/>
      <c r="AV120" s="306"/>
      <c r="AW120" s="306"/>
      <c r="AX120" s="307"/>
    </row>
    <row r="121" spans="1:50" ht="23.25"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customHeight="1" x14ac:dyDescent="0.2">
      <c r="A122" s="292"/>
      <c r="B122" s="293"/>
      <c r="C122" s="293"/>
      <c r="D122" s="293"/>
      <c r="E122" s="293"/>
      <c r="F122" s="294"/>
      <c r="G122" s="351" t="s">
        <v>654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720</v>
      </c>
      <c r="AC122" s="301"/>
      <c r="AD122" s="302"/>
      <c r="AE122" s="358" t="s">
        <v>658</v>
      </c>
      <c r="AF122" s="358"/>
      <c r="AG122" s="358"/>
      <c r="AH122" s="358"/>
      <c r="AI122" s="358" t="s">
        <v>659</v>
      </c>
      <c r="AJ122" s="358"/>
      <c r="AK122" s="358"/>
      <c r="AL122" s="358"/>
      <c r="AM122" s="358" t="s">
        <v>660</v>
      </c>
      <c r="AN122" s="358"/>
      <c r="AO122" s="358"/>
      <c r="AP122" s="358"/>
      <c r="AQ122" s="358">
        <v>5.62</v>
      </c>
      <c r="AR122" s="358"/>
      <c r="AS122" s="358"/>
      <c r="AT122" s="358"/>
      <c r="AU122" s="358"/>
      <c r="AV122" s="358"/>
      <c r="AW122" s="358"/>
      <c r="AX122" s="359"/>
    </row>
    <row r="123" spans="1:50" ht="46.5" customHeight="1" thickBot="1" x14ac:dyDescent="0.2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656</v>
      </c>
      <c r="AC123" s="342"/>
      <c r="AD123" s="343"/>
      <c r="AE123" s="306" t="s">
        <v>658</v>
      </c>
      <c r="AF123" s="306"/>
      <c r="AG123" s="306"/>
      <c r="AH123" s="306"/>
      <c r="AI123" s="306" t="s">
        <v>658</v>
      </c>
      <c r="AJ123" s="306"/>
      <c r="AK123" s="306"/>
      <c r="AL123" s="306"/>
      <c r="AM123" s="306" t="s">
        <v>658</v>
      </c>
      <c r="AN123" s="306"/>
      <c r="AO123" s="306"/>
      <c r="AP123" s="306"/>
      <c r="AQ123" s="306" t="s">
        <v>693</v>
      </c>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2">
      <c r="A125" s="292"/>
      <c r="B125" s="293"/>
      <c r="C125" s="293"/>
      <c r="D125" s="293"/>
      <c r="E125" s="293"/>
      <c r="F125" s="294"/>
      <c r="G125" s="351" t="s">
        <v>480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2">
      <c r="A128" s="292"/>
      <c r="B128" s="293"/>
      <c r="C128" s="293"/>
      <c r="D128" s="293"/>
      <c r="E128" s="293"/>
      <c r="F128" s="294"/>
      <c r="G128" s="351" t="s">
        <v>480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560</v>
      </c>
      <c r="B130" s="991"/>
      <c r="C130" s="990" t="s">
        <v>358</v>
      </c>
      <c r="D130" s="991"/>
      <c r="E130" s="308" t="s">
        <v>387</v>
      </c>
      <c r="F130" s="309"/>
      <c r="G130" s="310" t="s">
        <v>572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666</v>
      </c>
      <c r="AR133" s="271"/>
      <c r="AS133" s="137" t="s">
        <v>355</v>
      </c>
      <c r="AT133" s="172"/>
      <c r="AU133" s="136">
        <v>42</v>
      </c>
      <c r="AV133" s="136"/>
      <c r="AW133" s="137" t="s">
        <v>300</v>
      </c>
      <c r="AX133" s="138"/>
    </row>
    <row r="134" spans="1:50" ht="39.75" customHeight="1" x14ac:dyDescent="0.2">
      <c r="A134" s="994"/>
      <c r="B134" s="252"/>
      <c r="C134" s="251"/>
      <c r="D134" s="252"/>
      <c r="E134" s="251"/>
      <c r="F134" s="314"/>
      <c r="G134" s="230" t="s">
        <v>673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671</v>
      </c>
      <c r="AC134" s="221"/>
      <c r="AD134" s="221"/>
      <c r="AE134" s="266">
        <v>112900</v>
      </c>
      <c r="AF134" s="112"/>
      <c r="AG134" s="112"/>
      <c r="AH134" s="112"/>
      <c r="AI134" s="266">
        <v>111100</v>
      </c>
      <c r="AJ134" s="112"/>
      <c r="AK134" s="112"/>
      <c r="AL134" s="112"/>
      <c r="AM134" s="266" t="s">
        <v>665</v>
      </c>
      <c r="AN134" s="112"/>
      <c r="AO134" s="112"/>
      <c r="AP134" s="112"/>
      <c r="AQ134" s="266" t="s">
        <v>664</v>
      </c>
      <c r="AR134" s="112"/>
      <c r="AS134" s="112"/>
      <c r="AT134" s="112"/>
      <c r="AU134" s="266" t="s">
        <v>664</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672</v>
      </c>
      <c r="AC135" s="133"/>
      <c r="AD135" s="133"/>
      <c r="AE135" s="266" t="s">
        <v>664</v>
      </c>
      <c r="AF135" s="112"/>
      <c r="AG135" s="112"/>
      <c r="AH135" s="112"/>
      <c r="AI135" s="266" t="s">
        <v>664</v>
      </c>
      <c r="AJ135" s="112"/>
      <c r="AK135" s="112"/>
      <c r="AL135" s="112"/>
      <c r="AM135" s="266" t="s">
        <v>674</v>
      </c>
      <c r="AN135" s="112"/>
      <c r="AO135" s="112"/>
      <c r="AP135" s="112"/>
      <c r="AQ135" s="266" t="s">
        <v>662</v>
      </c>
      <c r="AR135" s="112"/>
      <c r="AS135" s="112"/>
      <c r="AT135" s="112"/>
      <c r="AU135" s="266">
        <v>92700</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556</v>
      </c>
      <c r="D430" s="250"/>
      <c r="E430" s="238" t="s">
        <v>540</v>
      </c>
      <c r="F430" s="448"/>
      <c r="G430" s="240" t="s">
        <v>374</v>
      </c>
      <c r="H430" s="158"/>
      <c r="I430" s="158"/>
      <c r="J430" s="241" t="s">
        <v>661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664</v>
      </c>
      <c r="AF432" s="136"/>
      <c r="AG432" s="137" t="s">
        <v>355</v>
      </c>
      <c r="AH432" s="172"/>
      <c r="AI432" s="182"/>
      <c r="AJ432" s="182"/>
      <c r="AK432" s="182"/>
      <c r="AL432" s="177"/>
      <c r="AM432" s="182"/>
      <c r="AN432" s="182"/>
      <c r="AO432" s="182"/>
      <c r="AP432" s="177"/>
      <c r="AQ432" s="217" t="s">
        <v>664</v>
      </c>
      <c r="AR432" s="136"/>
      <c r="AS432" s="137" t="s">
        <v>355</v>
      </c>
      <c r="AT432" s="172"/>
      <c r="AU432" s="136" t="s">
        <v>664</v>
      </c>
      <c r="AV432" s="136"/>
      <c r="AW432" s="137" t="s">
        <v>300</v>
      </c>
      <c r="AX432" s="138"/>
    </row>
    <row r="433" spans="1:50" ht="23.25" customHeight="1" x14ac:dyDescent="0.2">
      <c r="A433" s="994"/>
      <c r="B433" s="252"/>
      <c r="C433" s="251"/>
      <c r="D433" s="252"/>
      <c r="E433" s="166"/>
      <c r="F433" s="167"/>
      <c r="G433" s="230" t="s">
        <v>663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664</v>
      </c>
      <c r="AC433" s="133"/>
      <c r="AD433" s="133"/>
      <c r="AE433" s="111" t="s">
        <v>664</v>
      </c>
      <c r="AF433" s="112"/>
      <c r="AG433" s="112"/>
      <c r="AH433" s="112"/>
      <c r="AI433" s="111" t="s">
        <v>665</v>
      </c>
      <c r="AJ433" s="112"/>
      <c r="AK433" s="112"/>
      <c r="AL433" s="112"/>
      <c r="AM433" s="111" t="s">
        <v>665</v>
      </c>
      <c r="AN433" s="112"/>
      <c r="AO433" s="112"/>
      <c r="AP433" s="113"/>
      <c r="AQ433" s="111" t="s">
        <v>664</v>
      </c>
      <c r="AR433" s="112"/>
      <c r="AS433" s="112"/>
      <c r="AT433" s="113"/>
      <c r="AU433" s="112" t="s">
        <v>664</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663</v>
      </c>
      <c r="AC434" s="221"/>
      <c r="AD434" s="221"/>
      <c r="AE434" s="111" t="s">
        <v>665</v>
      </c>
      <c r="AF434" s="112"/>
      <c r="AG434" s="112"/>
      <c r="AH434" s="113"/>
      <c r="AI434" s="111" t="s">
        <v>665</v>
      </c>
      <c r="AJ434" s="112"/>
      <c r="AK434" s="112"/>
      <c r="AL434" s="112"/>
      <c r="AM434" s="111" t="s">
        <v>664</v>
      </c>
      <c r="AN434" s="112"/>
      <c r="AO434" s="112"/>
      <c r="AP434" s="113"/>
      <c r="AQ434" s="111" t="s">
        <v>667</v>
      </c>
      <c r="AR434" s="112"/>
      <c r="AS434" s="112"/>
      <c r="AT434" s="113"/>
      <c r="AU434" s="112" t="s">
        <v>664</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665</v>
      </c>
      <c r="AF435" s="112"/>
      <c r="AG435" s="112"/>
      <c r="AH435" s="113"/>
      <c r="AI435" s="111" t="s">
        <v>666</v>
      </c>
      <c r="AJ435" s="112"/>
      <c r="AK435" s="112"/>
      <c r="AL435" s="112"/>
      <c r="AM435" s="111" t="s">
        <v>665</v>
      </c>
      <c r="AN435" s="112"/>
      <c r="AO435" s="112"/>
      <c r="AP435" s="113"/>
      <c r="AQ435" s="111" t="s">
        <v>664</v>
      </c>
      <c r="AR435" s="112"/>
      <c r="AS435" s="112"/>
      <c r="AT435" s="113"/>
      <c r="AU435" s="112" t="s">
        <v>668</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662</v>
      </c>
      <c r="AF457" s="136"/>
      <c r="AG457" s="137" t="s">
        <v>355</v>
      </c>
      <c r="AH457" s="172"/>
      <c r="AI457" s="182"/>
      <c r="AJ457" s="182"/>
      <c r="AK457" s="182"/>
      <c r="AL457" s="177"/>
      <c r="AM457" s="182"/>
      <c r="AN457" s="182"/>
      <c r="AO457" s="182"/>
      <c r="AP457" s="177"/>
      <c r="AQ457" s="217" t="s">
        <v>664</v>
      </c>
      <c r="AR457" s="136"/>
      <c r="AS457" s="137" t="s">
        <v>355</v>
      </c>
      <c r="AT457" s="172"/>
      <c r="AU457" s="136" t="s">
        <v>664</v>
      </c>
      <c r="AV457" s="136"/>
      <c r="AW457" s="137" t="s">
        <v>300</v>
      </c>
      <c r="AX457" s="138"/>
    </row>
    <row r="458" spans="1:50" ht="23.25" customHeight="1" x14ac:dyDescent="0.2">
      <c r="A458" s="994"/>
      <c r="B458" s="252"/>
      <c r="C458" s="251"/>
      <c r="D458" s="252"/>
      <c r="E458" s="166"/>
      <c r="F458" s="167"/>
      <c r="G458" s="230" t="s">
        <v>664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664</v>
      </c>
      <c r="AC458" s="133"/>
      <c r="AD458" s="133"/>
      <c r="AE458" s="111" t="s">
        <v>666</v>
      </c>
      <c r="AF458" s="112"/>
      <c r="AG458" s="112"/>
      <c r="AH458" s="112"/>
      <c r="AI458" s="111" t="s">
        <v>664</v>
      </c>
      <c r="AJ458" s="112"/>
      <c r="AK458" s="112"/>
      <c r="AL458" s="112"/>
      <c r="AM458" s="111" t="s">
        <v>664</v>
      </c>
      <c r="AN458" s="112"/>
      <c r="AO458" s="112"/>
      <c r="AP458" s="113"/>
      <c r="AQ458" s="111" t="s">
        <v>664</v>
      </c>
      <c r="AR458" s="112"/>
      <c r="AS458" s="112"/>
      <c r="AT458" s="113"/>
      <c r="AU458" s="112" t="s">
        <v>664</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669</v>
      </c>
      <c r="AC459" s="221"/>
      <c r="AD459" s="221"/>
      <c r="AE459" s="111" t="s">
        <v>664</v>
      </c>
      <c r="AF459" s="112"/>
      <c r="AG459" s="112"/>
      <c r="AH459" s="113"/>
      <c r="AI459" s="111" t="s">
        <v>670</v>
      </c>
      <c r="AJ459" s="112"/>
      <c r="AK459" s="112"/>
      <c r="AL459" s="112"/>
      <c r="AM459" s="111" t="s">
        <v>664</v>
      </c>
      <c r="AN459" s="112"/>
      <c r="AO459" s="112"/>
      <c r="AP459" s="113"/>
      <c r="AQ459" s="111" t="s">
        <v>664</v>
      </c>
      <c r="AR459" s="112"/>
      <c r="AS459" s="112"/>
      <c r="AT459" s="113"/>
      <c r="AU459" s="112" t="s">
        <v>665</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670</v>
      </c>
      <c r="AF460" s="112"/>
      <c r="AG460" s="112"/>
      <c r="AH460" s="113"/>
      <c r="AI460" s="111" t="s">
        <v>664</v>
      </c>
      <c r="AJ460" s="112"/>
      <c r="AK460" s="112"/>
      <c r="AL460" s="112"/>
      <c r="AM460" s="111" t="s">
        <v>664</v>
      </c>
      <c r="AN460" s="112"/>
      <c r="AO460" s="112"/>
      <c r="AP460" s="113"/>
      <c r="AQ460" s="111" t="s">
        <v>665</v>
      </c>
      <c r="AR460" s="112"/>
      <c r="AS460" s="112"/>
      <c r="AT460" s="113"/>
      <c r="AU460" s="112" t="s">
        <v>662</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664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569</v>
      </c>
      <c r="AE702" s="896"/>
      <c r="AF702" s="896"/>
      <c r="AG702" s="885" t="s">
        <v>676</v>
      </c>
      <c r="AH702" s="886"/>
      <c r="AI702" s="886"/>
      <c r="AJ702" s="886"/>
      <c r="AK702" s="886"/>
      <c r="AL702" s="886"/>
      <c r="AM702" s="886"/>
      <c r="AN702" s="886"/>
      <c r="AO702" s="886"/>
      <c r="AP702" s="886"/>
      <c r="AQ702" s="886"/>
      <c r="AR702" s="886"/>
      <c r="AS702" s="886"/>
      <c r="AT702" s="886"/>
      <c r="AU702" s="886"/>
      <c r="AV702" s="886"/>
      <c r="AW702" s="886"/>
      <c r="AX702" s="887"/>
    </row>
    <row r="703" spans="1:50" ht="43.3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569</v>
      </c>
      <c r="AE703" s="155"/>
      <c r="AF703" s="155"/>
      <c r="AG703" s="664" t="s">
        <v>677</v>
      </c>
      <c r="AH703" s="665"/>
      <c r="AI703" s="665"/>
      <c r="AJ703" s="665"/>
      <c r="AK703" s="665"/>
      <c r="AL703" s="665"/>
      <c r="AM703" s="665"/>
      <c r="AN703" s="665"/>
      <c r="AO703" s="665"/>
      <c r="AP703" s="665"/>
      <c r="AQ703" s="665"/>
      <c r="AR703" s="665"/>
      <c r="AS703" s="665"/>
      <c r="AT703" s="665"/>
      <c r="AU703" s="665"/>
      <c r="AV703" s="665"/>
      <c r="AW703" s="665"/>
      <c r="AX703" s="666"/>
    </row>
    <row r="704" spans="1:50" ht="10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569</v>
      </c>
      <c r="AE704" s="586"/>
      <c r="AF704" s="586"/>
      <c r="AG704" s="428" t="s">
        <v>678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569</v>
      </c>
      <c r="AE705" s="733"/>
      <c r="AF705" s="733"/>
      <c r="AG705" s="160" t="s">
        <v>681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679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680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3.4"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569</v>
      </c>
      <c r="AE708" s="668"/>
      <c r="AF708" s="668"/>
      <c r="AG708" s="526" t="s">
        <v>682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569</v>
      </c>
      <c r="AE709" s="155"/>
      <c r="AF709" s="155"/>
      <c r="AG709" s="664" t="s">
        <v>684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569</v>
      </c>
      <c r="AE710" s="155"/>
      <c r="AF710" s="155"/>
      <c r="AG710" s="664" t="s">
        <v>685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569</v>
      </c>
      <c r="AE711" s="155"/>
      <c r="AF711" s="155"/>
      <c r="AG711" s="664" t="s">
        <v>686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569</v>
      </c>
      <c r="AE712" s="586"/>
      <c r="AF712" s="586"/>
      <c r="AG712" s="594" t="s">
        <v>688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683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569</v>
      </c>
      <c r="AE714" s="592"/>
      <c r="AF714" s="593"/>
      <c r="AG714" s="689" t="s">
        <v>687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683</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43.3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569</v>
      </c>
      <c r="AE716" s="759"/>
      <c r="AF716" s="759"/>
      <c r="AG716" s="664" t="s">
        <v>692</v>
      </c>
      <c r="AH716" s="665"/>
      <c r="AI716" s="665"/>
      <c r="AJ716" s="665"/>
      <c r="AK716" s="665"/>
      <c r="AL716" s="665"/>
      <c r="AM716" s="665"/>
      <c r="AN716" s="665"/>
      <c r="AO716" s="665"/>
      <c r="AP716" s="665"/>
      <c r="AQ716" s="665"/>
      <c r="AR716" s="665"/>
      <c r="AS716" s="665"/>
      <c r="AT716" s="665"/>
      <c r="AU716" s="665"/>
      <c r="AV716" s="665"/>
      <c r="AW716" s="665"/>
      <c r="AX716" s="666"/>
    </row>
    <row r="717" spans="1:50" ht="40.200000000000003"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689</v>
      </c>
      <c r="AE717" s="155"/>
      <c r="AF717" s="155"/>
      <c r="AG717" s="664" t="s">
        <v>735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569</v>
      </c>
      <c r="AE718" s="155"/>
      <c r="AF718" s="155"/>
      <c r="AG718" s="163" t="s">
        <v>690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683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20.100000000000001" customHeight="1" x14ac:dyDescent="0.2">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736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737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58" customHeight="1" thickBot="1" x14ac:dyDescent="0.25">
      <c r="A735" s="611" t="s">
        <v>716</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544</v>
      </c>
      <c r="B737" s="124"/>
      <c r="C737" s="124"/>
      <c r="D737" s="125"/>
      <c r="E737" s="122" t="s">
        <v>579</v>
      </c>
      <c r="F737" s="122"/>
      <c r="G737" s="122"/>
      <c r="H737" s="122"/>
      <c r="I737" s="122"/>
      <c r="J737" s="122"/>
      <c r="K737" s="122"/>
      <c r="L737" s="122"/>
      <c r="M737" s="122"/>
      <c r="N737" s="101" t="s">
        <v>537</v>
      </c>
      <c r="O737" s="101"/>
      <c r="P737" s="101"/>
      <c r="Q737" s="101"/>
      <c r="R737" s="122" t="s">
        <v>579</v>
      </c>
      <c r="S737" s="122"/>
      <c r="T737" s="122"/>
      <c r="U737" s="122"/>
      <c r="V737" s="122"/>
      <c r="W737" s="122"/>
      <c r="X737" s="122"/>
      <c r="Y737" s="122"/>
      <c r="Z737" s="122"/>
      <c r="AA737" s="101" t="s">
        <v>536</v>
      </c>
      <c r="AB737" s="101"/>
      <c r="AC737" s="101"/>
      <c r="AD737" s="101"/>
      <c r="AE737" s="122" t="s">
        <v>580</v>
      </c>
      <c r="AF737" s="122"/>
      <c r="AG737" s="122"/>
      <c r="AH737" s="122"/>
      <c r="AI737" s="122"/>
      <c r="AJ737" s="122"/>
      <c r="AK737" s="122"/>
      <c r="AL737" s="122"/>
      <c r="AM737" s="122"/>
      <c r="AN737" s="101" t="s">
        <v>535</v>
      </c>
      <c r="AO737" s="101"/>
      <c r="AP737" s="101"/>
      <c r="AQ737" s="101"/>
      <c r="AR737" s="102" t="s">
        <v>581</v>
      </c>
      <c r="AS737" s="103"/>
      <c r="AT737" s="103"/>
      <c r="AU737" s="103"/>
      <c r="AV737" s="103"/>
      <c r="AW737" s="103"/>
      <c r="AX737" s="104"/>
      <c r="AY737" s="89"/>
      <c r="AZ737" s="89"/>
    </row>
    <row r="738" spans="1:52" ht="24.75" customHeight="1" x14ac:dyDescent="0.2">
      <c r="A738" s="123" t="s">
        <v>534</v>
      </c>
      <c r="B738" s="124"/>
      <c r="C738" s="124"/>
      <c r="D738" s="125"/>
      <c r="E738" s="122" t="s">
        <v>582</v>
      </c>
      <c r="F738" s="122"/>
      <c r="G738" s="122"/>
      <c r="H738" s="122"/>
      <c r="I738" s="122"/>
      <c r="J738" s="122"/>
      <c r="K738" s="122"/>
      <c r="L738" s="122"/>
      <c r="M738" s="122"/>
      <c r="N738" s="101" t="s">
        <v>533</v>
      </c>
      <c r="O738" s="101"/>
      <c r="P738" s="101"/>
      <c r="Q738" s="101"/>
      <c r="R738" s="122" t="s">
        <v>583</v>
      </c>
      <c r="S738" s="122"/>
      <c r="T738" s="122"/>
      <c r="U738" s="122"/>
      <c r="V738" s="122"/>
      <c r="W738" s="122"/>
      <c r="X738" s="122"/>
      <c r="Y738" s="122"/>
      <c r="Z738" s="122"/>
      <c r="AA738" s="101" t="s">
        <v>532</v>
      </c>
      <c r="AB738" s="101"/>
      <c r="AC738" s="101"/>
      <c r="AD738" s="101"/>
      <c r="AE738" s="122" t="s">
        <v>584</v>
      </c>
      <c r="AF738" s="122"/>
      <c r="AG738" s="122"/>
      <c r="AH738" s="122"/>
      <c r="AI738" s="122"/>
      <c r="AJ738" s="122"/>
      <c r="AK738" s="122"/>
      <c r="AL738" s="122"/>
      <c r="AM738" s="122"/>
      <c r="AN738" s="101" t="s">
        <v>528</v>
      </c>
      <c r="AO738" s="101"/>
      <c r="AP738" s="101"/>
      <c r="AQ738" s="101"/>
      <c r="AR738" s="102" t="s">
        <v>691</v>
      </c>
      <c r="AS738" s="103"/>
      <c r="AT738" s="103"/>
      <c r="AU738" s="103"/>
      <c r="AV738" s="103"/>
      <c r="AW738" s="103"/>
      <c r="AX738" s="104"/>
    </row>
    <row r="739" spans="1:52" ht="24.75" customHeight="1" thickBot="1" x14ac:dyDescent="0.25">
      <c r="A739" s="126" t="s">
        <v>524</v>
      </c>
      <c r="B739" s="127"/>
      <c r="C739" s="127"/>
      <c r="D739" s="128"/>
      <c r="E739" s="129" t="s">
        <v>565</v>
      </c>
      <c r="F739" s="117"/>
      <c r="G739" s="117"/>
      <c r="H739" s="93" t="str">
        <f>IF(E739="", "", "(")</f>
        <v>(</v>
      </c>
      <c r="I739" s="117"/>
      <c r="J739" s="117"/>
      <c r="K739" s="93" t="str">
        <f>IF(OR(I739="　", I739=""), "", "-")</f>
        <v/>
      </c>
      <c r="L739" s="118">
        <v>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506</v>
      </c>
      <c r="B779" s="761"/>
      <c r="C779" s="761"/>
      <c r="D779" s="761"/>
      <c r="E779" s="761"/>
      <c r="F779" s="762"/>
      <c r="G779" s="439" t="s">
        <v>585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587</v>
      </c>
      <c r="H781" s="450"/>
      <c r="I781" s="450"/>
      <c r="J781" s="450"/>
      <c r="K781" s="451"/>
      <c r="L781" s="452" t="s">
        <v>641</v>
      </c>
      <c r="M781" s="453"/>
      <c r="N781" s="453"/>
      <c r="O781" s="453"/>
      <c r="P781" s="453"/>
      <c r="Q781" s="453"/>
      <c r="R781" s="453"/>
      <c r="S781" s="453"/>
      <c r="T781" s="453"/>
      <c r="U781" s="453"/>
      <c r="V781" s="453"/>
      <c r="W781" s="453"/>
      <c r="X781" s="454"/>
      <c r="Y781" s="455">
        <v>307</v>
      </c>
      <c r="Z781" s="456"/>
      <c r="AA781" s="456"/>
      <c r="AB781" s="557"/>
      <c r="AC781" s="449" t="s">
        <v>588</v>
      </c>
      <c r="AD781" s="450"/>
      <c r="AE781" s="450"/>
      <c r="AF781" s="450"/>
      <c r="AG781" s="451"/>
      <c r="AH781" s="452" t="s">
        <v>593</v>
      </c>
      <c r="AI781" s="453"/>
      <c r="AJ781" s="453"/>
      <c r="AK781" s="453"/>
      <c r="AL781" s="453"/>
      <c r="AM781" s="453"/>
      <c r="AN781" s="453"/>
      <c r="AO781" s="453"/>
      <c r="AP781" s="453"/>
      <c r="AQ781" s="453"/>
      <c r="AR781" s="453"/>
      <c r="AS781" s="453"/>
      <c r="AT781" s="454"/>
      <c r="AU781" s="455">
        <v>802</v>
      </c>
      <c r="AV781" s="456"/>
      <c r="AW781" s="456"/>
      <c r="AX781" s="457"/>
    </row>
    <row r="782" spans="1:50" ht="24.75" customHeight="1" x14ac:dyDescent="0.2">
      <c r="A782" s="556"/>
      <c r="B782" s="763"/>
      <c r="C782" s="763"/>
      <c r="D782" s="763"/>
      <c r="E782" s="763"/>
      <c r="F782" s="764"/>
      <c r="G782" s="348" t="s">
        <v>587</v>
      </c>
      <c r="H782" s="349"/>
      <c r="I782" s="349"/>
      <c r="J782" s="349"/>
      <c r="K782" s="350"/>
      <c r="L782" s="401" t="s">
        <v>591</v>
      </c>
      <c r="M782" s="402"/>
      <c r="N782" s="402"/>
      <c r="O782" s="402"/>
      <c r="P782" s="402"/>
      <c r="Q782" s="402"/>
      <c r="R782" s="402"/>
      <c r="S782" s="402"/>
      <c r="T782" s="402"/>
      <c r="U782" s="402"/>
      <c r="V782" s="402"/>
      <c r="W782" s="402"/>
      <c r="X782" s="403"/>
      <c r="Y782" s="398">
        <v>14</v>
      </c>
      <c r="Z782" s="399"/>
      <c r="AA782" s="399"/>
      <c r="AB782" s="405"/>
      <c r="AC782" s="348" t="s">
        <v>589</v>
      </c>
      <c r="AD782" s="349"/>
      <c r="AE782" s="349"/>
      <c r="AF782" s="349"/>
      <c r="AG782" s="350"/>
      <c r="AH782" s="401" t="s">
        <v>592</v>
      </c>
      <c r="AI782" s="402"/>
      <c r="AJ782" s="402"/>
      <c r="AK782" s="402"/>
      <c r="AL782" s="402"/>
      <c r="AM782" s="402"/>
      <c r="AN782" s="402"/>
      <c r="AO782" s="402"/>
      <c r="AP782" s="402"/>
      <c r="AQ782" s="402"/>
      <c r="AR782" s="402"/>
      <c r="AS782" s="402"/>
      <c r="AT782" s="403"/>
      <c r="AU782" s="398">
        <v>19</v>
      </c>
      <c r="AV782" s="399"/>
      <c r="AW782" s="399"/>
      <c r="AX782" s="400"/>
    </row>
    <row r="783" spans="1:50" ht="24.75"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590</v>
      </c>
      <c r="AD783" s="349"/>
      <c r="AE783" s="349"/>
      <c r="AF783" s="349"/>
      <c r="AG783" s="350"/>
      <c r="AH783" s="401" t="s">
        <v>594</v>
      </c>
      <c r="AI783" s="402"/>
      <c r="AJ783" s="402"/>
      <c r="AK783" s="402"/>
      <c r="AL783" s="402"/>
      <c r="AM783" s="402"/>
      <c r="AN783" s="402"/>
      <c r="AO783" s="402"/>
      <c r="AP783" s="402"/>
      <c r="AQ783" s="402"/>
      <c r="AR783" s="402"/>
      <c r="AS783" s="402"/>
      <c r="AT783" s="403"/>
      <c r="AU783" s="398">
        <v>5</v>
      </c>
      <c r="AV783" s="399"/>
      <c r="AW783" s="399"/>
      <c r="AX783" s="400"/>
    </row>
    <row r="784" spans="1:50" ht="24.75"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321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826</v>
      </c>
      <c r="AV791" s="415"/>
      <c r="AW791" s="415"/>
      <c r="AX791" s="417"/>
    </row>
    <row r="792" spans="1:50" ht="24.75" customHeight="1" x14ac:dyDescent="0.2">
      <c r="A792" s="556"/>
      <c r="B792" s="763"/>
      <c r="C792" s="763"/>
      <c r="D792" s="763"/>
      <c r="E792" s="763"/>
      <c r="F792" s="764"/>
      <c r="G792" s="439" t="s">
        <v>710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711</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596</v>
      </c>
      <c r="H794" s="450"/>
      <c r="I794" s="450"/>
      <c r="J794" s="450"/>
      <c r="K794" s="451"/>
      <c r="L794" s="452" t="s">
        <v>642</v>
      </c>
      <c r="M794" s="453"/>
      <c r="N794" s="453"/>
      <c r="O794" s="453"/>
      <c r="P794" s="453"/>
      <c r="Q794" s="453"/>
      <c r="R794" s="453"/>
      <c r="S794" s="453"/>
      <c r="T794" s="453"/>
      <c r="U794" s="453"/>
      <c r="V794" s="453"/>
      <c r="W794" s="453"/>
      <c r="X794" s="454"/>
      <c r="Y794" s="455">
        <v>201</v>
      </c>
      <c r="Z794" s="456"/>
      <c r="AA794" s="456"/>
      <c r="AB794" s="557"/>
      <c r="AC794" s="449" t="s">
        <v>597</v>
      </c>
      <c r="AD794" s="450"/>
      <c r="AE794" s="450"/>
      <c r="AF794" s="450"/>
      <c r="AG794" s="451"/>
      <c r="AH794" s="452" t="s">
        <v>643</v>
      </c>
      <c r="AI794" s="453"/>
      <c r="AJ794" s="453"/>
      <c r="AK794" s="453"/>
      <c r="AL794" s="453"/>
      <c r="AM794" s="453"/>
      <c r="AN794" s="453"/>
      <c r="AO794" s="453"/>
      <c r="AP794" s="453"/>
      <c r="AQ794" s="453"/>
      <c r="AR794" s="453"/>
      <c r="AS794" s="453"/>
      <c r="AT794" s="454"/>
      <c r="AU794" s="455">
        <v>437</v>
      </c>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201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437</v>
      </c>
      <c r="AV804" s="415"/>
      <c r="AW804" s="415"/>
      <c r="AX804" s="417"/>
    </row>
    <row r="805" spans="1:50" ht="24.75" customHeight="1" x14ac:dyDescent="0.2">
      <c r="A805" s="556"/>
      <c r="B805" s="763"/>
      <c r="C805" s="763"/>
      <c r="D805" s="763"/>
      <c r="E805" s="763"/>
      <c r="F805" s="764"/>
      <c r="G805" s="439" t="s">
        <v>595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3"/>
      <c r="C807" s="763"/>
      <c r="D807" s="763"/>
      <c r="E807" s="763"/>
      <c r="F807" s="764"/>
      <c r="G807" s="449" t="s">
        <v>597</v>
      </c>
      <c r="H807" s="450"/>
      <c r="I807" s="450"/>
      <c r="J807" s="450"/>
      <c r="K807" s="451"/>
      <c r="L807" s="452" t="s">
        <v>599</v>
      </c>
      <c r="M807" s="453"/>
      <c r="N807" s="453"/>
      <c r="O807" s="453"/>
      <c r="P807" s="453"/>
      <c r="Q807" s="453"/>
      <c r="R807" s="453"/>
      <c r="S807" s="453"/>
      <c r="T807" s="453"/>
      <c r="U807" s="453"/>
      <c r="V807" s="453"/>
      <c r="W807" s="453"/>
      <c r="X807" s="454"/>
      <c r="Y807" s="455">
        <v>3</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3"/>
      <c r="C808" s="763"/>
      <c r="D808" s="763"/>
      <c r="E808" s="763"/>
      <c r="F808" s="764"/>
      <c r="G808" s="348" t="s">
        <v>598</v>
      </c>
      <c r="H808" s="349"/>
      <c r="I808" s="349"/>
      <c r="J808" s="349"/>
      <c r="K808" s="350"/>
      <c r="L808" s="401" t="s">
        <v>600</v>
      </c>
      <c r="M808" s="402"/>
      <c r="N808" s="402"/>
      <c r="O808" s="402"/>
      <c r="P808" s="402"/>
      <c r="Q808" s="402"/>
      <c r="R808" s="402"/>
      <c r="S808" s="402"/>
      <c r="T808" s="402"/>
      <c r="U808" s="402"/>
      <c r="V808" s="402"/>
      <c r="W808" s="402"/>
      <c r="X808" s="403"/>
      <c r="Y808" s="398">
        <v>2</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5</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601</v>
      </c>
      <c r="D837" s="418"/>
      <c r="E837" s="418"/>
      <c r="F837" s="418"/>
      <c r="G837" s="418"/>
      <c r="H837" s="418"/>
      <c r="I837" s="418"/>
      <c r="J837" s="419">
        <v>5010005013660</v>
      </c>
      <c r="K837" s="420"/>
      <c r="L837" s="420"/>
      <c r="M837" s="420"/>
      <c r="N837" s="420"/>
      <c r="O837" s="420"/>
      <c r="P837" s="425" t="s">
        <v>602</v>
      </c>
      <c r="Q837" s="317"/>
      <c r="R837" s="317"/>
      <c r="S837" s="317"/>
      <c r="T837" s="317"/>
      <c r="U837" s="317"/>
      <c r="V837" s="317"/>
      <c r="W837" s="317"/>
      <c r="X837" s="317"/>
      <c r="Y837" s="318">
        <v>321</v>
      </c>
      <c r="Z837" s="319"/>
      <c r="AA837" s="319"/>
      <c r="AB837" s="320"/>
      <c r="AC837" s="328" t="s">
        <v>603</v>
      </c>
      <c r="AD837" s="423"/>
      <c r="AE837" s="423"/>
      <c r="AF837" s="423"/>
      <c r="AG837" s="423"/>
      <c r="AH837" s="421" t="s">
        <v>604</v>
      </c>
      <c r="AI837" s="422"/>
      <c r="AJ837" s="422"/>
      <c r="AK837" s="422"/>
      <c r="AL837" s="325" t="s">
        <v>605</v>
      </c>
      <c r="AM837" s="326"/>
      <c r="AN837" s="326"/>
      <c r="AO837" s="327"/>
      <c r="AP837" s="321" t="s">
        <v>606</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53.1" customHeight="1" x14ac:dyDescent="0.2">
      <c r="A870" s="404">
        <v>1</v>
      </c>
      <c r="B870" s="404">
        <v>1</v>
      </c>
      <c r="C870" s="424" t="s">
        <v>607</v>
      </c>
      <c r="D870" s="418"/>
      <c r="E870" s="418"/>
      <c r="F870" s="418"/>
      <c r="G870" s="418"/>
      <c r="H870" s="418"/>
      <c r="I870" s="418"/>
      <c r="J870" s="419">
        <v>7011005002230</v>
      </c>
      <c r="K870" s="420"/>
      <c r="L870" s="420"/>
      <c r="M870" s="420"/>
      <c r="N870" s="420"/>
      <c r="O870" s="420"/>
      <c r="P870" s="425" t="s">
        <v>608</v>
      </c>
      <c r="Q870" s="317"/>
      <c r="R870" s="317"/>
      <c r="S870" s="317"/>
      <c r="T870" s="317"/>
      <c r="U870" s="317"/>
      <c r="V870" s="317"/>
      <c r="W870" s="317"/>
      <c r="X870" s="317"/>
      <c r="Y870" s="318">
        <v>826</v>
      </c>
      <c r="Z870" s="319"/>
      <c r="AA870" s="319"/>
      <c r="AB870" s="320"/>
      <c r="AC870" s="328" t="s">
        <v>603</v>
      </c>
      <c r="AD870" s="423"/>
      <c r="AE870" s="423"/>
      <c r="AF870" s="423"/>
      <c r="AG870" s="423"/>
      <c r="AH870" s="421" t="s">
        <v>604</v>
      </c>
      <c r="AI870" s="422"/>
      <c r="AJ870" s="422"/>
      <c r="AK870" s="422"/>
      <c r="AL870" s="325" t="s">
        <v>605</v>
      </c>
      <c r="AM870" s="326"/>
      <c r="AN870" s="326"/>
      <c r="AO870" s="327"/>
      <c r="AP870" s="321" t="s">
        <v>605</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40.35" customHeight="1" x14ac:dyDescent="0.2">
      <c r="A903" s="404">
        <v>1</v>
      </c>
      <c r="B903" s="404">
        <v>1</v>
      </c>
      <c r="C903" s="424" t="s">
        <v>631</v>
      </c>
      <c r="D903" s="418"/>
      <c r="E903" s="418"/>
      <c r="F903" s="418"/>
      <c r="G903" s="418"/>
      <c r="H903" s="418"/>
      <c r="I903" s="418"/>
      <c r="J903" s="419">
        <v>5010001008846</v>
      </c>
      <c r="K903" s="420"/>
      <c r="L903" s="420"/>
      <c r="M903" s="420"/>
      <c r="N903" s="420"/>
      <c r="O903" s="420"/>
      <c r="P903" s="425" t="s">
        <v>627</v>
      </c>
      <c r="Q903" s="317"/>
      <c r="R903" s="317"/>
      <c r="S903" s="317"/>
      <c r="T903" s="317"/>
      <c r="U903" s="317"/>
      <c r="V903" s="317"/>
      <c r="W903" s="317"/>
      <c r="X903" s="317"/>
      <c r="Y903" s="318">
        <v>201</v>
      </c>
      <c r="Z903" s="319"/>
      <c r="AA903" s="319"/>
      <c r="AB903" s="320"/>
      <c r="AC903" s="328" t="s">
        <v>603</v>
      </c>
      <c r="AD903" s="423"/>
      <c r="AE903" s="423"/>
      <c r="AF903" s="423"/>
      <c r="AG903" s="423"/>
      <c r="AH903" s="421" t="s">
        <v>605</v>
      </c>
      <c r="AI903" s="422"/>
      <c r="AJ903" s="422"/>
      <c r="AK903" s="422"/>
      <c r="AL903" s="325" t="s">
        <v>605</v>
      </c>
      <c r="AM903" s="326"/>
      <c r="AN903" s="326"/>
      <c r="AO903" s="327"/>
      <c r="AP903" s="321" t="s">
        <v>605</v>
      </c>
      <c r="AQ903" s="321"/>
      <c r="AR903" s="321"/>
      <c r="AS903" s="321"/>
      <c r="AT903" s="321"/>
      <c r="AU903" s="321"/>
      <c r="AV903" s="321"/>
      <c r="AW903" s="321"/>
      <c r="AX903" s="321"/>
    </row>
    <row r="904" spans="1:50" ht="40.35" customHeight="1" x14ac:dyDescent="0.2">
      <c r="A904" s="404">
        <v>2</v>
      </c>
      <c r="B904" s="404">
        <v>1</v>
      </c>
      <c r="C904" s="424" t="s">
        <v>634</v>
      </c>
      <c r="D904" s="418"/>
      <c r="E904" s="418"/>
      <c r="F904" s="418"/>
      <c r="G904" s="418"/>
      <c r="H904" s="418"/>
      <c r="I904" s="418"/>
      <c r="J904" s="419">
        <v>5010001008813</v>
      </c>
      <c r="K904" s="420"/>
      <c r="L904" s="420"/>
      <c r="M904" s="420"/>
      <c r="N904" s="420"/>
      <c r="O904" s="420"/>
      <c r="P904" s="425" t="s">
        <v>628</v>
      </c>
      <c r="Q904" s="317"/>
      <c r="R904" s="317"/>
      <c r="S904" s="317"/>
      <c r="T904" s="317"/>
      <c r="U904" s="317"/>
      <c r="V904" s="317"/>
      <c r="W904" s="317"/>
      <c r="X904" s="317"/>
      <c r="Y904" s="318">
        <v>72</v>
      </c>
      <c r="Z904" s="319"/>
      <c r="AA904" s="319"/>
      <c r="AB904" s="320"/>
      <c r="AC904" s="328" t="s">
        <v>603</v>
      </c>
      <c r="AD904" s="328"/>
      <c r="AE904" s="328"/>
      <c r="AF904" s="328"/>
      <c r="AG904" s="328"/>
      <c r="AH904" s="421" t="s">
        <v>604</v>
      </c>
      <c r="AI904" s="422"/>
      <c r="AJ904" s="422"/>
      <c r="AK904" s="422"/>
      <c r="AL904" s="325" t="s">
        <v>630</v>
      </c>
      <c r="AM904" s="326"/>
      <c r="AN904" s="326"/>
      <c r="AO904" s="327"/>
      <c r="AP904" s="321" t="s">
        <v>604</v>
      </c>
      <c r="AQ904" s="321"/>
      <c r="AR904" s="321"/>
      <c r="AS904" s="321"/>
      <c r="AT904" s="321"/>
      <c r="AU904" s="321"/>
      <c r="AV904" s="321"/>
      <c r="AW904" s="321"/>
      <c r="AX904" s="321"/>
    </row>
    <row r="905" spans="1:50" ht="40.35" customHeight="1" x14ac:dyDescent="0.2">
      <c r="A905" s="404">
        <v>3</v>
      </c>
      <c r="B905" s="404">
        <v>1</v>
      </c>
      <c r="C905" s="424" t="s">
        <v>635</v>
      </c>
      <c r="D905" s="418"/>
      <c r="E905" s="418"/>
      <c r="F905" s="418"/>
      <c r="G905" s="418"/>
      <c r="H905" s="418"/>
      <c r="I905" s="418"/>
      <c r="J905" s="419">
        <v>2010001120389</v>
      </c>
      <c r="K905" s="420"/>
      <c r="L905" s="420"/>
      <c r="M905" s="420"/>
      <c r="N905" s="420"/>
      <c r="O905" s="420"/>
      <c r="P905" s="425" t="s">
        <v>629</v>
      </c>
      <c r="Q905" s="317"/>
      <c r="R905" s="317"/>
      <c r="S905" s="317"/>
      <c r="T905" s="317"/>
      <c r="U905" s="317"/>
      <c r="V905" s="317"/>
      <c r="W905" s="317"/>
      <c r="X905" s="317"/>
      <c r="Y905" s="318">
        <v>10</v>
      </c>
      <c r="Z905" s="319"/>
      <c r="AA905" s="319"/>
      <c r="AB905" s="320"/>
      <c r="AC905" s="328" t="s">
        <v>603</v>
      </c>
      <c r="AD905" s="328"/>
      <c r="AE905" s="328"/>
      <c r="AF905" s="328"/>
      <c r="AG905" s="328"/>
      <c r="AH905" s="323" t="s">
        <v>604</v>
      </c>
      <c r="AI905" s="324"/>
      <c r="AJ905" s="324"/>
      <c r="AK905" s="324"/>
      <c r="AL905" s="325" t="s">
        <v>605</v>
      </c>
      <c r="AM905" s="326"/>
      <c r="AN905" s="326"/>
      <c r="AO905" s="327"/>
      <c r="AP905" s="321" t="s">
        <v>626</v>
      </c>
      <c r="AQ905" s="321"/>
      <c r="AR905" s="321"/>
      <c r="AS905" s="321"/>
      <c r="AT905" s="321"/>
      <c r="AU905" s="321"/>
      <c r="AV905" s="321"/>
      <c r="AW905" s="321"/>
      <c r="AX905" s="321"/>
    </row>
    <row r="906" spans="1:50" ht="40.35" customHeight="1" x14ac:dyDescent="0.2">
      <c r="A906" s="404">
        <v>4</v>
      </c>
      <c r="B906" s="404">
        <v>1</v>
      </c>
      <c r="C906" s="424" t="s">
        <v>609</v>
      </c>
      <c r="D906" s="418"/>
      <c r="E906" s="418"/>
      <c r="F906" s="418"/>
      <c r="G906" s="418"/>
      <c r="H906" s="418"/>
      <c r="I906" s="418"/>
      <c r="J906" s="419">
        <v>4500001000003</v>
      </c>
      <c r="K906" s="420"/>
      <c r="L906" s="420"/>
      <c r="M906" s="420"/>
      <c r="N906" s="420"/>
      <c r="O906" s="420"/>
      <c r="P906" s="425" t="s">
        <v>627</v>
      </c>
      <c r="Q906" s="317"/>
      <c r="R906" s="317"/>
      <c r="S906" s="317"/>
      <c r="T906" s="317"/>
      <c r="U906" s="317"/>
      <c r="V906" s="317"/>
      <c r="W906" s="317"/>
      <c r="X906" s="317"/>
      <c r="Y906" s="318">
        <v>9</v>
      </c>
      <c r="Z906" s="319"/>
      <c r="AA906" s="319"/>
      <c r="AB906" s="320"/>
      <c r="AC906" s="328" t="s">
        <v>603</v>
      </c>
      <c r="AD906" s="328"/>
      <c r="AE906" s="328"/>
      <c r="AF906" s="328"/>
      <c r="AG906" s="328"/>
      <c r="AH906" s="323" t="s">
        <v>605</v>
      </c>
      <c r="AI906" s="324"/>
      <c r="AJ906" s="324"/>
      <c r="AK906" s="324"/>
      <c r="AL906" s="325" t="s">
        <v>605</v>
      </c>
      <c r="AM906" s="326"/>
      <c r="AN906" s="326"/>
      <c r="AO906" s="327"/>
      <c r="AP906" s="321" t="s">
        <v>621</v>
      </c>
      <c r="AQ906" s="321"/>
      <c r="AR906" s="321"/>
      <c r="AS906" s="321"/>
      <c r="AT906" s="321"/>
      <c r="AU906" s="321"/>
      <c r="AV906" s="321"/>
      <c r="AW906" s="321"/>
      <c r="AX906" s="321"/>
    </row>
    <row r="907" spans="1:50" ht="40.35" customHeight="1" x14ac:dyDescent="0.2">
      <c r="A907" s="404">
        <v>5</v>
      </c>
      <c r="B907" s="404">
        <v>1</v>
      </c>
      <c r="C907" s="424" t="s">
        <v>637</v>
      </c>
      <c r="D907" s="418"/>
      <c r="E907" s="418"/>
      <c r="F907" s="418"/>
      <c r="G907" s="418"/>
      <c r="H907" s="418"/>
      <c r="I907" s="418"/>
      <c r="J907" s="419">
        <v>1230001002946</v>
      </c>
      <c r="K907" s="420"/>
      <c r="L907" s="420"/>
      <c r="M907" s="420"/>
      <c r="N907" s="420"/>
      <c r="O907" s="420"/>
      <c r="P907" s="425" t="s">
        <v>627</v>
      </c>
      <c r="Q907" s="317"/>
      <c r="R907" s="317"/>
      <c r="S907" s="317"/>
      <c r="T907" s="317"/>
      <c r="U907" s="317"/>
      <c r="V907" s="317"/>
      <c r="W907" s="317"/>
      <c r="X907" s="317"/>
      <c r="Y907" s="318">
        <v>7</v>
      </c>
      <c r="Z907" s="319"/>
      <c r="AA907" s="319"/>
      <c r="AB907" s="320"/>
      <c r="AC907" s="322" t="s">
        <v>603</v>
      </c>
      <c r="AD907" s="322"/>
      <c r="AE907" s="322"/>
      <c r="AF907" s="322"/>
      <c r="AG907" s="322"/>
      <c r="AH907" s="323" t="s">
        <v>619</v>
      </c>
      <c r="AI907" s="324"/>
      <c r="AJ907" s="324"/>
      <c r="AK907" s="324"/>
      <c r="AL907" s="325" t="s">
        <v>604</v>
      </c>
      <c r="AM907" s="326"/>
      <c r="AN907" s="326"/>
      <c r="AO907" s="327"/>
      <c r="AP907" s="321" t="s">
        <v>605</v>
      </c>
      <c r="AQ907" s="321"/>
      <c r="AR907" s="321"/>
      <c r="AS907" s="321"/>
      <c r="AT907" s="321"/>
      <c r="AU907" s="321"/>
      <c r="AV907" s="321"/>
      <c r="AW907" s="321"/>
      <c r="AX907" s="321"/>
    </row>
    <row r="908" spans="1:50" ht="40.35" customHeight="1" x14ac:dyDescent="0.2">
      <c r="A908" s="404">
        <v>6</v>
      </c>
      <c r="B908" s="404">
        <v>1</v>
      </c>
      <c r="C908" s="424" t="s">
        <v>638</v>
      </c>
      <c r="D908" s="418"/>
      <c r="E908" s="418"/>
      <c r="F908" s="418"/>
      <c r="G908" s="418"/>
      <c r="H908" s="418"/>
      <c r="I908" s="418"/>
      <c r="J908" s="419">
        <v>6010001008845</v>
      </c>
      <c r="K908" s="420"/>
      <c r="L908" s="420"/>
      <c r="M908" s="420"/>
      <c r="N908" s="420"/>
      <c r="O908" s="420"/>
      <c r="P908" s="425" t="s">
        <v>627</v>
      </c>
      <c r="Q908" s="317"/>
      <c r="R908" s="317"/>
      <c r="S908" s="317"/>
      <c r="T908" s="317"/>
      <c r="U908" s="317"/>
      <c r="V908" s="317"/>
      <c r="W908" s="317"/>
      <c r="X908" s="317"/>
      <c r="Y908" s="318">
        <v>5</v>
      </c>
      <c r="Z908" s="319"/>
      <c r="AA908" s="319"/>
      <c r="AB908" s="320"/>
      <c r="AC908" s="322" t="s">
        <v>603</v>
      </c>
      <c r="AD908" s="322"/>
      <c r="AE908" s="322"/>
      <c r="AF908" s="322"/>
      <c r="AG908" s="322"/>
      <c r="AH908" s="323" t="s">
        <v>605</v>
      </c>
      <c r="AI908" s="324"/>
      <c r="AJ908" s="324"/>
      <c r="AK908" s="324"/>
      <c r="AL908" s="325" t="s">
        <v>604</v>
      </c>
      <c r="AM908" s="326"/>
      <c r="AN908" s="326"/>
      <c r="AO908" s="327"/>
      <c r="AP908" s="321" t="s">
        <v>605</v>
      </c>
      <c r="AQ908" s="321"/>
      <c r="AR908" s="321"/>
      <c r="AS908" s="321"/>
      <c r="AT908" s="321"/>
      <c r="AU908" s="321"/>
      <c r="AV908" s="321"/>
      <c r="AW908" s="321"/>
      <c r="AX908" s="321"/>
    </row>
    <row r="909" spans="1:50" ht="40.35" customHeight="1" x14ac:dyDescent="0.2">
      <c r="A909" s="404">
        <v>7</v>
      </c>
      <c r="B909" s="404">
        <v>1</v>
      </c>
      <c r="C909" s="424" t="s">
        <v>639</v>
      </c>
      <c r="D909" s="418"/>
      <c r="E909" s="418"/>
      <c r="F909" s="418"/>
      <c r="G909" s="418"/>
      <c r="H909" s="418"/>
      <c r="I909" s="418"/>
      <c r="J909" s="419">
        <v>3100001002833</v>
      </c>
      <c r="K909" s="420"/>
      <c r="L909" s="420"/>
      <c r="M909" s="420"/>
      <c r="N909" s="420"/>
      <c r="O909" s="420"/>
      <c r="P909" s="425" t="s">
        <v>627</v>
      </c>
      <c r="Q909" s="317"/>
      <c r="R909" s="317"/>
      <c r="S909" s="317"/>
      <c r="T909" s="317"/>
      <c r="U909" s="317"/>
      <c r="V909" s="317"/>
      <c r="W909" s="317"/>
      <c r="X909" s="317"/>
      <c r="Y909" s="318">
        <v>3</v>
      </c>
      <c r="Z909" s="319"/>
      <c r="AA909" s="319"/>
      <c r="AB909" s="320"/>
      <c r="AC909" s="322" t="s">
        <v>603</v>
      </c>
      <c r="AD909" s="322"/>
      <c r="AE909" s="322"/>
      <c r="AF909" s="322"/>
      <c r="AG909" s="322"/>
      <c r="AH909" s="323" t="s">
        <v>604</v>
      </c>
      <c r="AI909" s="324"/>
      <c r="AJ909" s="324"/>
      <c r="AK909" s="324"/>
      <c r="AL909" s="325" t="s">
        <v>605</v>
      </c>
      <c r="AM909" s="326"/>
      <c r="AN909" s="326"/>
      <c r="AO909" s="327"/>
      <c r="AP909" s="321" t="s">
        <v>605</v>
      </c>
      <c r="AQ909" s="321"/>
      <c r="AR909" s="321"/>
      <c r="AS909" s="321"/>
      <c r="AT909" s="321"/>
      <c r="AU909" s="321"/>
      <c r="AV909" s="321"/>
      <c r="AW909" s="321"/>
      <c r="AX909" s="321"/>
    </row>
    <row r="910" spans="1:50" ht="40.35" customHeight="1" x14ac:dyDescent="0.2">
      <c r="A910" s="404">
        <v>8</v>
      </c>
      <c r="B910" s="404">
        <v>1</v>
      </c>
      <c r="C910" s="424" t="s">
        <v>640</v>
      </c>
      <c r="D910" s="418"/>
      <c r="E910" s="418"/>
      <c r="F910" s="418"/>
      <c r="G910" s="418"/>
      <c r="H910" s="418"/>
      <c r="I910" s="418"/>
      <c r="J910" s="419">
        <v>3070001003513</v>
      </c>
      <c r="K910" s="420"/>
      <c r="L910" s="420"/>
      <c r="M910" s="420"/>
      <c r="N910" s="420"/>
      <c r="O910" s="420"/>
      <c r="P910" s="425" t="s">
        <v>627</v>
      </c>
      <c r="Q910" s="317"/>
      <c r="R910" s="317"/>
      <c r="S910" s="317"/>
      <c r="T910" s="317"/>
      <c r="U910" s="317"/>
      <c r="V910" s="317"/>
      <c r="W910" s="317"/>
      <c r="X910" s="317"/>
      <c r="Y910" s="318">
        <v>1</v>
      </c>
      <c r="Z910" s="319"/>
      <c r="AA910" s="319"/>
      <c r="AB910" s="320"/>
      <c r="AC910" s="322" t="s">
        <v>603</v>
      </c>
      <c r="AD910" s="322"/>
      <c r="AE910" s="322"/>
      <c r="AF910" s="322"/>
      <c r="AG910" s="322"/>
      <c r="AH910" s="323" t="s">
        <v>605</v>
      </c>
      <c r="AI910" s="324"/>
      <c r="AJ910" s="324"/>
      <c r="AK910" s="324"/>
      <c r="AL910" s="325" t="s">
        <v>630</v>
      </c>
      <c r="AM910" s="326"/>
      <c r="AN910" s="326"/>
      <c r="AO910" s="327"/>
      <c r="AP910" s="321" t="s">
        <v>604</v>
      </c>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40.35" customHeight="1" x14ac:dyDescent="0.2">
      <c r="A936" s="404">
        <v>1</v>
      </c>
      <c r="B936" s="404">
        <v>1</v>
      </c>
      <c r="C936" s="424" t="s">
        <v>632</v>
      </c>
      <c r="D936" s="418"/>
      <c r="E936" s="418"/>
      <c r="F936" s="418"/>
      <c r="G936" s="418"/>
      <c r="H936" s="418"/>
      <c r="I936" s="418"/>
      <c r="J936" s="419">
        <v>5010001008846</v>
      </c>
      <c r="K936" s="420"/>
      <c r="L936" s="420"/>
      <c r="M936" s="420"/>
      <c r="N936" s="420"/>
      <c r="O936" s="420"/>
      <c r="P936" s="425" t="s">
        <v>610</v>
      </c>
      <c r="Q936" s="317"/>
      <c r="R936" s="317"/>
      <c r="S936" s="317"/>
      <c r="T936" s="317"/>
      <c r="U936" s="317"/>
      <c r="V936" s="317"/>
      <c r="W936" s="317"/>
      <c r="X936" s="317"/>
      <c r="Y936" s="318">
        <v>437</v>
      </c>
      <c r="Z936" s="319"/>
      <c r="AA936" s="319"/>
      <c r="AB936" s="320"/>
      <c r="AC936" s="328" t="s">
        <v>603</v>
      </c>
      <c r="AD936" s="423"/>
      <c r="AE936" s="423"/>
      <c r="AF936" s="423"/>
      <c r="AG936" s="423"/>
      <c r="AH936" s="421" t="s">
        <v>619</v>
      </c>
      <c r="AI936" s="422"/>
      <c r="AJ936" s="422"/>
      <c r="AK936" s="422"/>
      <c r="AL936" s="325" t="s">
        <v>605</v>
      </c>
      <c r="AM936" s="326"/>
      <c r="AN936" s="326"/>
      <c r="AO936" s="327"/>
      <c r="AP936" s="321" t="s">
        <v>605</v>
      </c>
      <c r="AQ936" s="321"/>
      <c r="AR936" s="321"/>
      <c r="AS936" s="321"/>
      <c r="AT936" s="321"/>
      <c r="AU936" s="321"/>
      <c r="AV936" s="321"/>
      <c r="AW936" s="321"/>
      <c r="AX936" s="321"/>
    </row>
    <row r="937" spans="1:50" ht="40.35" customHeight="1" x14ac:dyDescent="0.2">
      <c r="A937" s="404">
        <v>2</v>
      </c>
      <c r="B937" s="404">
        <v>1</v>
      </c>
      <c r="C937" s="424" t="s">
        <v>633</v>
      </c>
      <c r="D937" s="418"/>
      <c r="E937" s="418"/>
      <c r="F937" s="418"/>
      <c r="G937" s="418"/>
      <c r="H937" s="418"/>
      <c r="I937" s="418"/>
      <c r="J937" s="419">
        <v>5010001008813</v>
      </c>
      <c r="K937" s="420"/>
      <c r="L937" s="420"/>
      <c r="M937" s="420"/>
      <c r="N937" s="420"/>
      <c r="O937" s="420"/>
      <c r="P937" s="425" t="s">
        <v>611</v>
      </c>
      <c r="Q937" s="317"/>
      <c r="R937" s="317"/>
      <c r="S937" s="317"/>
      <c r="T937" s="317"/>
      <c r="U937" s="317"/>
      <c r="V937" s="317"/>
      <c r="W937" s="317"/>
      <c r="X937" s="317"/>
      <c r="Y937" s="318">
        <v>173</v>
      </c>
      <c r="Z937" s="319"/>
      <c r="AA937" s="319"/>
      <c r="AB937" s="320"/>
      <c r="AC937" s="328" t="s">
        <v>603</v>
      </c>
      <c r="AD937" s="328"/>
      <c r="AE937" s="328"/>
      <c r="AF937" s="328"/>
      <c r="AG937" s="328"/>
      <c r="AH937" s="421" t="s">
        <v>604</v>
      </c>
      <c r="AI937" s="422"/>
      <c r="AJ937" s="422"/>
      <c r="AK937" s="422"/>
      <c r="AL937" s="325" t="s">
        <v>604</v>
      </c>
      <c r="AM937" s="326"/>
      <c r="AN937" s="326"/>
      <c r="AO937" s="327"/>
      <c r="AP937" s="321" t="s">
        <v>605</v>
      </c>
      <c r="AQ937" s="321"/>
      <c r="AR937" s="321"/>
      <c r="AS937" s="321"/>
      <c r="AT937" s="321"/>
      <c r="AU937" s="321"/>
      <c r="AV937" s="321"/>
      <c r="AW937" s="321"/>
      <c r="AX937" s="321"/>
    </row>
    <row r="938" spans="1:50" ht="40.35" customHeight="1" x14ac:dyDescent="0.2">
      <c r="A938" s="404">
        <v>3</v>
      </c>
      <c r="B938" s="404">
        <v>1</v>
      </c>
      <c r="C938" s="424" t="s">
        <v>636</v>
      </c>
      <c r="D938" s="418"/>
      <c r="E938" s="418"/>
      <c r="F938" s="418"/>
      <c r="G938" s="418"/>
      <c r="H938" s="418"/>
      <c r="I938" s="418"/>
      <c r="J938" s="419">
        <v>4500001000003</v>
      </c>
      <c r="K938" s="420"/>
      <c r="L938" s="420"/>
      <c r="M938" s="420"/>
      <c r="N938" s="420"/>
      <c r="O938" s="420"/>
      <c r="P938" s="425" t="s">
        <v>611</v>
      </c>
      <c r="Q938" s="317"/>
      <c r="R938" s="317"/>
      <c r="S938" s="317"/>
      <c r="T938" s="317"/>
      <c r="U938" s="317"/>
      <c r="V938" s="317"/>
      <c r="W938" s="317"/>
      <c r="X938" s="317"/>
      <c r="Y938" s="318">
        <v>66</v>
      </c>
      <c r="Z938" s="319"/>
      <c r="AA938" s="319"/>
      <c r="AB938" s="320"/>
      <c r="AC938" s="328" t="s">
        <v>603</v>
      </c>
      <c r="AD938" s="328"/>
      <c r="AE938" s="328"/>
      <c r="AF938" s="328"/>
      <c r="AG938" s="328"/>
      <c r="AH938" s="323" t="s">
        <v>605</v>
      </c>
      <c r="AI938" s="324"/>
      <c r="AJ938" s="324"/>
      <c r="AK938" s="324"/>
      <c r="AL938" s="325" t="s">
        <v>604</v>
      </c>
      <c r="AM938" s="326"/>
      <c r="AN938" s="326"/>
      <c r="AO938" s="327"/>
      <c r="AP938" s="321" t="s">
        <v>604</v>
      </c>
      <c r="AQ938" s="321"/>
      <c r="AR938" s="321"/>
      <c r="AS938" s="321"/>
      <c r="AT938" s="321"/>
      <c r="AU938" s="321"/>
      <c r="AV938" s="321"/>
      <c r="AW938" s="321"/>
      <c r="AX938" s="321"/>
    </row>
    <row r="939" spans="1:50" ht="40.35" customHeight="1" x14ac:dyDescent="0.2">
      <c r="A939" s="404">
        <v>4</v>
      </c>
      <c r="B939" s="404">
        <v>1</v>
      </c>
      <c r="C939" s="424" t="s">
        <v>614</v>
      </c>
      <c r="D939" s="418"/>
      <c r="E939" s="418"/>
      <c r="F939" s="418"/>
      <c r="G939" s="418"/>
      <c r="H939" s="418"/>
      <c r="I939" s="418"/>
      <c r="J939" s="419">
        <v>6010001008845</v>
      </c>
      <c r="K939" s="420"/>
      <c r="L939" s="420"/>
      <c r="M939" s="420"/>
      <c r="N939" s="420"/>
      <c r="O939" s="420"/>
      <c r="P939" s="425" t="s">
        <v>612</v>
      </c>
      <c r="Q939" s="317"/>
      <c r="R939" s="317"/>
      <c r="S939" s="317"/>
      <c r="T939" s="317"/>
      <c r="U939" s="317"/>
      <c r="V939" s="317"/>
      <c r="W939" s="317"/>
      <c r="X939" s="317"/>
      <c r="Y939" s="318">
        <v>65</v>
      </c>
      <c r="Z939" s="319"/>
      <c r="AA939" s="319"/>
      <c r="AB939" s="320"/>
      <c r="AC939" s="328" t="s">
        <v>603</v>
      </c>
      <c r="AD939" s="328"/>
      <c r="AE939" s="328"/>
      <c r="AF939" s="328"/>
      <c r="AG939" s="328"/>
      <c r="AH939" s="323" t="s">
        <v>605</v>
      </c>
      <c r="AI939" s="324"/>
      <c r="AJ939" s="324"/>
      <c r="AK939" s="324"/>
      <c r="AL939" s="325" t="s">
        <v>604</v>
      </c>
      <c r="AM939" s="326"/>
      <c r="AN939" s="326"/>
      <c r="AO939" s="327"/>
      <c r="AP939" s="321" t="s">
        <v>604</v>
      </c>
      <c r="AQ939" s="321"/>
      <c r="AR939" s="321"/>
      <c r="AS939" s="321"/>
      <c r="AT939" s="321"/>
      <c r="AU939" s="321"/>
      <c r="AV939" s="321"/>
      <c r="AW939" s="321"/>
      <c r="AX939" s="321"/>
    </row>
    <row r="940" spans="1:50" ht="40.35" customHeight="1" x14ac:dyDescent="0.2">
      <c r="A940" s="404">
        <v>5</v>
      </c>
      <c r="B940" s="404">
        <v>1</v>
      </c>
      <c r="C940" s="424" t="s">
        <v>615</v>
      </c>
      <c r="D940" s="418"/>
      <c r="E940" s="418"/>
      <c r="F940" s="418"/>
      <c r="G940" s="418"/>
      <c r="H940" s="418"/>
      <c r="I940" s="418"/>
      <c r="J940" s="419">
        <v>2010001146005</v>
      </c>
      <c r="K940" s="420"/>
      <c r="L940" s="420"/>
      <c r="M940" s="420"/>
      <c r="N940" s="420"/>
      <c r="O940" s="420"/>
      <c r="P940" s="425" t="s">
        <v>613</v>
      </c>
      <c r="Q940" s="317"/>
      <c r="R940" s="317"/>
      <c r="S940" s="317"/>
      <c r="T940" s="317"/>
      <c r="U940" s="317"/>
      <c r="V940" s="317"/>
      <c r="W940" s="317"/>
      <c r="X940" s="317"/>
      <c r="Y940" s="318">
        <v>35</v>
      </c>
      <c r="Z940" s="319"/>
      <c r="AA940" s="319"/>
      <c r="AB940" s="320"/>
      <c r="AC940" s="322" t="s">
        <v>603</v>
      </c>
      <c r="AD940" s="322"/>
      <c r="AE940" s="322"/>
      <c r="AF940" s="322"/>
      <c r="AG940" s="322"/>
      <c r="AH940" s="323" t="s">
        <v>605</v>
      </c>
      <c r="AI940" s="324"/>
      <c r="AJ940" s="324"/>
      <c r="AK940" s="324"/>
      <c r="AL940" s="325" t="s">
        <v>621</v>
      </c>
      <c r="AM940" s="326"/>
      <c r="AN940" s="326"/>
      <c r="AO940" s="327"/>
      <c r="AP940" s="321" t="s">
        <v>605</v>
      </c>
      <c r="AQ940" s="321"/>
      <c r="AR940" s="321"/>
      <c r="AS940" s="321"/>
      <c r="AT940" s="321"/>
      <c r="AU940" s="321"/>
      <c r="AV940" s="321"/>
      <c r="AW940" s="321"/>
      <c r="AX940" s="321"/>
    </row>
    <row r="941" spans="1:50" ht="40.35" customHeight="1" x14ac:dyDescent="0.2">
      <c r="A941" s="404">
        <v>6</v>
      </c>
      <c r="B941" s="404">
        <v>1</v>
      </c>
      <c r="C941" s="424" t="s">
        <v>616</v>
      </c>
      <c r="D941" s="418"/>
      <c r="E941" s="418"/>
      <c r="F941" s="418"/>
      <c r="G941" s="418"/>
      <c r="H941" s="418"/>
      <c r="I941" s="418"/>
      <c r="J941" s="419">
        <v>5060001000014</v>
      </c>
      <c r="K941" s="420"/>
      <c r="L941" s="420"/>
      <c r="M941" s="420"/>
      <c r="N941" s="420"/>
      <c r="O941" s="420"/>
      <c r="P941" s="425" t="s">
        <v>611</v>
      </c>
      <c r="Q941" s="317"/>
      <c r="R941" s="317"/>
      <c r="S941" s="317"/>
      <c r="T941" s="317"/>
      <c r="U941" s="317"/>
      <c r="V941" s="317"/>
      <c r="W941" s="317"/>
      <c r="X941" s="317"/>
      <c r="Y941" s="318">
        <v>17</v>
      </c>
      <c r="Z941" s="319"/>
      <c r="AA941" s="319"/>
      <c r="AB941" s="320"/>
      <c r="AC941" s="322" t="s">
        <v>603</v>
      </c>
      <c r="AD941" s="322"/>
      <c r="AE941" s="322"/>
      <c r="AF941" s="322"/>
      <c r="AG941" s="322"/>
      <c r="AH941" s="323" t="s">
        <v>605</v>
      </c>
      <c r="AI941" s="324"/>
      <c r="AJ941" s="324"/>
      <c r="AK941" s="324"/>
      <c r="AL941" s="325" t="s">
        <v>605</v>
      </c>
      <c r="AM941" s="326"/>
      <c r="AN941" s="326"/>
      <c r="AO941" s="327"/>
      <c r="AP941" s="321" t="s">
        <v>605</v>
      </c>
      <c r="AQ941" s="321"/>
      <c r="AR941" s="321"/>
      <c r="AS941" s="321"/>
      <c r="AT941" s="321"/>
      <c r="AU941" s="321"/>
      <c r="AV941" s="321"/>
      <c r="AW941" s="321"/>
      <c r="AX941" s="321"/>
    </row>
    <row r="942" spans="1:50" ht="40.35" customHeight="1" x14ac:dyDescent="0.2">
      <c r="A942" s="404">
        <v>7</v>
      </c>
      <c r="B942" s="404">
        <v>1</v>
      </c>
      <c r="C942" s="424" t="s">
        <v>635</v>
      </c>
      <c r="D942" s="418"/>
      <c r="E942" s="418"/>
      <c r="F942" s="418"/>
      <c r="G942" s="418"/>
      <c r="H942" s="418"/>
      <c r="I942" s="418"/>
      <c r="J942" s="419">
        <v>2010001120389</v>
      </c>
      <c r="K942" s="420"/>
      <c r="L942" s="420"/>
      <c r="M942" s="420"/>
      <c r="N942" s="420"/>
      <c r="O942" s="420"/>
      <c r="P942" s="425" t="s">
        <v>611</v>
      </c>
      <c r="Q942" s="317"/>
      <c r="R942" s="317"/>
      <c r="S942" s="317"/>
      <c r="T942" s="317"/>
      <c r="U942" s="317"/>
      <c r="V942" s="317"/>
      <c r="W942" s="317"/>
      <c r="X942" s="317"/>
      <c r="Y942" s="318">
        <v>7</v>
      </c>
      <c r="Z942" s="319"/>
      <c r="AA942" s="319"/>
      <c r="AB942" s="320"/>
      <c r="AC942" s="322" t="s">
        <v>603</v>
      </c>
      <c r="AD942" s="322"/>
      <c r="AE942" s="322"/>
      <c r="AF942" s="322"/>
      <c r="AG942" s="322"/>
      <c r="AH942" s="323" t="s">
        <v>605</v>
      </c>
      <c r="AI942" s="324"/>
      <c r="AJ942" s="324"/>
      <c r="AK942" s="324"/>
      <c r="AL942" s="325" t="s">
        <v>622</v>
      </c>
      <c r="AM942" s="326"/>
      <c r="AN942" s="326"/>
      <c r="AO942" s="327"/>
      <c r="AP942" s="321" t="s">
        <v>623</v>
      </c>
      <c r="AQ942" s="321"/>
      <c r="AR942" s="321"/>
      <c r="AS942" s="321"/>
      <c r="AT942" s="321"/>
      <c r="AU942" s="321"/>
      <c r="AV942" s="321"/>
      <c r="AW942" s="321"/>
      <c r="AX942" s="321"/>
    </row>
    <row r="943" spans="1:50" ht="40.35" customHeight="1" x14ac:dyDescent="0.2">
      <c r="A943" s="404">
        <v>8</v>
      </c>
      <c r="B943" s="404">
        <v>1</v>
      </c>
      <c r="C943" s="424" t="s">
        <v>617</v>
      </c>
      <c r="D943" s="418"/>
      <c r="E943" s="418"/>
      <c r="F943" s="418"/>
      <c r="G943" s="418"/>
      <c r="H943" s="418"/>
      <c r="I943" s="418"/>
      <c r="J943" s="419">
        <v>1260001006093</v>
      </c>
      <c r="K943" s="420"/>
      <c r="L943" s="420"/>
      <c r="M943" s="420"/>
      <c r="N943" s="420"/>
      <c r="O943" s="420"/>
      <c r="P943" s="425" t="s">
        <v>611</v>
      </c>
      <c r="Q943" s="317"/>
      <c r="R943" s="317"/>
      <c r="S943" s="317"/>
      <c r="T943" s="317"/>
      <c r="U943" s="317"/>
      <c r="V943" s="317"/>
      <c r="W943" s="317"/>
      <c r="X943" s="317"/>
      <c r="Y943" s="318">
        <v>7</v>
      </c>
      <c r="Z943" s="319"/>
      <c r="AA943" s="319"/>
      <c r="AB943" s="320"/>
      <c r="AC943" s="322" t="s">
        <v>603</v>
      </c>
      <c r="AD943" s="322"/>
      <c r="AE943" s="322"/>
      <c r="AF943" s="322"/>
      <c r="AG943" s="322"/>
      <c r="AH943" s="323" t="s">
        <v>620</v>
      </c>
      <c r="AI943" s="324"/>
      <c r="AJ943" s="324"/>
      <c r="AK943" s="324"/>
      <c r="AL943" s="325" t="s">
        <v>604</v>
      </c>
      <c r="AM943" s="326"/>
      <c r="AN943" s="326"/>
      <c r="AO943" s="327"/>
      <c r="AP943" s="321" t="s">
        <v>605</v>
      </c>
      <c r="AQ943" s="321"/>
      <c r="AR943" s="321"/>
      <c r="AS943" s="321"/>
      <c r="AT943" s="321"/>
      <c r="AU943" s="321"/>
      <c r="AV943" s="321"/>
      <c r="AW943" s="321"/>
      <c r="AX943" s="321"/>
    </row>
    <row r="944" spans="1:50" ht="40.35" customHeight="1" x14ac:dyDescent="0.2">
      <c r="A944" s="404">
        <v>9</v>
      </c>
      <c r="B944" s="404">
        <v>1</v>
      </c>
      <c r="C944" s="424" t="s">
        <v>618</v>
      </c>
      <c r="D944" s="418"/>
      <c r="E944" s="418"/>
      <c r="F944" s="418"/>
      <c r="G944" s="418"/>
      <c r="H944" s="418"/>
      <c r="I944" s="418"/>
      <c r="J944" s="419">
        <v>6120001076393</v>
      </c>
      <c r="K944" s="420"/>
      <c r="L944" s="420"/>
      <c r="M944" s="420"/>
      <c r="N944" s="420"/>
      <c r="O944" s="420"/>
      <c r="P944" s="425" t="s">
        <v>611</v>
      </c>
      <c r="Q944" s="317"/>
      <c r="R944" s="317"/>
      <c r="S944" s="317"/>
      <c r="T944" s="317"/>
      <c r="U944" s="317"/>
      <c r="V944" s="317"/>
      <c r="W944" s="317"/>
      <c r="X944" s="317"/>
      <c r="Y944" s="318">
        <v>3</v>
      </c>
      <c r="Z944" s="319"/>
      <c r="AA944" s="319"/>
      <c r="AB944" s="320"/>
      <c r="AC944" s="322" t="s">
        <v>603</v>
      </c>
      <c r="AD944" s="322"/>
      <c r="AE944" s="322"/>
      <c r="AF944" s="322"/>
      <c r="AG944" s="322"/>
      <c r="AH944" s="323" t="s">
        <v>619</v>
      </c>
      <c r="AI944" s="324"/>
      <c r="AJ944" s="324"/>
      <c r="AK944" s="324"/>
      <c r="AL944" s="325" t="s">
        <v>604</v>
      </c>
      <c r="AM944" s="326"/>
      <c r="AN944" s="326"/>
      <c r="AO944" s="327"/>
      <c r="AP944" s="321" t="s">
        <v>605</v>
      </c>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57.6" customHeight="1" x14ac:dyDescent="0.2">
      <c r="A969" s="404">
        <v>1</v>
      </c>
      <c r="B969" s="404">
        <v>1</v>
      </c>
      <c r="C969" s="424" t="s">
        <v>624</v>
      </c>
      <c r="D969" s="418"/>
      <c r="E969" s="418"/>
      <c r="F969" s="418"/>
      <c r="G969" s="418"/>
      <c r="H969" s="418"/>
      <c r="I969" s="418"/>
      <c r="J969" s="419">
        <v>2010005018753</v>
      </c>
      <c r="K969" s="420"/>
      <c r="L969" s="420"/>
      <c r="M969" s="420"/>
      <c r="N969" s="420"/>
      <c r="O969" s="420"/>
      <c r="P969" s="425" t="s">
        <v>625</v>
      </c>
      <c r="Q969" s="317"/>
      <c r="R969" s="317"/>
      <c r="S969" s="317"/>
      <c r="T969" s="317"/>
      <c r="U969" s="317"/>
      <c r="V969" s="317"/>
      <c r="W969" s="317"/>
      <c r="X969" s="317"/>
      <c r="Y969" s="318">
        <v>5</v>
      </c>
      <c r="Z969" s="319"/>
      <c r="AA969" s="319"/>
      <c r="AB969" s="320"/>
      <c r="AC969" s="328" t="s">
        <v>499</v>
      </c>
      <c r="AD969" s="423"/>
      <c r="AE969" s="423"/>
      <c r="AF969" s="423"/>
      <c r="AG969" s="423"/>
      <c r="AH969" s="421" t="s">
        <v>605</v>
      </c>
      <c r="AI969" s="422"/>
      <c r="AJ969" s="422"/>
      <c r="AK969" s="422"/>
      <c r="AL969" s="325" t="s">
        <v>605</v>
      </c>
      <c r="AM969" s="326"/>
      <c r="AN969" s="326"/>
      <c r="AO969" s="327"/>
      <c r="AP969" s="321" t="s">
        <v>626</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88" t="s">
        <v>449</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465</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450</v>
      </c>
      <c r="AQ1101" s="427"/>
      <c r="AR1101" s="427"/>
      <c r="AS1101" s="427"/>
      <c r="AT1101" s="427"/>
      <c r="AU1101" s="427"/>
      <c r="AV1101" s="427"/>
      <c r="AW1101" s="427"/>
      <c r="AX1101" s="427"/>
    </row>
    <row r="1102" spans="1:50" ht="30" customHeight="1" x14ac:dyDescent="0.2">
      <c r="A1102" s="404">
        <v>1</v>
      </c>
      <c r="B1102" s="404">
        <v>1</v>
      </c>
      <c r="C1102" s="893"/>
      <c r="D1102" s="893"/>
      <c r="E1102" s="261" t="s">
        <v>739</v>
      </c>
      <c r="F1102" s="892"/>
      <c r="G1102" s="892"/>
      <c r="H1102" s="892"/>
      <c r="I1102" s="892"/>
      <c r="J1102" s="419" t="s">
        <v>740</v>
      </c>
      <c r="K1102" s="420"/>
      <c r="L1102" s="420"/>
      <c r="M1102" s="420"/>
      <c r="N1102" s="420"/>
      <c r="O1102" s="420"/>
      <c r="P1102" s="425" t="s">
        <v>741</v>
      </c>
      <c r="Q1102" s="317"/>
      <c r="R1102" s="317"/>
      <c r="S1102" s="317"/>
      <c r="T1102" s="317"/>
      <c r="U1102" s="317"/>
      <c r="V1102" s="317"/>
      <c r="W1102" s="317"/>
      <c r="X1102" s="317"/>
      <c r="Y1102" s="318" t="s">
        <v>742</v>
      </c>
      <c r="Z1102" s="319"/>
      <c r="AA1102" s="319"/>
      <c r="AB1102" s="320"/>
      <c r="AC1102" s="322"/>
      <c r="AD1102" s="322"/>
      <c r="AE1102" s="322"/>
      <c r="AF1102" s="322"/>
      <c r="AG1102" s="322"/>
      <c r="AH1102" s="323" t="s">
        <v>739</v>
      </c>
      <c r="AI1102" s="324"/>
      <c r="AJ1102" s="324"/>
      <c r="AK1102" s="324"/>
      <c r="AL1102" s="325" t="s">
        <v>742</v>
      </c>
      <c r="AM1102" s="326"/>
      <c r="AN1102" s="326"/>
      <c r="AO1102" s="327"/>
      <c r="AP1102" s="321" t="s">
        <v>744</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t="s">
        <v>743</v>
      </c>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customSheetViews>
    <customSheetView guid="{09B8EBB0-43E8-46AA-9573-72567B22DCCB}" scale="70" showPageBreaks="1" fitToPage="1" printArea="1" hiddenRows="1" view="pageBreakPreview" topLeftCell="A942">
      <selection activeCell="G868" sqref="G868"/>
      <rowBreaks count="6" manualBreakCount="6">
        <brk id="29" max="49" man="1"/>
        <brk id="129" max="49" man="1"/>
        <brk id="714" max="49" man="1"/>
        <brk id="735" max="49" man="1"/>
        <brk id="778" max="49" man="1"/>
        <brk id="833"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5EA3952E-9135-4069-B74C-04B9F8DB6515}" showPageBreaks="1" fitToPage="1" printArea="1" hiddenRows="1" view="pageBreakPreview">
      <selection activeCell="G4" sqref="G4:X4"/>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 guid="{B6413E42-477B-4DFF-A4F6-9AA35C7660CF}" showPageBreaks="1" fitToPage="1" printArea="1" hiddenRows="1" view="pageBreakPreview" topLeftCell="A736">
      <selection activeCell="P742" sqref="P742"/>
      <rowBreaks count="6" manualBreakCount="6">
        <brk id="29" max="49" man="1"/>
        <brk id="129" max="49" man="1"/>
        <brk id="714" max="49" man="1"/>
        <brk id="735" max="49" man="1"/>
        <brk id="778"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68" fitToHeight="0" orientation="portrait" r:id="rId3"/>
      <headerFooter differentFirst="1" alignWithMargins="0"/>
    </customSheetView>
    <customSheetView guid="{E95A5FE8-9523-43C6-AB99-183BC10359E8}" showPageBreaks="1" fitToPage="1" printArea="1" hiddenRows="1" view="pageBreakPreview" topLeftCell="A27">
      <selection activeCell="AU40" sqref="AU40:AX40"/>
      <rowBreaks count="7" manualBreakCount="7">
        <brk id="29" max="49" man="1"/>
        <brk id="129" max="49" man="1"/>
        <brk id="553" max="49" man="1"/>
        <brk id="699" max="49" man="1"/>
        <brk id="735" max="49" man="1"/>
        <brk id="778" max="49" man="1"/>
        <brk id="833" max="49" man="1"/>
      </rowBreaks>
      <colBreaks count="1" manualBreakCount="1">
        <brk id="6" max="1130" man="1"/>
      </colBreaks>
      <pageMargins left="0.62992125984251968" right="0.39370078740157483" top="0.59055118110236227" bottom="0.39370078740157483" header="0.51181102362204722" footer="0.51181102362204722"/>
      <pageSetup paperSize="9" scale="67" fitToHeight="0" orientation="portrait" r:id="rId4"/>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5"/>
  <headerFooter differentFirst="1" alignWithMargins="0"/>
  <rowBreaks count="6" manualBreakCount="6">
    <brk id="29" max="49" man="1"/>
    <brk id="129" max="49" man="1"/>
    <brk id="714" max="49" man="1"/>
    <brk id="735" max="49" man="1"/>
    <brk id="778" max="49" man="1"/>
    <brk id="833" max="49" man="1"/>
  </rowBreaks>
  <colBreaks count="1" manualBreakCount="1">
    <brk id="6" max="1130" man="1"/>
  </colBreaks>
  <ignoredErrors>
    <ignoredError sqref="K739 N739 P739 T739 W739 Z739 AB739 AF739 AI739 AL739 AN739 W29" unlockedFormula="1"/>
  </ignoredErrors>
  <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569</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569</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2">
      <c r="A10" s="14" t="s">
        <v>447</v>
      </c>
      <c r="B10" s="15"/>
      <c r="C10" s="13" t="str">
        <f t="shared" si="0"/>
        <v/>
      </c>
      <c r="D10" s="13" t="str">
        <f t="shared" si="8"/>
        <v/>
      </c>
      <c r="F10" s="18" t="s">
        <v>235</v>
      </c>
      <c r="G10" s="17" t="s">
        <v>569</v>
      </c>
      <c r="H10" s="13" t="str">
        <f t="shared" si="1"/>
        <v>エネルギー対策特別会計エネルギー需給勘定</v>
      </c>
      <c r="I10" s="13" t="str">
        <f t="shared" si="5"/>
        <v>エネルギー対策特別会計エネルギー需給勘定</v>
      </c>
      <c r="K10" s="14" t="s">
        <v>451</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569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559</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customSheetViews>
    <customSheetView guid="{09B8EBB0-43E8-46AA-9573-72567B22DCCB}" scale="115" hiddenColumns="1">
      <selection activeCell="Q4" sqref="Q4"/>
      <pageMargins left="0.7" right="0.7" top="0.75" bottom="0.75" header="0.3" footer="0.3"/>
      <pageSetup paperSize="9" orientation="portrait" r:id="rId1"/>
    </customSheetView>
    <customSheetView guid="{5EA3952E-9135-4069-B74C-04B9F8DB6515}" scale="115" hiddenColumns="1">
      <selection activeCell="Q4" sqref="Q4"/>
      <pageMargins left="0.7" right="0.7" top="0.75" bottom="0.75" header="0.3" footer="0.3"/>
      <pageSetup paperSize="9" orientation="portrait" r:id="rId2"/>
    </customSheetView>
    <customSheetView guid="{B6413E42-477B-4DFF-A4F6-9AA35C7660CF}" scale="115" hiddenColumns="1">
      <selection activeCell="Q4" sqref="Q4"/>
      <pageMargins left="0.7" right="0.7" top="0.75" bottom="0.75" header="0.3" footer="0.3"/>
      <pageSetup paperSize="9" orientation="portrait" r:id="rId3"/>
    </customSheetView>
    <customSheetView guid="{E95A5FE8-9523-43C6-AB99-183BC10359E8}" scale="115" hiddenColumns="1">
      <selection activeCell="Q4" sqref="Q4"/>
      <pageMargins left="0.7" right="0.7" top="0.75" bottom="0.75" header="0.3" footer="0.3"/>
      <pageSetup paperSize="9" orientation="portrait" r:id="rId4"/>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31" sqref="BI31"/>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customSheetViews>
    <customSheetView guid="{09B8EBB0-43E8-46AA-9573-72567B22DCCB}"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5EA3952E-9135-4069-B74C-04B9F8DB6515}"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B6413E42-477B-4DFF-A4F6-9AA35C7660CF}"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 guid="{E95A5FE8-9523-43C6-AB99-183BC10359E8}" scale="55" showPageBreaks="1" view="pageBreakPreview">
      <selection activeCell="BI31" sqref="BI31"/>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5"/>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09B8EBB0-43E8-46AA-9573-72567B22DCCB}"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5EA3952E-9135-4069-B74C-04B9F8DB6515}"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 guid="{B6413E42-477B-4DFF-A4F6-9AA35C7660CF}"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customSheetView>
    <customSheetView guid="{E95A5FE8-9523-43C6-AB99-183BC10359E8}"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4"/>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5"/>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J105" sqref="BJ10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customSheetViews>
    <customSheetView guid="{09B8EBB0-43E8-46AA-9573-72567B22DCCB}"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5EA3952E-9135-4069-B74C-04B9F8DB6515}"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 guid="{B6413E42-477B-4DFF-A4F6-9AA35C7660CF}"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customSheetView>
    <customSheetView guid="{E95A5FE8-9523-43C6-AB99-183BC10359E8}" scale="56" showPageBreaks="1" view="pageBreakPreview" topLeftCell="A82">
      <selection activeCell="BJ105" sqref="BJ10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4"/>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5"/>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2019-06-27T01:40:08Z</cp:lastPrinted>
  <dcterms:created xsi:type="dcterms:W3CDTF">2012-03-13T00:50:25Z</dcterms:created>
  <dcterms:modified xsi:type="dcterms:W3CDTF">2019-07-09T15:54:08Z</dcterms:modified>
</cp:coreProperties>
</file>