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
    </mc:Choice>
  </mc:AlternateContent>
  <bookViews>
    <workbookView xWindow="0" yWindow="0" windowWidth="19200" windowHeight="625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<sst xmlns="http://schemas.openxmlformats.org/spreadsheetml/2006/main" count="2949" uniqueCount="674">
  <si>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</si>
  <si>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</si>
  <si>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</si>
  <si>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</si>
  <si>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</si>
  <si>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</si>
  <si>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</si>
  <si>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</si>
  <si>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</si>
  <si>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</si>
  <si>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</si>
  <si>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</si>
  <si>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</si>
  <si>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</si>
  <si>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</si>
  <si>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</si>
  <si>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</si>
  <si>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</si>
  <si>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</si>
  <si>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</si>
  <si>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</si>
  <si>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</si>
  <si>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</si>
  <si>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</si>
  <si>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</si>
  <si>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</si>
  <si>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</si>
  <si>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</si>
  <si>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</si>
  <si>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</si>
  <si>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</si>
  <si>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</si>
  <si>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</si>
  <si>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</si>
  <si>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</si>
  <si>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</si>
  <si>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</si>
  <si>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</si>
  <si>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</si>
  <si>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</si>
  <si>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</si>
  <si>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</si>
  <si>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</si>
  <si>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</si>
  <si>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</si>
  <si>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</si>
  <si>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</si>
  <si>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</si>
  <si>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</si>
  <si>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</si>
  <si>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</si>
  <si>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</si>
  <si>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</si>
  <si>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</si>
  <si>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</si>
  <si>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</si>
  <si>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</si>
  <si>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</si>
  <si>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</si>
  <si>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</si>
  <si>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</si>
  <si>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</si>
  <si>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</si>
  <si>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</si>
  <si>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</si>
  <si>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</si>
  <si>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</si>
  <si>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</si>
  <si>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</si>
  <si>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</si>
  <si>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</si>
  <si>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</si>
  <si>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</si>
  <si>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</si>
  <si>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</si>
  <si>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</si>
  <si>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</si>
  <si>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</si>
  <si>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</si>
  <si>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</si>
  <si>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</si>
  <si>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</si>
  <si>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</si>
  <si>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</si>
  <si>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</si>
  <si>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</si>
  <si>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</si>
  <si>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</si>
  <si>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</si>
  <si>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</si>
  <si>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</si>
  <si>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</si>
  <si>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</si>
  <si>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</si>
  <si>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</si>
  <si>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</si>
  <si>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</si>
  <si>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</si>
  <si>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</si>
  <si>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</si>
  <si>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</si>
  <si>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</si>
  <si>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</si>
  <si>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</si>
  <si>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</si>
  <si>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</si>
  <si>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</si>
  <si>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</si>
  <si>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</si>
  <si>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</si>
  <si>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</si>
  <si>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</si>
  <si>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</si>
  <si>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</si>
  <si>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</si>
  <si>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</si>
  <si>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</si>
  <si>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</si>
  <si>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</si>
  <si>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</si>
  <si>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</si>
  <si>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</si>
  <si>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</si>
  <si>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</si>
  <si>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</si>
  <si>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</si>
  <si>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</si>
  <si>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</si>
  <si>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</si>
  <si>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</si>
  <si>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</si>
  <si>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</si>
  <si>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</si>
  <si>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</si>
  <si>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</si>
  <si>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</si>
  <si>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</si>
  <si>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</si>
  <si>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</si>
  <si>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</si>
  <si>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</si>
  <si>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</si>
  <si>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</si>
  <si>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</si>
  <si>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</si>
  <si>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</si>
  <si>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</si>
  <si>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</si>
  <si>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</si>
  <si>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</si>
  <si>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</si>
  <si>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</si>
  <si>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</si>
  <si>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</si>
  <si>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</si>
  <si>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</si>
  <si>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</si>
  <si>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</si>
  <si>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</si>
  <si>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</si>
  <si>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</si>
  <si>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</si>
  <si>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</si>
  <si>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</si>
  <si>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</si>
  <si>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</si>
  <si>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</si>
  <si>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</si>
  <si>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</si>
  <si>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</si>
  <si>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</si>
  <si>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</si>
  <si>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</si>
  <si>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</si>
  <si>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</si>
  <si>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</si>
  <si>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</si>
  <si>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</si>
  <si>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</si>
  <si>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</si>
  <si>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</si>
  <si>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</si>
  <si>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</si>
  <si>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</si>
  <si>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</si>
  <si>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</si>
  <si>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</si>
  <si>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</si>
  <si>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</si>
  <si>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</si>
  <si>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</si>
  <si>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</si>
  <si>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</si>
  <si>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</si>
  <si>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</si>
  <si>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</si>
  <si>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</si>
  <si>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</si>
  <si>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</si>
  <si>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</si>
  <si>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</si>
  <si>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</si>
  <si>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</si>
  <si>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</si>
  <si>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</si>
  <si>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</si>
  <si>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</si>
  <si>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</si>
  <si>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</si>
  <si>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</si>
  <si>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</si>
  <si>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</si>
  <si>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</si>
  <si>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</si>
  <si>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</si>
  <si>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</si>
  <si>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</si>
  <si>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</si>
  <si>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</si>
  <si>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</si>
  <si>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</si>
  <si>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</si>
  <si>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</si>
  <si>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</si>
  <si>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</si>
  <si>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</si>
  <si>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</si>
  <si>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</si>
  <si>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</si>
  <si>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</si>
  <si>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</si>
  <si>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</si>
  <si>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</si>
  <si>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</si>
  <si>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</si>
  <si>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</si>
  <si>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</si>
  <si>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</si>
  <si>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</si>
  <si>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</si>
  <si>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</si>
  <si>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</si>
  <si>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</si>
  <si>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</si>
  <si>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</si>
  <si>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</si>
  <si>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</si>
  <si>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</si>
  <si>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</si>
  <si>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</si>
  <si>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</si>
  <si>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</si>
  <si>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</si>
  <si>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</si>
  <si>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</si>
  <si>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</si>
  <si>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</si>
  <si>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</si>
  <si>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</si>
  <si>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</si>
  <si>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</si>
  <si>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</si>
  <si>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</si>
  <si>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</si>
  <si>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</si>
  <si>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</si>
  <si>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</si>
  <si>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</si>
  <si>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</si>
  <si>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</si>
  <si>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</si>
  <si>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</si>
  <si>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</si>
  <si>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</si>
  <si>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</si>
  <si>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</si>
  <si>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</si>
  <si>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</si>
  <si>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</si>
  <si>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</si>
  <si>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</si>
  <si>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</si>
  <si>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</si>
  <si>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</si>
  <si>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</si>
  <si>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</si>
  <si>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</si>
  <si>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</si>
  <si>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</si>
  <si>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</si>
  <si>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</si>
  <si>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</si>
  <si>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</si>
  <si>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</si>
  <si>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</si>
  <si>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</si>
  <si>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</si>
  <si>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</si>
  <si>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</si>
  <si>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</si>
  <si>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</si>
  <si>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</si>
  <si>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</si>
  <si>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</si>
  <si>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</si>
  <si>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</si>
  <si>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</si>
  <si>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</si>
  <si>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</si>
  <si>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</si>
  <si>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</si>
  <si>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</si>
  <si>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</si>
  <si>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</si>
  <si>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</si>
  <si>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</si>
  <si>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</si>
  <si>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</si>
  <si>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</si>
  <si>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</si>
  <si>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</si>
  <si>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</si>
  <si>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</si>
  <si>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</si>
  <si>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</si>
  <si>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</si>
  <si>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</si>
  <si>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</si>
  <si>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</si>
  <si>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</si>
  <si>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</si>
  <si>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</si>
  <si>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</si>
  <si>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</si>
  <si>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</si>
  <si>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</si>
  <si>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</si>
  <si>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</si>
  <si>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</si>
  <si>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</si>
  <si>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</si>
  <si>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</si>
  <si>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</si>
  <si>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</si>
  <si>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</si>
  <si>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</si>
  <si>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</si>
  <si>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</si>
  <si>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</si>
  <si>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</si>
  <si>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</si>
  <si>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</si>
  <si>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</si>
  <si>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</si>
  <si>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</si>
  <si>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</si>
  <si>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</si>
  <si>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</si>
  <si>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</si>
  <si>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</si>
  <si>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</si>
  <si>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</si>
  <si>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</si>
  <si>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</si>
  <si>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</si>
  <si>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</si>
  <si>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</si>
  <si>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</si>
  <si>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</si>
  <si>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</si>
  <si>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</si>
  <si>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</si>
  <si>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</si>
  <si>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</si>
  <si>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</si>
  <si>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</si>
  <si>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</si>
  <si>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</si>
  <si>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</si>
  <si>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</si>
  <si>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</si>
  <si>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</si>
  <si>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</si>
  <si>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</si>
  <si>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</si>
  <si>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</si>
  <si>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</si>
  <si>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</si>
  <si>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</si>
  <si>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</si>
  <si>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</si>
  <si>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</si>
  <si>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</si>
  <si>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</si>
  <si>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</si>
  <si>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</si>
  <si>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</si>
  <si>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</si>
  <si>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</si>
  <si>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</si>
  <si>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</si>
  <si>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</si>
  <si>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</si>
  <si>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</si>
  <si>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</si>
  <si>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</si>
  <si>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</si>
  <si>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</si>
  <si>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</si>
  <si>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</si>
  <si>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</si>
  <si>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</si>
  <si>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</si>
  <si>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</si>
  <si>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</si>
  <si>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</si>
  <si>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</si>
  <si>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</si>
  <si>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</si>
  <si>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</si>
  <si>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</si>
  <si>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</si>
  <si>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</si>
  <si>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</si>
  <si>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</si>
  <si>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</si>
  <si>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</si>
  <si>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</si>
  <si>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</si>
  <si>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</si>
  <si>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</si>
  <si>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</si>
  <si>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</si>
  <si>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</si>
  <si>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</si>
  <si>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</si>
  <si>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</si>
  <si>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</si>
  <si>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</si>
  <si>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</si>
  <si>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</si>
  <si>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</si>
  <si>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</si>
  <si>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</si>
  <si>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</si>
  <si>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</si>
  <si>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</si>
  <si>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</si>
  <si>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</si>
  <si>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</si>
  <si>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</si>
  <si>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</si>
  <si>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</si>
  <si>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</si>
  <si>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</si>
  <si>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</si>
  <si>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</si>
  <si>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</si>
  <si>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</si>
  <si>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</si>
  <si>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</si>
  <si>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</si>
  <si>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</si>
  <si>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</si>
  <si>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</si>
  <si>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</si>
  <si>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</si>
  <si>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</si>
  <si>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</si>
  <si>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</si>
  <si>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</si>
  <si>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</si>
  <si>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</si>
  <si>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</si>
  <si>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</si>
  <si>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</si>
  <si>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</si>
  <si>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</si>
  <si>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</si>
  <si>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</si>
  <si>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</si>
  <si>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</si>
  <si>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</si>
  <si>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</si>
  <si>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</si>
  <si>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</si>
  <si>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</si>
  <si>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</si>
  <si>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</si>
  <si>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</si>
  <si>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</si>
  <si>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</si>
  <si>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</si>
  <si>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</si>
  <si>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</si>
  <si>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</si>
  <si>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</si>
  <si>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</si>
  <si>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</si>
  <si>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</si>
  <si>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</si>
  <si>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</si>
  <si>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</si>
  <si>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</si>
  <si>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</si>
  <si>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</si>
  <si>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</si>
  <si>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</si>
  <si>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</si>
  <si>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</si>
  <si>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</si>
  <si>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</si>
  <si>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</si>
  <si>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</si>
  <si>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</si>
  <si>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</si>
  <si>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</si>
  <si>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</si>
  <si>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</si>
  <si>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</si>
  <si>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</si>
  <si>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</si>
  <si>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</si>
  <si>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</si>
  <si>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</si>
  <si>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</si>
  <si>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</si>
  <si>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</si>
  <si>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</si>
  <si>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</si>
  <si>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</si>
  <si>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</si>
  <si>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</si>
  <si>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</si>
  <si>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</si>
  <si>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</si>
  <si>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</si>
  <si>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</si>
  <si>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</si>
  <si>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</si>
  <si>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</si>
  <si>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</si>
  <si>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</si>
  <si>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</si>
  <si>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</si>
  <si>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</si>
  <si>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</si>
  <si>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</si>
  <si>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</si>
  <si>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</si>
  <si>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</si>
  <si>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</si>
  <si>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</si>
  <si>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</si>
  <si>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</si>
  <si>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</si>
  <si>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</si>
  <si>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</si>
  <si>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</si>
  <si>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</si>
  <si>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</si>
  <si>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</si>
  <si>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</si>
  <si>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</si>
  <si>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</si>
  <si>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</si>
  <si>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</si>
  <si>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</si>
  <si>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</si>
  <si>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</si>
  <si>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</si>
  <si>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エコリース促進事業</t>
    <phoneticPr fontId="5"/>
  </si>
  <si>
    <t xml:space="preserve">環境経済課 </t>
    <phoneticPr fontId="5"/>
  </si>
  <si>
    <t>環境経済課長
西村　治彦</t>
    <phoneticPr fontId="5"/>
  </si>
  <si>
    <t>○</t>
  </si>
  <si>
    <t>特別会計に関する法律第85条第3項第1号ホ
施行令第50条第7項第10号</t>
    <phoneticPr fontId="5"/>
  </si>
  <si>
    <t>低炭素社会の実現に向け、低炭素機器の普及を図る必要があるが、導入時に多額の初期投資費用（頭金）が必要となる点が障壁となっている。そのため、頭金が特に負担となる家庭や中小企業等に対して、頭金を必要としない「リース」という金融手法を活用し、低炭素機器の普及を促進する。</t>
    <phoneticPr fontId="5"/>
  </si>
  <si>
    <t>二酸化炭素排出抑制対策事業費等補助金</t>
    <phoneticPr fontId="5"/>
  </si>
  <si>
    <t>リース事業者の30％が低炭素機器のリースに取り組むことのできる体制を実現する。</t>
    <phoneticPr fontId="5"/>
  </si>
  <si>
    <t>各年度「二酸化炭素排出抑制対策事業費等補助金（エコリース促進事業）完了実績報告書」</t>
    <phoneticPr fontId="5"/>
  </si>
  <si>
    <t>年間2件以上の当施策利用実績のあるリース事業者が、全リース事業者（約300社）に占める割合。</t>
    <phoneticPr fontId="5"/>
  </si>
  <si>
    <t>社</t>
    <rPh sb="0" eb="1">
      <t>シャ</t>
    </rPh>
    <phoneticPr fontId="5"/>
  </si>
  <si>
    <t>１ｔ当たりCO2削減コスト</t>
    <phoneticPr fontId="5"/>
  </si>
  <si>
    <t>-</t>
    <phoneticPr fontId="5"/>
  </si>
  <si>
    <t>-</t>
    <phoneticPr fontId="5"/>
  </si>
  <si>
    <t>-</t>
    <phoneticPr fontId="5"/>
  </si>
  <si>
    <t>補助金執行額/年間CO2排出削減量/リース期間の平均年数</t>
    <phoneticPr fontId="5"/>
  </si>
  <si>
    <t>補助金交付件数</t>
    <phoneticPr fontId="5"/>
  </si>
  <si>
    <t>各年度の補助金による設備投資実績を基に翌年度分を算出。機器毎に代表的な製品等の削減効率から省エネ効果を算出し、CO2排出削減量に換算。
年間CO2排出削減量にかかるコスト＝補助金執行額/年間CO2排出削減量/リース期間の平均年数　</t>
    <phoneticPr fontId="5"/>
  </si>
  <si>
    <t>「新成長戦略」：（工程表）Ⅰ１．低炭素化の推進「リースによる低炭素型設備の導入促進の枠組み」、「新成長戦略実現2011」、「温暖化対策計画」：（ｇ）金融のグリーン化</t>
    <phoneticPr fontId="5"/>
  </si>
  <si>
    <t>-</t>
    <phoneticPr fontId="5"/>
  </si>
  <si>
    <t>-</t>
    <phoneticPr fontId="5"/>
  </si>
  <si>
    <t>-</t>
    <phoneticPr fontId="5"/>
  </si>
  <si>
    <t>-</t>
    <phoneticPr fontId="5"/>
  </si>
  <si>
    <t>-</t>
    <phoneticPr fontId="5"/>
  </si>
  <si>
    <t>件</t>
    <rPh sb="0" eb="1">
      <t>ケン</t>
    </rPh>
    <phoneticPr fontId="5"/>
  </si>
  <si>
    <t>-</t>
    <phoneticPr fontId="5"/>
  </si>
  <si>
    <t>円/ｔCO2</t>
    <phoneticPr fontId="5"/>
  </si>
  <si>
    <t>　　百万円/ｔ－CO２/年</t>
    <phoneticPr fontId="5"/>
  </si>
  <si>
    <t>1,690
/24,433/6.9</t>
    <phoneticPr fontId="5"/>
  </si>
  <si>
    <t>ー</t>
    <phoneticPr fontId="5"/>
  </si>
  <si>
    <t>１．地球温暖化対策の推進</t>
    <phoneticPr fontId="5"/>
  </si>
  <si>
    <t>エネルギー起源二酸化炭素の排出量（CO2換算トン）</t>
    <phoneticPr fontId="5"/>
  </si>
  <si>
    <t>万トン</t>
    <phoneticPr fontId="5"/>
  </si>
  <si>
    <t>万トン</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</si>
  <si>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</si>
  <si>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</si>
  <si>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</si>
  <si>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</si>
  <si>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</si>
  <si>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</si>
  <si>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</si>
  <si>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</si>
  <si>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</si>
  <si>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</si>
  <si>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32年度までを当事業で重点的に重点的に低炭素化を推進していくべき期間と捉え、当施策利用実績のあるリース事業者数を増やすべく、平成32年度を1つの目処として記載したが、当事業が平成32年度に完了するという意味ではない。</t>
    <phoneticPr fontId="5"/>
  </si>
  <si>
    <t>0009</t>
    <phoneticPr fontId="5"/>
  </si>
  <si>
    <t>009</t>
    <phoneticPr fontId="5"/>
  </si>
  <si>
    <t>11</t>
    <phoneticPr fontId="5"/>
  </si>
  <si>
    <t>008</t>
    <phoneticPr fontId="5"/>
  </si>
  <si>
    <t>19</t>
    <phoneticPr fontId="5"/>
  </si>
  <si>
    <t>322</t>
    <phoneticPr fontId="5"/>
  </si>
  <si>
    <t>新23-022</t>
    <phoneticPr fontId="5"/>
  </si>
  <si>
    <t>A.（一社）ESCO・エネルギーマネジメント推進協議会</t>
    <phoneticPr fontId="5"/>
  </si>
  <si>
    <t>B.SMFLキャピタル（株）</t>
    <phoneticPr fontId="5"/>
  </si>
  <si>
    <t>補助金</t>
    <phoneticPr fontId="5"/>
  </si>
  <si>
    <t>業務管理費</t>
    <phoneticPr fontId="5"/>
  </si>
  <si>
    <t>補助金</t>
    <phoneticPr fontId="5"/>
  </si>
  <si>
    <t>低減したリース料への充当</t>
    <phoneticPr fontId="5"/>
  </si>
  <si>
    <t>（一社）ESCO・エネルギーマネジメント推進協議会</t>
    <phoneticPr fontId="5"/>
  </si>
  <si>
    <t>間接補助事業者（指定リース事業者）からの補助金申請の審査・交付手続きを行う。</t>
    <phoneticPr fontId="5"/>
  </si>
  <si>
    <t>補助金等交付</t>
  </si>
  <si>
    <t>SMFLキャピタル（株）</t>
    <phoneticPr fontId="5"/>
  </si>
  <si>
    <t>環境省の定めた基準を満たす低炭素機器について、中小企業等とリース契約を締結した後、補助事業者であるESCO・エネルギーマネジメント推進協議会に補助金申請を行い、リース料の減免を行う。</t>
    <phoneticPr fontId="5"/>
  </si>
  <si>
    <t>-</t>
    <phoneticPr fontId="5"/>
  </si>
  <si>
    <t>三井住友ファイナンス＆リース（株）</t>
    <phoneticPr fontId="5"/>
  </si>
  <si>
    <t>三菱UFJリース（株）</t>
    <phoneticPr fontId="5"/>
  </si>
  <si>
    <t>三菱電機クレジット（株）</t>
    <phoneticPr fontId="5"/>
  </si>
  <si>
    <t>JA三井リース（株）</t>
    <phoneticPr fontId="5"/>
  </si>
  <si>
    <t>共友リース（株）</t>
    <phoneticPr fontId="5"/>
  </si>
  <si>
    <t>静銀リース（株）</t>
    <phoneticPr fontId="5"/>
  </si>
  <si>
    <t>昭和リース（株）</t>
    <phoneticPr fontId="5"/>
  </si>
  <si>
    <t>リコーリース（株）</t>
    <phoneticPr fontId="5"/>
  </si>
  <si>
    <t>七十七リース（株）</t>
    <rPh sb="0" eb="3">
      <t>ナナジュウナナ</t>
    </rPh>
    <phoneticPr fontId="5"/>
  </si>
  <si>
    <t>　　　　　　　同　上</t>
    <phoneticPr fontId="5"/>
  </si>
  <si>
    <t>　　　　　　　同　上</t>
    <phoneticPr fontId="5"/>
  </si>
  <si>
    <t>低炭素機器の導入促進によるＣＯ２排出量の削減は必要であり、中小企業等の頭金負担軽減による導入加速化は国として支援するべき重要な施策であるといえる。</t>
    <phoneticPr fontId="5"/>
  </si>
  <si>
    <t>CO2排出量の削減は急務であり、低炭素機器の普及は有効な手段である。</t>
    <phoneticPr fontId="5"/>
  </si>
  <si>
    <t>無</t>
  </si>
  <si>
    <t>‐</t>
  </si>
  <si>
    <t>当施策の補助はリースを利用することによる金融コスト相当であり、負担関係・負担水準は妥当である。</t>
    <phoneticPr fontId="5"/>
  </si>
  <si>
    <t>事業遂行のために必要な管理費用・情宣費等に限定されており、月に一度の報告の際に精査を行っている。</t>
    <phoneticPr fontId="5"/>
  </si>
  <si>
    <t>事務費の予算対比4%以下(55百万円／1,900百万円)と効率の良い運営体制が確立されており、支出についても当事業に必要な管理費用・情宣費等に絞られている。</t>
    <phoneticPr fontId="5"/>
  </si>
  <si>
    <t>産業用機器への実績の偏りは、件数割合・金額割合ともに改善されてきている。</t>
    <phoneticPr fontId="5"/>
  </si>
  <si>
    <t>リース事業者による管理の下、適正な活用となっている。</t>
    <phoneticPr fontId="5"/>
  </si>
  <si>
    <t>予算利用率は、ほぼ100%の利用率となっており、十分な活用がなされている。また、リース事業者の低炭素機器リースも高水準で推移している。</t>
    <phoneticPr fontId="5"/>
  </si>
  <si>
    <t>-</t>
    <phoneticPr fontId="5"/>
  </si>
  <si>
    <t>1,647
/23,542/6.8</t>
    <phoneticPr fontId="5"/>
  </si>
  <si>
    <t>1,820
/31,407/6.8</t>
    <phoneticPr fontId="5"/>
  </si>
  <si>
    <t>1,830
/31,862/6.8</t>
    <phoneticPr fontId="5"/>
  </si>
  <si>
    <t>-</t>
    <phoneticPr fontId="5"/>
  </si>
  <si>
    <t>1t当たりCO2削減コストを平成42年度までに8,190円以下とする。</t>
    <rPh sb="28" eb="29">
      <t>エン</t>
    </rPh>
    <rPh sb="29" eb="31">
      <t>イカ</t>
    </rPh>
    <phoneticPr fontId="5"/>
  </si>
  <si>
    <t>本事業の導入によって低炭素機器の普及を促進することで、3.3万ｔ程度のCO2削減効果の波及効果</t>
    <phoneticPr fontId="5"/>
  </si>
  <si>
    <t>リースにより低炭素機器を導入した場合に、総リース料の2～5％をリース事業者に対して助成を行い、補助率に応じた総リース料の減免を行う。ただし、東日本大震災の被災地域の復興に資するため、岩手県、宮城県、福島県におけるリース契約に限定して補助率を10％とする。なお、本事業において低炭素機器を導入できる者は中小事業者及び家庭等とする。
（補助率）
◯国から民間団体への補助：定額　　
◯民間団体から指定リース事業者への補助：2～5%、10%</t>
    <phoneticPr fontId="5"/>
  </si>
  <si>
    <t>事務費の上限を設定し、その範囲内で効率的に執行できるように補助事業者に指導している。</t>
    <rPh sb="0" eb="3">
      <t>ジムヒ</t>
    </rPh>
    <rPh sb="4" eb="6">
      <t>ジョウゲン</t>
    </rPh>
    <rPh sb="7" eb="9">
      <t>セッテイ</t>
    </rPh>
    <rPh sb="13" eb="16">
      <t>ハンイナイ</t>
    </rPh>
    <rPh sb="17" eb="20">
      <t>コウリツテキ</t>
    </rPh>
    <rPh sb="21" eb="23">
      <t>シッコウ</t>
    </rPh>
    <rPh sb="29" eb="31">
      <t>ホジョ</t>
    </rPh>
    <rPh sb="31" eb="34">
      <t>ジギョウシャ</t>
    </rPh>
    <rPh sb="35" eb="37">
      <t>シドウ</t>
    </rPh>
    <phoneticPr fontId="5"/>
  </si>
  <si>
    <t>補助金交付（リース申込受付）状況については毎営業日、事業費・業務管理費については月に一度、補助事業者である（一社）ESCO・エネルギーマネジメント推進協議会より報告を受けている。平成30年度は、指定リース事業者122社（前年度対比－2社）のうち、85社（前年度対比－2社）により活用され、2月上旬には募集額に達した。事務費を除く予算執行率はほぼ100％となっている。産業用機器への実績の偏りについては、平成29年度より実施している補助率の引下げや業務用機器への優先受付期間の実施により改善が見られた。</t>
    <rPh sb="125" eb="126">
      <t>シャ</t>
    </rPh>
    <rPh sb="146" eb="147">
      <t>ウエ</t>
    </rPh>
    <rPh sb="201" eb="203">
      <t>ヘイセイ</t>
    </rPh>
    <rPh sb="205" eb="207">
      <t>ネンド</t>
    </rPh>
    <rPh sb="209" eb="211">
      <t>ジッシ</t>
    </rPh>
    <phoneticPr fontId="5"/>
  </si>
  <si>
    <t>補助事業者、リース事業者の選定は、外部有識者による公平な審査を経たものであり、補助対象機器の選定は業界団体等に確認の上、ＣＯ２削減の効果がある技術を用いた機器としている等、妥当な補助対象となっている。</t>
    <phoneticPr fontId="5"/>
  </si>
  <si>
    <t>補助対象機器は、ＣＯ２削減の効果がある技術を用いた機器としているため妥当である。</t>
    <rPh sb="0" eb="2">
      <t>ホジョ</t>
    </rPh>
    <rPh sb="2" eb="4">
      <t>タイショウ</t>
    </rPh>
    <rPh sb="4" eb="6">
      <t>キキ</t>
    </rPh>
    <rPh sb="34" eb="36">
      <t>ダトウ</t>
    </rPh>
    <phoneticPr fontId="5"/>
  </si>
  <si>
    <t>平成31年度より、対象機器及びその基準について、市場の実態とニーズに即して、見直しを行ったところ。その見直し結果を注視しつつ、引き続き、本事業の政策目的等を踏まえ、適切に実施していく。</t>
    <rPh sb="0" eb="2">
      <t>ヘイセイ</t>
    </rPh>
    <rPh sb="4" eb="6">
      <t>ネンド</t>
    </rPh>
    <rPh sb="51" eb="53">
      <t>ミナオ</t>
    </rPh>
    <rPh sb="54" eb="56">
      <t>ケッカ</t>
    </rPh>
    <rPh sb="57" eb="59">
      <t>チュウシ</t>
    </rPh>
    <rPh sb="63" eb="64">
      <t>ヒ</t>
    </rPh>
    <rPh sb="65" eb="66">
      <t>ツヅ</t>
    </rPh>
    <rPh sb="68" eb="69">
      <t>ホン</t>
    </rPh>
    <rPh sb="69" eb="71">
      <t>ジギョウ</t>
    </rPh>
    <rPh sb="72" eb="74">
      <t>セイサク</t>
    </rPh>
    <rPh sb="74" eb="76">
      <t>モクテキ</t>
    </rPh>
    <rPh sb="76" eb="77">
      <t>ナド</t>
    </rPh>
    <rPh sb="78" eb="79">
      <t>フ</t>
    </rPh>
    <rPh sb="82" eb="84">
      <t>テキセツ</t>
    </rPh>
    <phoneticPr fontId="5"/>
  </si>
  <si>
    <t>低炭素機器を導入し低炭素社会を築くには、国が全国的な取組状況を把握し、必要な事業改善を図ることが必須であるため。</t>
    <rPh sb="20" eb="21">
      <t>クニ</t>
    </rPh>
    <rPh sb="22" eb="25">
      <t>ゼンコクテキ</t>
    </rPh>
    <rPh sb="26" eb="27">
      <t>ト</t>
    </rPh>
    <rPh sb="27" eb="28">
      <t>ク</t>
    </rPh>
    <rPh sb="28" eb="30">
      <t>ジョウキョウ</t>
    </rPh>
    <rPh sb="31" eb="33">
      <t>ハアク</t>
    </rPh>
    <rPh sb="35" eb="37">
      <t>ヒツヨウ</t>
    </rPh>
    <rPh sb="38" eb="40">
      <t>ジギョウ</t>
    </rPh>
    <rPh sb="40" eb="42">
      <t>カイゼン</t>
    </rPh>
    <rPh sb="43" eb="44">
      <t>ハカ</t>
    </rPh>
    <rPh sb="48" eb="50">
      <t>ヒッス</t>
    </rPh>
    <phoneticPr fontId="5"/>
  </si>
  <si>
    <t>事務費</t>
    <rPh sb="0" eb="3">
      <t>ジムヒ</t>
    </rPh>
    <phoneticPr fontId="5"/>
  </si>
  <si>
    <t>CO2排出量削減を加速化させるとともに、生産増に伴う製品価格の低下、内需の拡大、雇用の創出といった経済効果を促進する。補助事業者の事務費を除く予算額18.3億円に対し、低炭素機器導入のリース料に対する平均補助率は3.9％であることから、低炭素機器の設備投資額約469億円の効果があると見込む。</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</si>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</sst>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135466</xdr:colOff>
      <xdr:row>740</xdr:row>
      <xdr:rowOff>76200</xdr:rowOff>
    </xdr:from>
    <xdr:to>
      <xdr:col>32</xdr:col>
      <xdr:colOff>152719</xdr:colOff>
      <xdr:row>754</xdr:row>
      <xdr:rowOff>249629</xdr:rowOff>
    </xdr:to>
    <xdr:grpSp>
      <xdr:nvGrpSpPr>
        <xdr:cNvPr id="36" name="グループ化 35"/>
        <xdr:cNvGrpSpPr/>
      </xdr:nvGrpSpPr>
      <xdr:grpSpPr>
        <a:xfrm>
          <a:off x="4079937" y="41107659"/>
          <a:ext cx="1810194" cy="5166770"/>
          <a:chOff x="4143376" y="40151083"/>
          <a:chExt cx="1879919" cy="5126429"/>
        </a:xfrm>
      </xdr:grpSpPr>
      <xdr:sp macro="" textlink="">
        <xdr:nvSpPr>
          <xdr:cNvPr id="37" name="正方形/長方形 36"/>
          <xdr:cNvSpPr/>
        </xdr:nvSpPr>
        <xdr:spPr>
          <a:xfrm>
            <a:off x="4260883" y="40151083"/>
            <a:ext cx="1756655" cy="1257595"/>
          </a:xfrm>
          <a:prstGeom prst="rect">
            <a:avLst/>
          </a:prstGeom>
          <a:solidFill>
            <a:schemeClr val="bg1"/>
          </a:solid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1,881</a:t>
            </a:r>
            <a:r>
              <a:rPr kumimoji="1" lang="ja-JP" altLang="en-US" sz="1100">
                <a:solidFill>
                  <a:sysClr val="windowText" lastClr="000000"/>
                </a:solidFill>
              </a:rPr>
              <a:t>万円</a:t>
            </a:r>
            <a:endParaRPr kumimoji="1" lang="en-US" altLang="ja-JP" sz="1100">
              <a:solidFill>
                <a:sysClr val="windowText" lastClr="000000"/>
              </a:solidFill>
            </a:endParaRPr>
          </a:p>
        </xdr:txBody>
      </xdr:sp>
      <xdr:sp macro="" textlink="">
        <xdr:nvSpPr>
          <xdr:cNvPr id="38" name="正方形/長方形 37"/>
          <xdr:cNvSpPr/>
        </xdr:nvSpPr>
        <xdr:spPr>
          <a:xfrm>
            <a:off x="4237505" y="42111866"/>
            <a:ext cx="1756655" cy="160601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Ａ．一般社団法人</a:t>
            </a:r>
            <a:endParaRPr kumimoji="1" lang="en-US" altLang="ja-JP" sz="1100">
              <a:solidFill>
                <a:sysClr val="windowText" lastClr="000000"/>
              </a:solidFill>
            </a:endParaRPr>
          </a:p>
          <a:p>
            <a:pPr algn="ctr"/>
            <a:r>
              <a:rPr kumimoji="1" lang="en-US" altLang="ja-JP" sz="1100">
                <a:solidFill>
                  <a:sysClr val="windowText" lastClr="000000"/>
                </a:solidFill>
              </a:rPr>
              <a:t>ESCO</a:t>
            </a:r>
            <a:r>
              <a:rPr kumimoji="1" lang="ja-JP" altLang="en-US" sz="1100">
                <a:solidFill>
                  <a:sysClr val="windowText" lastClr="000000"/>
                </a:solidFill>
              </a:rPr>
              <a:t>･ｴﾈﾙｷﾞｰﾏﾈｼﾞﾒﾝﾄ推進協議会</a:t>
            </a:r>
            <a:endParaRPr kumimoji="1" lang="en-US" altLang="ja-JP" sz="1100">
              <a:solidFill>
                <a:sysClr val="windowText" lastClr="000000"/>
              </a:solidFill>
            </a:endParaRPr>
          </a:p>
          <a:p>
            <a:pPr algn="ctr"/>
            <a:r>
              <a:rPr kumimoji="1" lang="en-US" altLang="ja-JP" sz="1100">
                <a:solidFill>
                  <a:sysClr val="windowText" lastClr="000000"/>
                </a:solidFill>
              </a:rPr>
              <a:t>1,881</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300">
              <a:solidFill>
                <a:sysClr val="windowText" lastClr="000000"/>
              </a:solidFill>
            </a:endParaRPr>
          </a:p>
          <a:p>
            <a:pPr algn="l"/>
            <a:r>
              <a:rPr kumimoji="1" lang="ja-JP" altLang="en-US" sz="1100">
                <a:solidFill>
                  <a:sysClr val="windowText" lastClr="000000"/>
                </a:solidFill>
              </a:rPr>
              <a:t>・補助金：</a:t>
            </a:r>
            <a:r>
              <a:rPr kumimoji="1" lang="en-US" altLang="ja-JP" sz="1100">
                <a:solidFill>
                  <a:sysClr val="windowText" lastClr="000000"/>
                </a:solidFill>
              </a:rPr>
              <a:t>1,826</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・事務費：</a:t>
            </a:r>
            <a:r>
              <a:rPr kumimoji="1" lang="en-US" altLang="ja-JP" sz="1100">
                <a:solidFill>
                  <a:sysClr val="windowText" lastClr="000000"/>
                </a:solidFill>
              </a:rPr>
              <a:t>55</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39" name="直線矢印コネクタ 38"/>
          <xdr:cNvCxnSpPr/>
        </xdr:nvCxnSpPr>
        <xdr:spPr>
          <a:xfrm flipH="1">
            <a:off x="5124144" y="41439076"/>
            <a:ext cx="992" cy="388510"/>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39"/>
          <xdr:cNvSpPr txBox="1"/>
        </xdr:nvSpPr>
        <xdr:spPr>
          <a:xfrm>
            <a:off x="4276165" y="41883106"/>
            <a:ext cx="1716741"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41" name="大かっこ 40"/>
          <xdr:cNvSpPr/>
        </xdr:nvSpPr>
        <xdr:spPr>
          <a:xfrm>
            <a:off x="4143376" y="43781515"/>
            <a:ext cx="1879919" cy="4808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補助金申請の審査・交付</a:t>
            </a:r>
          </a:p>
        </xdr:txBody>
      </xdr:sp>
      <xdr:sp macro="" textlink="">
        <xdr:nvSpPr>
          <xdr:cNvPr id="42" name="テキスト ボックス 41"/>
          <xdr:cNvSpPr txBox="1"/>
        </xdr:nvSpPr>
        <xdr:spPr>
          <a:xfrm>
            <a:off x="4515250" y="44910534"/>
            <a:ext cx="1206581" cy="366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xnSp macro="">
        <xdr:nvCxnSpPr>
          <xdr:cNvPr id="43" name="直線矢印コネクタ 42"/>
          <xdr:cNvCxnSpPr/>
        </xdr:nvCxnSpPr>
        <xdr:spPr>
          <a:xfrm>
            <a:off x="5107240" y="44270001"/>
            <a:ext cx="6350" cy="616403"/>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84667</xdr:colOff>
      <xdr:row>754</xdr:row>
      <xdr:rowOff>194734</xdr:rowOff>
    </xdr:from>
    <xdr:to>
      <xdr:col>33</xdr:col>
      <xdr:colOff>28565</xdr:colOff>
      <xdr:row>757</xdr:row>
      <xdr:rowOff>553108</xdr:rowOff>
    </xdr:to>
    <xdr:grpSp>
      <xdr:nvGrpSpPr>
        <xdr:cNvPr id="44" name="グループ化 43"/>
        <xdr:cNvGrpSpPr/>
      </xdr:nvGrpSpPr>
      <xdr:grpSpPr>
        <a:xfrm>
          <a:off x="4029138" y="46219534"/>
          <a:ext cx="1916133" cy="1738939"/>
          <a:chOff x="4123765" y="45277100"/>
          <a:chExt cx="1992831" cy="1729974"/>
        </a:xfrm>
      </xdr:grpSpPr>
      <xdr:sp macro="" textlink="">
        <xdr:nvSpPr>
          <xdr:cNvPr id="45" name="大かっこ 44"/>
          <xdr:cNvSpPr/>
        </xdr:nvSpPr>
        <xdr:spPr>
          <a:xfrm>
            <a:off x="4123765" y="46532372"/>
            <a:ext cx="1992831" cy="4747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リース料の低減</a:t>
            </a:r>
          </a:p>
        </xdr:txBody>
      </xdr:sp>
      <xdr:sp macro="" textlink="">
        <xdr:nvSpPr>
          <xdr:cNvPr id="46" name="正方形/長方形 45"/>
          <xdr:cNvSpPr/>
        </xdr:nvSpPr>
        <xdr:spPr>
          <a:xfrm>
            <a:off x="4247777" y="45277100"/>
            <a:ext cx="1760391" cy="1204472"/>
          </a:xfrm>
          <a:prstGeom prst="rect">
            <a:avLst/>
          </a:prstGeom>
          <a:solidFill>
            <a:schemeClr val="bg1"/>
          </a:solid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Ｂ．指定リース事業者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85</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1,826</a:t>
            </a:r>
            <a:r>
              <a:rPr kumimoji="1" lang="ja-JP" altLang="en-US" sz="1100">
                <a:solidFill>
                  <a:sysClr val="windowText" lastClr="000000"/>
                </a:solidFill>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5" zoomScale="85" zoomScaleNormal="75" zoomScaleSheetLayoutView="85" zoomScalePageLayoutView="85" workbookViewId="0">
      <selection activeCell="AP1113" sqref="AP1113:AX111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5</v>
      </c>
      <c r="AT2" s="941"/>
      <c r="AU2" s="941"/>
      <c r="AV2" s="52" t="str">
        <f>IF(AW2="", "", "-")</f>
        <v/>
      </c>
      <c r="AW2" s="912"/>
      <c r="AX2" s="912"/>
    </row>
    <row r="3" spans="1:50" ht="21" customHeight="1" thickBot="1" x14ac:dyDescent="0.25">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2">
      <c r="A4" s="705" t="s">
        <v>25</v>
      </c>
      <c r="B4" s="706"/>
      <c r="C4" s="706"/>
      <c r="D4" s="706"/>
      <c r="E4" s="706"/>
      <c r="F4" s="706"/>
      <c r="G4" s="683" t="s">
        <v>571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40" t="s">
        <v>186</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572</v>
      </c>
      <c r="AF5" s="700"/>
      <c r="AG5" s="700"/>
      <c r="AH5" s="700"/>
      <c r="AI5" s="700"/>
      <c r="AJ5" s="700"/>
      <c r="AK5" s="700"/>
      <c r="AL5" s="700"/>
      <c r="AM5" s="700"/>
      <c r="AN5" s="700"/>
      <c r="AO5" s="700"/>
      <c r="AP5" s="701"/>
      <c r="AQ5" s="702" t="s">
        <v>573</v>
      </c>
      <c r="AR5" s="703"/>
      <c r="AS5" s="703"/>
      <c r="AT5" s="703"/>
      <c r="AU5" s="703"/>
      <c r="AV5" s="703"/>
      <c r="AW5" s="703"/>
      <c r="AX5" s="704"/>
    </row>
    <row r="6" spans="1:50" ht="39" customHeight="1" x14ac:dyDescent="0.2">
      <c r="A6" s="707" t="s">
        <v>4</v>
      </c>
      <c r="B6" s="708"/>
      <c r="C6" s="708"/>
      <c r="D6" s="708"/>
      <c r="E6" s="708"/>
      <c r="F6" s="708"/>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589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2">
      <c r="A8" s="495" t="s">
        <v>378</v>
      </c>
      <c r="B8" s="496"/>
      <c r="C8" s="496"/>
      <c r="D8" s="496"/>
      <c r="E8" s="496"/>
      <c r="F8" s="497"/>
      <c r="G8" s="942" t="str">
        <f>入力規則等!A28</f>
        <v>地球温暖化対策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50" t="s">
        <v>23</v>
      </c>
      <c r="B9" s="851"/>
      <c r="C9" s="851"/>
      <c r="D9" s="851"/>
      <c r="E9" s="851"/>
      <c r="F9" s="851"/>
      <c r="G9" s="852" t="s">
        <v>576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2">
      <c r="A10" s="661" t="s">
        <v>30</v>
      </c>
      <c r="B10" s="662"/>
      <c r="C10" s="662"/>
      <c r="D10" s="662"/>
      <c r="E10" s="662"/>
      <c r="F10" s="662"/>
      <c r="G10" s="755" t="s">
        <v>663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2">
      <c r="A13" s="615"/>
      <c r="B13" s="616"/>
      <c r="C13" s="616"/>
      <c r="D13" s="616"/>
      <c r="E13" s="616"/>
      <c r="F13" s="617"/>
      <c r="G13" s="724" t="s">
        <v>6</v>
      </c>
      <c r="H13" s="725"/>
      <c r="I13" s="765" t="s">
        <v>7</v>
      </c>
      <c r="J13" s="766"/>
      <c r="K13" s="766"/>
      <c r="L13" s="766"/>
      <c r="M13" s="766"/>
      <c r="N13" s="766"/>
      <c r="O13" s="767"/>
      <c r="P13" s="658">
        <v>1800</v>
      </c>
      <c r="Q13" s="659"/>
      <c r="R13" s="659"/>
      <c r="S13" s="659"/>
      <c r="T13" s="659"/>
      <c r="U13" s="659"/>
      <c r="V13" s="660"/>
      <c r="W13" s="658">
        <v>1900</v>
      </c>
      <c r="X13" s="659"/>
      <c r="Y13" s="659"/>
      <c r="Z13" s="659"/>
      <c r="AA13" s="659"/>
      <c r="AB13" s="659"/>
      <c r="AC13" s="660"/>
      <c r="AD13" s="658">
        <v>1900</v>
      </c>
      <c r="AE13" s="659"/>
      <c r="AF13" s="659"/>
      <c r="AG13" s="659"/>
      <c r="AH13" s="659"/>
      <c r="AI13" s="659"/>
      <c r="AJ13" s="660"/>
      <c r="AK13" s="658">
        <v>1900</v>
      </c>
      <c r="AL13" s="659"/>
      <c r="AM13" s="659"/>
      <c r="AN13" s="659"/>
      <c r="AO13" s="659"/>
      <c r="AP13" s="659"/>
      <c r="AQ13" s="660"/>
      <c r="AR13" s="920"/>
      <c r="AS13" s="921"/>
      <c r="AT13" s="921"/>
      <c r="AU13" s="921"/>
      <c r="AV13" s="921"/>
      <c r="AW13" s="921"/>
      <c r="AX13" s="922"/>
    </row>
    <row r="14" spans="1:50" ht="21" customHeight="1" x14ac:dyDescent="0.2">
      <c r="A14" s="615"/>
      <c r="B14" s="616"/>
      <c r="C14" s="616"/>
      <c r="D14" s="616"/>
      <c r="E14" s="616"/>
      <c r="F14" s="617"/>
      <c r="G14" s="726"/>
      <c r="H14" s="727"/>
      <c r="I14" s="712" t="s">
        <v>8</v>
      </c>
      <c r="J14" s="763"/>
      <c r="K14" s="763"/>
      <c r="L14" s="763"/>
      <c r="M14" s="763"/>
      <c r="N14" s="763"/>
      <c r="O14" s="764"/>
      <c r="P14" s="658" t="s">
        <v>590</v>
      </c>
      <c r="Q14" s="659"/>
      <c r="R14" s="659"/>
      <c r="S14" s="659"/>
      <c r="T14" s="659"/>
      <c r="U14" s="659"/>
      <c r="V14" s="660"/>
      <c r="W14" s="658" t="s">
        <v>590</v>
      </c>
      <c r="X14" s="659"/>
      <c r="Y14" s="659"/>
      <c r="Z14" s="659"/>
      <c r="AA14" s="659"/>
      <c r="AB14" s="659"/>
      <c r="AC14" s="660"/>
      <c r="AD14" s="658" t="s">
        <v>590</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2">
      <c r="A15" s="615"/>
      <c r="B15" s="616"/>
      <c r="C15" s="616"/>
      <c r="D15" s="616"/>
      <c r="E15" s="616"/>
      <c r="F15" s="617"/>
      <c r="G15" s="726"/>
      <c r="H15" s="727"/>
      <c r="I15" s="712" t="s">
        <v>51</v>
      </c>
      <c r="J15" s="713"/>
      <c r="K15" s="713"/>
      <c r="L15" s="713"/>
      <c r="M15" s="713"/>
      <c r="N15" s="713"/>
      <c r="O15" s="714"/>
      <c r="P15" s="658" t="s">
        <v>590</v>
      </c>
      <c r="Q15" s="659"/>
      <c r="R15" s="659"/>
      <c r="S15" s="659"/>
      <c r="T15" s="659"/>
      <c r="U15" s="659"/>
      <c r="V15" s="660"/>
      <c r="W15" s="658" t="s">
        <v>590</v>
      </c>
      <c r="X15" s="659"/>
      <c r="Y15" s="659"/>
      <c r="Z15" s="659"/>
      <c r="AA15" s="659"/>
      <c r="AB15" s="659"/>
      <c r="AC15" s="660"/>
      <c r="AD15" s="658" t="s">
        <v>593</v>
      </c>
      <c r="AE15" s="659"/>
      <c r="AF15" s="659"/>
      <c r="AG15" s="659"/>
      <c r="AH15" s="659"/>
      <c r="AI15" s="659"/>
      <c r="AJ15" s="660"/>
      <c r="AK15" s="658" t="s">
        <v>590</v>
      </c>
      <c r="AL15" s="659"/>
      <c r="AM15" s="659"/>
      <c r="AN15" s="659"/>
      <c r="AO15" s="659"/>
      <c r="AP15" s="659"/>
      <c r="AQ15" s="660"/>
      <c r="AR15" s="658"/>
      <c r="AS15" s="659"/>
      <c r="AT15" s="659"/>
      <c r="AU15" s="659"/>
      <c r="AV15" s="659"/>
      <c r="AW15" s="659"/>
      <c r="AX15" s="807"/>
    </row>
    <row r="16" spans="1:50" ht="21" customHeight="1" x14ac:dyDescent="0.2">
      <c r="A16" s="615"/>
      <c r="B16" s="616"/>
      <c r="C16" s="616"/>
      <c r="D16" s="616"/>
      <c r="E16" s="616"/>
      <c r="F16" s="617"/>
      <c r="G16" s="726"/>
      <c r="H16" s="727"/>
      <c r="I16" s="712" t="s">
        <v>52</v>
      </c>
      <c r="J16" s="713"/>
      <c r="K16" s="713"/>
      <c r="L16" s="713"/>
      <c r="M16" s="713"/>
      <c r="N16" s="713"/>
      <c r="O16" s="714"/>
      <c r="P16" s="658" t="s">
        <v>591</v>
      </c>
      <c r="Q16" s="659"/>
      <c r="R16" s="659"/>
      <c r="S16" s="659"/>
      <c r="T16" s="659"/>
      <c r="U16" s="659"/>
      <c r="V16" s="660"/>
      <c r="W16" s="658" t="s">
        <v>592</v>
      </c>
      <c r="X16" s="659"/>
      <c r="Y16" s="659"/>
      <c r="Z16" s="659"/>
      <c r="AA16" s="659"/>
      <c r="AB16" s="659"/>
      <c r="AC16" s="660"/>
      <c r="AD16" s="658" t="s">
        <v>590</v>
      </c>
      <c r="AE16" s="659"/>
      <c r="AF16" s="659"/>
      <c r="AG16" s="659"/>
      <c r="AH16" s="659"/>
      <c r="AI16" s="659"/>
      <c r="AJ16" s="660"/>
      <c r="AK16" s="658" t="s">
        <v>590</v>
      </c>
      <c r="AL16" s="659"/>
      <c r="AM16" s="659"/>
      <c r="AN16" s="659"/>
      <c r="AO16" s="659"/>
      <c r="AP16" s="659"/>
      <c r="AQ16" s="660"/>
      <c r="AR16" s="758"/>
      <c r="AS16" s="759"/>
      <c r="AT16" s="759"/>
      <c r="AU16" s="759"/>
      <c r="AV16" s="759"/>
      <c r="AW16" s="759"/>
      <c r="AX16" s="760"/>
    </row>
    <row r="17" spans="1:50" ht="24.75" customHeight="1" x14ac:dyDescent="0.2">
      <c r="A17" s="615"/>
      <c r="B17" s="616"/>
      <c r="C17" s="616"/>
      <c r="D17" s="616"/>
      <c r="E17" s="616"/>
      <c r="F17" s="617"/>
      <c r="G17" s="726"/>
      <c r="H17" s="727"/>
      <c r="I17" s="712" t="s">
        <v>50</v>
      </c>
      <c r="J17" s="763"/>
      <c r="K17" s="763"/>
      <c r="L17" s="763"/>
      <c r="M17" s="763"/>
      <c r="N17" s="763"/>
      <c r="O17" s="764"/>
      <c r="P17" s="658" t="s">
        <v>590</v>
      </c>
      <c r="Q17" s="659"/>
      <c r="R17" s="659"/>
      <c r="S17" s="659"/>
      <c r="T17" s="659"/>
      <c r="U17" s="659"/>
      <c r="V17" s="660"/>
      <c r="W17" s="658" t="s">
        <v>590</v>
      </c>
      <c r="X17" s="659"/>
      <c r="Y17" s="659"/>
      <c r="Z17" s="659"/>
      <c r="AA17" s="659"/>
      <c r="AB17" s="659"/>
      <c r="AC17" s="660"/>
      <c r="AD17" s="658" t="s">
        <v>591</v>
      </c>
      <c r="AE17" s="659"/>
      <c r="AF17" s="659"/>
      <c r="AG17" s="659"/>
      <c r="AH17" s="659"/>
      <c r="AI17" s="659"/>
      <c r="AJ17" s="660"/>
      <c r="AK17" s="658" t="s">
        <v>594</v>
      </c>
      <c r="AL17" s="659"/>
      <c r="AM17" s="659"/>
      <c r="AN17" s="659"/>
      <c r="AO17" s="659"/>
      <c r="AP17" s="659"/>
      <c r="AQ17" s="660"/>
      <c r="AR17" s="918"/>
      <c r="AS17" s="918"/>
      <c r="AT17" s="918"/>
      <c r="AU17" s="918"/>
      <c r="AV17" s="918"/>
      <c r="AW17" s="918"/>
      <c r="AX17" s="919"/>
    </row>
    <row r="18" spans="1:50" ht="24.75" customHeight="1" x14ac:dyDescent="0.2">
      <c r="A18" s="615"/>
      <c r="B18" s="616"/>
      <c r="C18" s="616"/>
      <c r="D18" s="616"/>
      <c r="E18" s="616"/>
      <c r="F18" s="617"/>
      <c r="G18" s="728"/>
      <c r="H18" s="729"/>
      <c r="I18" s="717" t="s">
        <v>20</v>
      </c>
      <c r="J18" s="718"/>
      <c r="K18" s="718"/>
      <c r="L18" s="718"/>
      <c r="M18" s="718"/>
      <c r="N18" s="718"/>
      <c r="O18" s="719"/>
      <c r="P18" s="879">
        <f>SUM(P13:V17)</f>
        <v>1800</v>
      </c>
      <c r="Q18" s="880"/>
      <c r="R18" s="880"/>
      <c r="S18" s="880"/>
      <c r="T18" s="880"/>
      <c r="U18" s="880"/>
      <c r="V18" s="881"/>
      <c r="W18" s="879">
        <f>SUM(W13:AC17)</f>
        <v>1900</v>
      </c>
      <c r="X18" s="880"/>
      <c r="Y18" s="880"/>
      <c r="Z18" s="880"/>
      <c r="AA18" s="880"/>
      <c r="AB18" s="880"/>
      <c r="AC18" s="881"/>
      <c r="AD18" s="879">
        <f>SUM(AD13:AJ17)</f>
        <v>1900</v>
      </c>
      <c r="AE18" s="880"/>
      <c r="AF18" s="880"/>
      <c r="AG18" s="880"/>
      <c r="AH18" s="880"/>
      <c r="AI18" s="880"/>
      <c r="AJ18" s="881"/>
      <c r="AK18" s="879">
        <f>SUM(AK13:AQ17)</f>
        <v>1900</v>
      </c>
      <c r="AL18" s="880"/>
      <c r="AM18" s="880"/>
      <c r="AN18" s="880"/>
      <c r="AO18" s="880"/>
      <c r="AP18" s="880"/>
      <c r="AQ18" s="881"/>
      <c r="AR18" s="879">
        <f>SUM(AR13:AX17)</f>
        <v>0</v>
      </c>
      <c r="AS18" s="880"/>
      <c r="AT18" s="880"/>
      <c r="AU18" s="880"/>
      <c r="AV18" s="880"/>
      <c r="AW18" s="880"/>
      <c r="AX18" s="882"/>
    </row>
    <row r="19" spans="1:50" ht="24.75" customHeight="1" x14ac:dyDescent="0.2">
      <c r="A19" s="615"/>
      <c r="B19" s="616"/>
      <c r="C19" s="616"/>
      <c r="D19" s="616"/>
      <c r="E19" s="616"/>
      <c r="F19" s="617"/>
      <c r="G19" s="877" t="s">
        <v>9</v>
      </c>
      <c r="H19" s="878"/>
      <c r="I19" s="878"/>
      <c r="J19" s="878"/>
      <c r="K19" s="878"/>
      <c r="L19" s="878"/>
      <c r="M19" s="878"/>
      <c r="N19" s="878"/>
      <c r="O19" s="878"/>
      <c r="P19" s="658">
        <v>1761</v>
      </c>
      <c r="Q19" s="659"/>
      <c r="R19" s="659"/>
      <c r="S19" s="659"/>
      <c r="T19" s="659"/>
      <c r="U19" s="659"/>
      <c r="V19" s="660"/>
      <c r="W19" s="658">
        <v>1704</v>
      </c>
      <c r="X19" s="659"/>
      <c r="Y19" s="659"/>
      <c r="Z19" s="659"/>
      <c r="AA19" s="659"/>
      <c r="AB19" s="659"/>
      <c r="AC19" s="660"/>
      <c r="AD19" s="658">
        <v>1881</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2">
      <c r="A20" s="615"/>
      <c r="B20" s="616"/>
      <c r="C20" s="616"/>
      <c r="D20" s="616"/>
      <c r="E20" s="616"/>
      <c r="F20" s="617"/>
      <c r="G20" s="877" t="s">
        <v>10</v>
      </c>
      <c r="H20" s="878"/>
      <c r="I20" s="878"/>
      <c r="J20" s="878"/>
      <c r="K20" s="878"/>
      <c r="L20" s="878"/>
      <c r="M20" s="878"/>
      <c r="N20" s="878"/>
      <c r="O20" s="878"/>
      <c r="P20" s="318">
        <f>IF(P18=0, "-", SUM(P19)/P18)</f>
        <v>0.97833333333333339</v>
      </c>
      <c r="Q20" s="318"/>
      <c r="R20" s="318"/>
      <c r="S20" s="318"/>
      <c r="T20" s="318"/>
      <c r="U20" s="318"/>
      <c r="V20" s="318"/>
      <c r="W20" s="318">
        <f t="shared" ref="W20" si="0">IF(W18=0, "-", SUM(W19)/W18)</f>
        <v>0.89684210526315788</v>
      </c>
      <c r="X20" s="318"/>
      <c r="Y20" s="318"/>
      <c r="Z20" s="318"/>
      <c r="AA20" s="318"/>
      <c r="AB20" s="318"/>
      <c r="AC20" s="318"/>
      <c r="AD20" s="318">
        <f t="shared" ref="AD20" si="1">IF(AD18=0, "-", SUM(AD19)/AD18)</f>
        <v>0.99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0"/>
      <c r="B21" s="851"/>
      <c r="C21" s="851"/>
      <c r="D21" s="851"/>
      <c r="E21" s="851"/>
      <c r="F21" s="947"/>
      <c r="G21" s="316" t="s">
        <v>478</v>
      </c>
      <c r="H21" s="317"/>
      <c r="I21" s="317"/>
      <c r="J21" s="317"/>
      <c r="K21" s="317"/>
      <c r="L21" s="317"/>
      <c r="M21" s="317"/>
      <c r="N21" s="317"/>
      <c r="O21" s="317"/>
      <c r="P21" s="318">
        <f>IF(P19=0, "-", SUM(P19)/SUM(P13,P14))</f>
        <v>0.97833333333333339</v>
      </c>
      <c r="Q21" s="318"/>
      <c r="R21" s="318"/>
      <c r="S21" s="318"/>
      <c r="T21" s="318"/>
      <c r="U21" s="318"/>
      <c r="V21" s="318"/>
      <c r="W21" s="318">
        <f t="shared" ref="W21" si="2">IF(W19=0, "-", SUM(W19)/SUM(W13,W14))</f>
        <v>0.89684210526315788</v>
      </c>
      <c r="X21" s="318"/>
      <c r="Y21" s="318"/>
      <c r="Z21" s="318"/>
      <c r="AA21" s="318"/>
      <c r="AB21" s="318"/>
      <c r="AC21" s="318"/>
      <c r="AD21" s="318">
        <f t="shared" ref="AD21" si="3">IF(AD19=0, "-", SUM(AD19)/SUM(AD13,AD14))</f>
        <v>0.99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2">
      <c r="A23" s="968"/>
      <c r="B23" s="969"/>
      <c r="C23" s="969"/>
      <c r="D23" s="969"/>
      <c r="E23" s="969"/>
      <c r="F23" s="970"/>
      <c r="G23" s="953" t="s">
        <v>577</v>
      </c>
      <c r="H23" s="954"/>
      <c r="I23" s="954"/>
      <c r="J23" s="954"/>
      <c r="K23" s="954"/>
      <c r="L23" s="954"/>
      <c r="M23" s="954"/>
      <c r="N23" s="954"/>
      <c r="O23" s="955"/>
      <c r="P23" s="920">
        <v>1900</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2">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2">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2">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2">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2" hidden="1" customHeight="1" x14ac:dyDescent="0.2">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62" t="s">
        <v>458</v>
      </c>
      <c r="H29" s="963"/>
      <c r="I29" s="963"/>
      <c r="J29" s="963"/>
      <c r="K29" s="963"/>
      <c r="L29" s="963"/>
      <c r="M29" s="963"/>
      <c r="N29" s="963"/>
      <c r="O29" s="964"/>
      <c r="P29" s="658">
        <f>AK13</f>
        <v>1900</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590</v>
      </c>
      <c r="AR31" s="200"/>
      <c r="AS31" s="133" t="s">
        <v>355</v>
      </c>
      <c r="AT31" s="134"/>
      <c r="AU31" s="199">
        <v>32</v>
      </c>
      <c r="AV31" s="199"/>
      <c r="AW31" s="398" t="s">
        <v>300</v>
      </c>
      <c r="AX31" s="399"/>
    </row>
    <row r="32" spans="1:50" ht="23.25" customHeight="1" x14ac:dyDescent="0.2">
      <c r="A32" s="403"/>
      <c r="B32" s="401"/>
      <c r="C32" s="401"/>
      <c r="D32" s="401"/>
      <c r="E32" s="401"/>
      <c r="F32" s="402"/>
      <c r="G32" s="564" t="s">
        <v>578</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v>66</v>
      </c>
      <c r="AF32" s="219"/>
      <c r="AG32" s="219"/>
      <c r="AH32" s="219"/>
      <c r="AI32" s="218">
        <v>69</v>
      </c>
      <c r="AJ32" s="219"/>
      <c r="AK32" s="219"/>
      <c r="AL32" s="219"/>
      <c r="AM32" s="218">
        <v>75</v>
      </c>
      <c r="AN32" s="219"/>
      <c r="AO32" s="219"/>
      <c r="AP32" s="219"/>
      <c r="AQ32" s="340" t="s">
        <v>590</v>
      </c>
      <c r="AR32" s="207"/>
      <c r="AS32" s="207"/>
      <c r="AT32" s="341"/>
      <c r="AU32" s="219">
        <v>90</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v>90</v>
      </c>
      <c r="AF33" s="219"/>
      <c r="AG33" s="219"/>
      <c r="AH33" s="219"/>
      <c r="AI33" s="218">
        <v>90</v>
      </c>
      <c r="AJ33" s="219"/>
      <c r="AK33" s="219"/>
      <c r="AL33" s="219"/>
      <c r="AM33" s="218">
        <v>90</v>
      </c>
      <c r="AN33" s="219"/>
      <c r="AO33" s="219"/>
      <c r="AP33" s="219"/>
      <c r="AQ33" s="340" t="s">
        <v>590</v>
      </c>
      <c r="AR33" s="207"/>
      <c r="AS33" s="207"/>
      <c r="AT33" s="341"/>
      <c r="AU33" s="219">
        <v>90</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73.3</v>
      </c>
      <c r="AF34" s="219"/>
      <c r="AG34" s="219"/>
      <c r="AH34" s="219"/>
      <c r="AI34" s="218">
        <v>76.7</v>
      </c>
      <c r="AJ34" s="219"/>
      <c r="AK34" s="219"/>
      <c r="AL34" s="219"/>
      <c r="AM34" s="218">
        <v>83.3</v>
      </c>
      <c r="AN34" s="219"/>
      <c r="AO34" s="219"/>
      <c r="AP34" s="219"/>
      <c r="AQ34" s="340" t="s">
        <v>590</v>
      </c>
      <c r="AR34" s="207"/>
      <c r="AS34" s="207"/>
      <c r="AT34" s="341"/>
      <c r="AU34" s="219">
        <v>100</v>
      </c>
      <c r="AV34" s="219"/>
      <c r="AW34" s="219"/>
      <c r="AX34" s="221"/>
    </row>
    <row r="35" spans="1:50" ht="23.25" customHeight="1" x14ac:dyDescent="0.2">
      <c r="A35" s="226" t="s">
        <v>505</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32</v>
      </c>
      <c r="AR66" s="199"/>
      <c r="AS66" s="242" t="s">
        <v>355</v>
      </c>
      <c r="AT66" s="243"/>
      <c r="AU66" s="199">
        <v>42</v>
      </c>
      <c r="AV66" s="199"/>
      <c r="AW66" s="242" t="s">
        <v>472</v>
      </c>
      <c r="AX66" s="254"/>
    </row>
    <row r="67" spans="1:50" ht="23.25" customHeight="1" x14ac:dyDescent="0.2">
      <c r="A67" s="475"/>
      <c r="B67" s="476"/>
      <c r="C67" s="476"/>
      <c r="D67" s="476"/>
      <c r="E67" s="476"/>
      <c r="F67" s="477"/>
      <c r="G67" s="255" t="s">
        <v>356</v>
      </c>
      <c r="H67" s="258" t="s">
        <v>661</v>
      </c>
      <c r="I67" s="259"/>
      <c r="J67" s="259"/>
      <c r="K67" s="259"/>
      <c r="L67" s="259"/>
      <c r="M67" s="259"/>
      <c r="N67" s="259"/>
      <c r="O67" s="260"/>
      <c r="P67" s="258" t="s">
        <v>582</v>
      </c>
      <c r="Q67" s="259"/>
      <c r="R67" s="259"/>
      <c r="S67" s="259"/>
      <c r="T67" s="259"/>
      <c r="U67" s="259"/>
      <c r="V67" s="260"/>
      <c r="W67" s="264"/>
      <c r="X67" s="265"/>
      <c r="Y67" s="270" t="s">
        <v>12</v>
      </c>
      <c r="Z67" s="270"/>
      <c r="AA67" s="271"/>
      <c r="AB67" s="272" t="s">
        <v>495</v>
      </c>
      <c r="AC67" s="272"/>
      <c r="AD67" s="272"/>
      <c r="AE67" s="218">
        <v>9958</v>
      </c>
      <c r="AF67" s="219"/>
      <c r="AG67" s="219"/>
      <c r="AH67" s="219"/>
      <c r="AI67" s="218">
        <v>10297</v>
      </c>
      <c r="AJ67" s="219"/>
      <c r="AK67" s="219"/>
      <c r="AL67" s="219"/>
      <c r="AM67" s="218">
        <v>8535</v>
      </c>
      <c r="AN67" s="219"/>
      <c r="AO67" s="219"/>
      <c r="AP67" s="219"/>
      <c r="AQ67" s="218" t="s">
        <v>584</v>
      </c>
      <c r="AR67" s="219"/>
      <c r="AS67" s="219"/>
      <c r="AT67" s="220"/>
      <c r="AU67" s="219" t="s">
        <v>585</v>
      </c>
      <c r="AV67" s="219"/>
      <c r="AW67" s="219"/>
      <c r="AX67" s="221"/>
    </row>
    <row r="68" spans="1:50" ht="23.25"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t="s">
        <v>583</v>
      </c>
      <c r="AF68" s="219"/>
      <c r="AG68" s="219"/>
      <c r="AH68" s="219"/>
      <c r="AI68" s="218" t="s">
        <v>584</v>
      </c>
      <c r="AJ68" s="219"/>
      <c r="AK68" s="219"/>
      <c r="AL68" s="219"/>
      <c r="AM68" s="218" t="s">
        <v>583</v>
      </c>
      <c r="AN68" s="219"/>
      <c r="AO68" s="219"/>
      <c r="AP68" s="219"/>
      <c r="AQ68" s="218">
        <v>9100</v>
      </c>
      <c r="AR68" s="219"/>
      <c r="AS68" s="219"/>
      <c r="AT68" s="220"/>
      <c r="AU68" s="219">
        <v>8190</v>
      </c>
      <c r="AV68" s="219"/>
      <c r="AW68" s="219"/>
      <c r="AX68" s="221"/>
    </row>
    <row r="69" spans="1:50" ht="23.25"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v>91.4</v>
      </c>
      <c r="AF69" s="274"/>
      <c r="AG69" s="274"/>
      <c r="AH69" s="274"/>
      <c r="AI69" s="273">
        <v>88.4</v>
      </c>
      <c r="AJ69" s="274"/>
      <c r="AK69" s="274"/>
      <c r="AL69" s="274"/>
      <c r="AM69" s="273">
        <v>106.6</v>
      </c>
      <c r="AN69" s="274"/>
      <c r="AO69" s="274"/>
      <c r="AP69" s="274"/>
      <c r="AQ69" s="218" t="s">
        <v>583</v>
      </c>
      <c r="AR69" s="219"/>
      <c r="AS69" s="219"/>
      <c r="AT69" s="220"/>
      <c r="AU69" s="219" t="s">
        <v>584</v>
      </c>
      <c r="AV69" s="219"/>
      <c r="AW69" s="219"/>
      <c r="AX69" s="221"/>
    </row>
    <row r="70" spans="1:50" ht="23.25" customHeight="1" x14ac:dyDescent="0.2">
      <c r="A70" s="475" t="s">
        <v>479</v>
      </c>
      <c r="B70" s="476"/>
      <c r="C70" s="476"/>
      <c r="D70" s="476"/>
      <c r="E70" s="476"/>
      <c r="F70" s="477"/>
      <c r="G70" s="256" t="s">
        <v>357</v>
      </c>
      <c r="H70" s="307" t="s">
        <v>662</v>
      </c>
      <c r="I70" s="307"/>
      <c r="J70" s="307"/>
      <c r="K70" s="307"/>
      <c r="L70" s="307"/>
      <c r="M70" s="307"/>
      <c r="N70" s="307"/>
      <c r="O70" s="307"/>
      <c r="P70" s="307" t="s">
        <v>586</v>
      </c>
      <c r="Q70" s="307"/>
      <c r="R70" s="307"/>
      <c r="S70" s="307"/>
      <c r="T70" s="307"/>
      <c r="U70" s="307"/>
      <c r="V70" s="307"/>
      <c r="W70" s="310" t="s">
        <v>494</v>
      </c>
      <c r="X70" s="311"/>
      <c r="Y70" s="270" t="s">
        <v>12</v>
      </c>
      <c r="Z70" s="270"/>
      <c r="AA70" s="271"/>
      <c r="AB70" s="272" t="s">
        <v>495</v>
      </c>
      <c r="AC70" s="272"/>
      <c r="AD70" s="272"/>
      <c r="AE70" s="218">
        <v>9958</v>
      </c>
      <c r="AF70" s="219"/>
      <c r="AG70" s="219"/>
      <c r="AH70" s="219"/>
      <c r="AI70" s="218">
        <v>10297</v>
      </c>
      <c r="AJ70" s="219"/>
      <c r="AK70" s="219"/>
      <c r="AL70" s="219"/>
      <c r="AM70" s="218">
        <v>8535</v>
      </c>
      <c r="AN70" s="219"/>
      <c r="AO70" s="219"/>
      <c r="AP70" s="219"/>
      <c r="AQ70" s="218" t="s">
        <v>583</v>
      </c>
      <c r="AR70" s="219"/>
      <c r="AS70" s="219"/>
      <c r="AT70" s="220"/>
      <c r="AU70" s="219" t="s">
        <v>585</v>
      </c>
      <c r="AV70" s="219"/>
      <c r="AW70" s="219"/>
      <c r="AX70" s="221"/>
    </row>
    <row r="71" spans="1:50" ht="23.25"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t="s">
        <v>583</v>
      </c>
      <c r="AF71" s="219"/>
      <c r="AG71" s="219"/>
      <c r="AH71" s="219"/>
      <c r="AI71" s="218" t="s">
        <v>583</v>
      </c>
      <c r="AJ71" s="219"/>
      <c r="AK71" s="219"/>
      <c r="AL71" s="219"/>
      <c r="AM71" s="218" t="s">
        <v>583</v>
      </c>
      <c r="AN71" s="219"/>
      <c r="AO71" s="219"/>
      <c r="AP71" s="219"/>
      <c r="AQ71" s="218">
        <v>9100</v>
      </c>
      <c r="AR71" s="219"/>
      <c r="AS71" s="219"/>
      <c r="AT71" s="220"/>
      <c r="AU71" s="219">
        <v>8190</v>
      </c>
      <c r="AV71" s="219"/>
      <c r="AW71" s="219"/>
      <c r="AX71" s="221"/>
    </row>
    <row r="72" spans="1:50" ht="23.25"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v>91.4</v>
      </c>
      <c r="AF72" s="219"/>
      <c r="AG72" s="219"/>
      <c r="AH72" s="219"/>
      <c r="AI72" s="218">
        <v>88.4</v>
      </c>
      <c r="AJ72" s="219"/>
      <c r="AK72" s="219"/>
      <c r="AL72" s="219"/>
      <c r="AM72" s="218">
        <v>106.6</v>
      </c>
      <c r="AN72" s="219"/>
      <c r="AO72" s="219"/>
      <c r="AP72" s="220"/>
      <c r="AQ72" s="218" t="s">
        <v>584</v>
      </c>
      <c r="AR72" s="219"/>
      <c r="AS72" s="219"/>
      <c r="AT72" s="220"/>
      <c r="AU72" s="219" t="s">
        <v>583</v>
      </c>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2">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2">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2">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2">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2">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2">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2">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595</v>
      </c>
      <c r="AC101" s="461"/>
      <c r="AD101" s="461"/>
      <c r="AE101" s="218">
        <v>1569</v>
      </c>
      <c r="AF101" s="219"/>
      <c r="AG101" s="219"/>
      <c r="AH101" s="220"/>
      <c r="AI101" s="218">
        <v>1800</v>
      </c>
      <c r="AJ101" s="219"/>
      <c r="AK101" s="219"/>
      <c r="AL101" s="220"/>
      <c r="AM101" s="218">
        <v>2032</v>
      </c>
      <c r="AN101" s="219"/>
      <c r="AO101" s="219"/>
      <c r="AP101" s="220"/>
      <c r="AQ101" s="218" t="s">
        <v>596</v>
      </c>
      <c r="AR101" s="219"/>
      <c r="AS101" s="219"/>
      <c r="AT101" s="220"/>
      <c r="AU101" s="218" t="s">
        <v>656</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595</v>
      </c>
      <c r="AC102" s="461"/>
      <c r="AD102" s="461"/>
      <c r="AE102" s="418">
        <v>1200</v>
      </c>
      <c r="AF102" s="418"/>
      <c r="AG102" s="418"/>
      <c r="AH102" s="418"/>
      <c r="AI102" s="418">
        <v>1350</v>
      </c>
      <c r="AJ102" s="418"/>
      <c r="AK102" s="418"/>
      <c r="AL102" s="418"/>
      <c r="AM102" s="418">
        <v>1500</v>
      </c>
      <c r="AN102" s="418"/>
      <c r="AO102" s="418"/>
      <c r="AP102" s="418"/>
      <c r="AQ102" s="273">
        <v>2100</v>
      </c>
      <c r="AR102" s="274"/>
      <c r="AS102" s="274"/>
      <c r="AT102" s="319"/>
      <c r="AU102" s="273">
        <v>2100</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2" t="s">
        <v>522</v>
      </c>
      <c r="AR115" s="593"/>
      <c r="AS115" s="593"/>
      <c r="AT115" s="593"/>
      <c r="AU115" s="593"/>
      <c r="AV115" s="593"/>
      <c r="AW115" s="593"/>
      <c r="AX115" s="594"/>
    </row>
    <row r="116" spans="1:50" ht="23.25" customHeight="1" x14ac:dyDescent="0.2">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9958</v>
      </c>
      <c r="AF116" s="418"/>
      <c r="AG116" s="418"/>
      <c r="AH116" s="418"/>
      <c r="AI116" s="418">
        <v>10297</v>
      </c>
      <c r="AJ116" s="418"/>
      <c r="AK116" s="418"/>
      <c r="AL116" s="418"/>
      <c r="AM116" s="418">
        <v>8535</v>
      </c>
      <c r="AN116" s="418"/>
      <c r="AO116" s="418"/>
      <c r="AP116" s="418"/>
      <c r="AQ116" s="218">
        <v>8446</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91" t="s">
        <v>599</v>
      </c>
      <c r="AF117" s="551"/>
      <c r="AG117" s="551"/>
      <c r="AH117" s="551"/>
      <c r="AI117" s="591" t="s">
        <v>657</v>
      </c>
      <c r="AJ117" s="551"/>
      <c r="AK117" s="551"/>
      <c r="AL117" s="551"/>
      <c r="AM117" s="591" t="s">
        <v>658</v>
      </c>
      <c r="AN117" s="551"/>
      <c r="AO117" s="551"/>
      <c r="AP117" s="551"/>
      <c r="AQ117" s="591" t="s">
        <v>659</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2" t="s">
        <v>522</v>
      </c>
      <c r="AR118" s="593"/>
      <c r="AS118" s="593"/>
      <c r="AT118" s="593"/>
      <c r="AU118" s="593"/>
      <c r="AV118" s="593"/>
      <c r="AW118" s="593"/>
      <c r="AX118" s="594"/>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2" t="s">
        <v>522</v>
      </c>
      <c r="AR121" s="593"/>
      <c r="AS121" s="593"/>
      <c r="AT121" s="593"/>
      <c r="AU121" s="593"/>
      <c r="AV121" s="593"/>
      <c r="AW121" s="593"/>
      <c r="AX121" s="594"/>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2" t="s">
        <v>522</v>
      </c>
      <c r="AR124" s="593"/>
      <c r="AS124" s="593"/>
      <c r="AT124" s="593"/>
      <c r="AU124" s="593"/>
      <c r="AV124" s="593"/>
      <c r="AW124" s="593"/>
      <c r="AX124" s="594"/>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2" t="s">
        <v>522</v>
      </c>
      <c r="AR127" s="593"/>
      <c r="AS127" s="593"/>
      <c r="AT127" s="593"/>
      <c r="AU127" s="593"/>
      <c r="AV127" s="593"/>
      <c r="AW127" s="593"/>
      <c r="AX127" s="594"/>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565</v>
      </c>
      <c r="B130" s="185"/>
      <c r="C130" s="184" t="s">
        <v>358</v>
      </c>
      <c r="D130" s="185"/>
      <c r="E130" s="169" t="s">
        <v>387</v>
      </c>
      <c r="F130" s="170"/>
      <c r="G130" s="171" t="s">
        <v>600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605</v>
      </c>
      <c r="AR133" s="199"/>
      <c r="AS133" s="133" t="s">
        <v>355</v>
      </c>
      <c r="AT133" s="134"/>
      <c r="AU133" s="200">
        <v>42</v>
      </c>
      <c r="AV133" s="200"/>
      <c r="AW133" s="133" t="s">
        <v>300</v>
      </c>
      <c r="AX133" s="195"/>
    </row>
    <row r="134" spans="1:50" ht="39.75" customHeight="1" x14ac:dyDescent="0.2">
      <c r="A134" s="189"/>
      <c r="B134" s="186"/>
      <c r="C134" s="180"/>
      <c r="D134" s="186"/>
      <c r="E134" s="180"/>
      <c r="F134" s="181"/>
      <c r="G134" s="104" t="s">
        <v>602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603</v>
      </c>
      <c r="AC134" s="205"/>
      <c r="AD134" s="205"/>
      <c r="AE134" s="206">
        <v>112900</v>
      </c>
      <c r="AF134" s="207"/>
      <c r="AG134" s="207"/>
      <c r="AH134" s="207"/>
      <c r="AI134" s="206">
        <v>111100</v>
      </c>
      <c r="AJ134" s="207"/>
      <c r="AK134" s="207"/>
      <c r="AL134" s="207"/>
      <c r="AM134" s="206" t="s">
        <v>608</v>
      </c>
      <c r="AN134" s="207"/>
      <c r="AO134" s="207"/>
      <c r="AP134" s="207"/>
      <c r="AQ134" s="206" t="s">
        <v>606</v>
      </c>
      <c r="AR134" s="207"/>
      <c r="AS134" s="207"/>
      <c r="AT134" s="207"/>
      <c r="AU134" s="206" t="s">
        <v>660</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604</v>
      </c>
      <c r="AC135" s="213"/>
      <c r="AD135" s="213"/>
      <c r="AE135" s="206" t="s">
        <v>660</v>
      </c>
      <c r="AF135" s="207"/>
      <c r="AG135" s="207"/>
      <c r="AH135" s="207"/>
      <c r="AI135" s="206" t="s">
        <v>608</v>
      </c>
      <c r="AJ135" s="207"/>
      <c r="AK135" s="207"/>
      <c r="AL135" s="207"/>
      <c r="AM135" s="206" t="s">
        <v>609</v>
      </c>
      <c r="AN135" s="207"/>
      <c r="AO135" s="207"/>
      <c r="AP135" s="207"/>
      <c r="AQ135" s="206" t="s">
        <v>607</v>
      </c>
      <c r="AR135" s="207"/>
      <c r="AS135" s="207"/>
      <c r="AT135" s="207"/>
      <c r="AU135" s="206">
        <v>92700</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671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2">
      <c r="A430" s="189"/>
      <c r="B430" s="186"/>
      <c r="C430" s="178" t="s">
        <v>561</v>
      </c>
      <c r="D430" s="932"/>
      <c r="E430" s="174" t="s">
        <v>545</v>
      </c>
      <c r="F430" s="899"/>
      <c r="G430" s="900" t="s">
        <v>374</v>
      </c>
      <c r="H430" s="123"/>
      <c r="I430" s="123"/>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609</v>
      </c>
      <c r="AF432" s="200"/>
      <c r="AG432" s="133" t="s">
        <v>355</v>
      </c>
      <c r="AH432" s="134"/>
      <c r="AI432" s="156"/>
      <c r="AJ432" s="156"/>
      <c r="AK432" s="156"/>
      <c r="AL432" s="154"/>
      <c r="AM432" s="156"/>
      <c r="AN432" s="156"/>
      <c r="AO432" s="156"/>
      <c r="AP432" s="154"/>
      <c r="AQ432" s="590" t="s">
        <v>608</v>
      </c>
      <c r="AR432" s="200"/>
      <c r="AS432" s="133" t="s">
        <v>355</v>
      </c>
      <c r="AT432" s="134"/>
      <c r="AU432" s="200" t="s">
        <v>608</v>
      </c>
      <c r="AV432" s="200"/>
      <c r="AW432" s="133" t="s">
        <v>300</v>
      </c>
      <c r="AX432" s="195"/>
    </row>
    <row r="433" spans="1:50" ht="23.25" customHeight="1" x14ac:dyDescent="0.2">
      <c r="A433" s="189"/>
      <c r="B433" s="186"/>
      <c r="C433" s="180"/>
      <c r="D433" s="186"/>
      <c r="E433" s="342"/>
      <c r="F433" s="343"/>
      <c r="G433" s="104" t="s">
        <v>610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608</v>
      </c>
      <c r="AC433" s="213"/>
      <c r="AD433" s="213"/>
      <c r="AE433" s="340" t="s">
        <v>608</v>
      </c>
      <c r="AF433" s="207"/>
      <c r="AG433" s="207"/>
      <c r="AH433" s="207"/>
      <c r="AI433" s="340" t="s">
        <v>608</v>
      </c>
      <c r="AJ433" s="207"/>
      <c r="AK433" s="207"/>
      <c r="AL433" s="207"/>
      <c r="AM433" s="340" t="s">
        <v>608</v>
      </c>
      <c r="AN433" s="207"/>
      <c r="AO433" s="207"/>
      <c r="AP433" s="341"/>
      <c r="AQ433" s="340" t="s">
        <v>608</v>
      </c>
      <c r="AR433" s="207"/>
      <c r="AS433" s="207"/>
      <c r="AT433" s="341"/>
      <c r="AU433" s="207" t="s">
        <v>608</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608</v>
      </c>
      <c r="AC434" s="205"/>
      <c r="AD434" s="205"/>
      <c r="AE434" s="340" t="s">
        <v>609</v>
      </c>
      <c r="AF434" s="207"/>
      <c r="AG434" s="207"/>
      <c r="AH434" s="341"/>
      <c r="AI434" s="340" t="s">
        <v>608</v>
      </c>
      <c r="AJ434" s="207"/>
      <c r="AK434" s="207"/>
      <c r="AL434" s="207"/>
      <c r="AM434" s="340" t="s">
        <v>612</v>
      </c>
      <c r="AN434" s="207"/>
      <c r="AO434" s="207"/>
      <c r="AP434" s="341"/>
      <c r="AQ434" s="340" t="s">
        <v>607</v>
      </c>
      <c r="AR434" s="207"/>
      <c r="AS434" s="207"/>
      <c r="AT434" s="341"/>
      <c r="AU434" s="207" t="s">
        <v>608</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609</v>
      </c>
      <c r="AF435" s="207"/>
      <c r="AG435" s="207"/>
      <c r="AH435" s="341"/>
      <c r="AI435" s="340" t="s">
        <v>608</v>
      </c>
      <c r="AJ435" s="207"/>
      <c r="AK435" s="207"/>
      <c r="AL435" s="207"/>
      <c r="AM435" s="340" t="s">
        <v>612</v>
      </c>
      <c r="AN435" s="207"/>
      <c r="AO435" s="207"/>
      <c r="AP435" s="341"/>
      <c r="AQ435" s="340" t="s">
        <v>608</v>
      </c>
      <c r="AR435" s="207"/>
      <c r="AS435" s="207"/>
      <c r="AT435" s="341"/>
      <c r="AU435" s="207" t="s">
        <v>608</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608</v>
      </c>
      <c r="AF457" s="200"/>
      <c r="AG457" s="133" t="s">
        <v>355</v>
      </c>
      <c r="AH457" s="134"/>
      <c r="AI457" s="156"/>
      <c r="AJ457" s="156"/>
      <c r="AK457" s="156"/>
      <c r="AL457" s="154"/>
      <c r="AM457" s="156"/>
      <c r="AN457" s="156"/>
      <c r="AO457" s="156"/>
      <c r="AP457" s="154"/>
      <c r="AQ457" s="590" t="s">
        <v>608</v>
      </c>
      <c r="AR457" s="200"/>
      <c r="AS457" s="133" t="s">
        <v>355</v>
      </c>
      <c r="AT457" s="134"/>
      <c r="AU457" s="200" t="s">
        <v>608</v>
      </c>
      <c r="AV457" s="200"/>
      <c r="AW457" s="133" t="s">
        <v>300</v>
      </c>
      <c r="AX457" s="195"/>
    </row>
    <row r="458" spans="1:50" ht="23.25" customHeight="1" x14ac:dyDescent="0.2">
      <c r="A458" s="189"/>
      <c r="B458" s="186"/>
      <c r="C458" s="180"/>
      <c r="D458" s="186"/>
      <c r="E458" s="342"/>
      <c r="F458" s="343"/>
      <c r="G458" s="104" t="s">
        <v>611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607</v>
      </c>
      <c r="AC458" s="213"/>
      <c r="AD458" s="213"/>
      <c r="AE458" s="340" t="s">
        <v>608</v>
      </c>
      <c r="AF458" s="207"/>
      <c r="AG458" s="207"/>
      <c r="AH458" s="207"/>
      <c r="AI458" s="340" t="s">
        <v>613</v>
      </c>
      <c r="AJ458" s="207"/>
      <c r="AK458" s="207"/>
      <c r="AL458" s="207"/>
      <c r="AM458" s="340" t="s">
        <v>607</v>
      </c>
      <c r="AN458" s="207"/>
      <c r="AO458" s="207"/>
      <c r="AP458" s="341"/>
      <c r="AQ458" s="340" t="s">
        <v>608</v>
      </c>
      <c r="AR458" s="207"/>
      <c r="AS458" s="207"/>
      <c r="AT458" s="341"/>
      <c r="AU458" s="207" t="s">
        <v>609</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608</v>
      </c>
      <c r="AC459" s="205"/>
      <c r="AD459" s="205"/>
      <c r="AE459" s="340" t="s">
        <v>609</v>
      </c>
      <c r="AF459" s="207"/>
      <c r="AG459" s="207"/>
      <c r="AH459" s="341"/>
      <c r="AI459" s="340" t="s">
        <v>612</v>
      </c>
      <c r="AJ459" s="207"/>
      <c r="AK459" s="207"/>
      <c r="AL459" s="207"/>
      <c r="AM459" s="340" t="s">
        <v>608</v>
      </c>
      <c r="AN459" s="207"/>
      <c r="AO459" s="207"/>
      <c r="AP459" s="341"/>
      <c r="AQ459" s="340" t="s">
        <v>608</v>
      </c>
      <c r="AR459" s="207"/>
      <c r="AS459" s="207"/>
      <c r="AT459" s="341"/>
      <c r="AU459" s="207" t="s">
        <v>608</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608</v>
      </c>
      <c r="AF460" s="207"/>
      <c r="AG460" s="207"/>
      <c r="AH460" s="341"/>
      <c r="AI460" s="340" t="s">
        <v>608</v>
      </c>
      <c r="AJ460" s="207"/>
      <c r="AK460" s="207"/>
      <c r="AL460" s="207"/>
      <c r="AM460" s="340" t="s">
        <v>607</v>
      </c>
      <c r="AN460" s="207"/>
      <c r="AO460" s="207"/>
      <c r="AP460" s="341"/>
      <c r="AQ460" s="340" t="s">
        <v>614</v>
      </c>
      <c r="AR460" s="207"/>
      <c r="AS460" s="207"/>
      <c r="AT460" s="341"/>
      <c r="AU460" s="207" t="s">
        <v>608</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608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5" customHeight="1" x14ac:dyDescent="0.2">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574</v>
      </c>
      <c r="AE702" s="346"/>
      <c r="AF702" s="346"/>
      <c r="AG702" s="385" t="s">
        <v>646</v>
      </c>
      <c r="AH702" s="386"/>
      <c r="AI702" s="386"/>
      <c r="AJ702" s="386"/>
      <c r="AK702" s="386"/>
      <c r="AL702" s="386"/>
      <c r="AM702" s="386"/>
      <c r="AN702" s="386"/>
      <c r="AO702" s="386"/>
      <c r="AP702" s="386"/>
      <c r="AQ702" s="386"/>
      <c r="AR702" s="386"/>
      <c r="AS702" s="386"/>
      <c r="AT702" s="386"/>
      <c r="AU702" s="386"/>
      <c r="AV702" s="386"/>
      <c r="AW702" s="386"/>
      <c r="AX702" s="387"/>
    </row>
    <row r="703" spans="1:50" ht="40.200000000000003" customHeight="1" x14ac:dyDescent="0.2">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669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7" t="s">
        <v>647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574</v>
      </c>
      <c r="AE705" s="716"/>
      <c r="AF705" s="716"/>
      <c r="AG705" s="125" t="s">
        <v>666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3"/>
      <c r="B706" s="644"/>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648</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648</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574</v>
      </c>
      <c r="AE708" s="606"/>
      <c r="AF708" s="606"/>
      <c r="AG708" s="743" t="s">
        <v>650</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2">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667</v>
      </c>
      <c r="AH709" s="102"/>
      <c r="AI709" s="102"/>
      <c r="AJ709" s="102"/>
      <c r="AK709" s="102"/>
      <c r="AL709" s="102"/>
      <c r="AM709" s="102"/>
      <c r="AN709" s="102"/>
      <c r="AO709" s="102"/>
      <c r="AP709" s="102"/>
      <c r="AQ709" s="102"/>
      <c r="AR709" s="102"/>
      <c r="AS709" s="102"/>
      <c r="AT709" s="102"/>
      <c r="AU709" s="102"/>
      <c r="AV709" s="102"/>
      <c r="AW709" s="102"/>
      <c r="AX709" s="103"/>
    </row>
    <row r="710" spans="1:50" ht="42.45" customHeight="1" x14ac:dyDescent="0.2">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652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574</v>
      </c>
      <c r="AE711" s="329"/>
      <c r="AF711" s="329"/>
      <c r="AG711" s="101" t="s">
        <v>651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649</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2">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649</v>
      </c>
      <c r="AE713" s="329"/>
      <c r="AF713" s="664"/>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574</v>
      </c>
      <c r="AE714" s="809"/>
      <c r="AF714" s="810"/>
      <c r="AG714" s="737" t="s">
        <v>664</v>
      </c>
      <c r="AH714" s="738"/>
      <c r="AI714" s="738"/>
      <c r="AJ714" s="738"/>
      <c r="AK714" s="738"/>
      <c r="AL714" s="738"/>
      <c r="AM714" s="738"/>
      <c r="AN714" s="738"/>
      <c r="AO714" s="738"/>
      <c r="AP714" s="738"/>
      <c r="AQ714" s="738"/>
      <c r="AR714" s="738"/>
      <c r="AS714" s="738"/>
      <c r="AT714" s="738"/>
      <c r="AU714" s="738"/>
      <c r="AV714" s="738"/>
      <c r="AW714" s="738"/>
      <c r="AX714" s="739"/>
    </row>
    <row r="715" spans="1:50" ht="43.5" customHeight="1" x14ac:dyDescent="0.2">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574</v>
      </c>
      <c r="AE715" s="606"/>
      <c r="AF715" s="657"/>
      <c r="AG715" s="743" t="s">
        <v>655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2">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649</v>
      </c>
      <c r="AE716" s="628"/>
      <c r="AF716" s="628"/>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653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654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649</v>
      </c>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1" t="s">
        <v>48</v>
      </c>
      <c r="B726" s="803"/>
      <c r="C726" s="816" t="s">
        <v>53</v>
      </c>
      <c r="D726" s="838"/>
      <c r="E726" s="838"/>
      <c r="F726" s="839"/>
      <c r="G726" s="577" t="s">
        <v>665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4"/>
      <c r="B727" s="805"/>
      <c r="C727" s="749" t="s">
        <v>57</v>
      </c>
      <c r="D727" s="750"/>
      <c r="E727" s="750"/>
      <c r="F727" s="751"/>
      <c r="G727" s="575" t="s">
        <v>668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5">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5">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5">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5">
      <c r="A735" s="791" t="s">
        <v>615</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992" t="s">
        <v>549</v>
      </c>
      <c r="B737" s="210"/>
      <c r="C737" s="210"/>
      <c r="D737" s="211"/>
      <c r="E737" s="991" t="s">
        <v>609</v>
      </c>
      <c r="F737" s="991"/>
      <c r="G737" s="991"/>
      <c r="H737" s="991"/>
      <c r="I737" s="991"/>
      <c r="J737" s="991"/>
      <c r="K737" s="991"/>
      <c r="L737" s="991"/>
      <c r="M737" s="991"/>
      <c r="N737" s="365" t="s">
        <v>542</v>
      </c>
      <c r="O737" s="365"/>
      <c r="P737" s="365"/>
      <c r="Q737" s="365"/>
      <c r="R737" s="991" t="s">
        <v>622</v>
      </c>
      <c r="S737" s="991"/>
      <c r="T737" s="991"/>
      <c r="U737" s="991"/>
      <c r="V737" s="991"/>
      <c r="W737" s="991"/>
      <c r="X737" s="991"/>
      <c r="Y737" s="991"/>
      <c r="Z737" s="991"/>
      <c r="AA737" s="365" t="s">
        <v>541</v>
      </c>
      <c r="AB737" s="365"/>
      <c r="AC737" s="365"/>
      <c r="AD737" s="365"/>
      <c r="AE737" s="991" t="s">
        <v>621</v>
      </c>
      <c r="AF737" s="991"/>
      <c r="AG737" s="991"/>
      <c r="AH737" s="991"/>
      <c r="AI737" s="991"/>
      <c r="AJ737" s="991"/>
      <c r="AK737" s="991"/>
      <c r="AL737" s="991"/>
      <c r="AM737" s="991"/>
      <c r="AN737" s="365" t="s">
        <v>540</v>
      </c>
      <c r="AO737" s="365"/>
      <c r="AP737" s="365"/>
      <c r="AQ737" s="365"/>
      <c r="AR737" s="983" t="s">
        <v>620</v>
      </c>
      <c r="AS737" s="984"/>
      <c r="AT737" s="984"/>
      <c r="AU737" s="984"/>
      <c r="AV737" s="984"/>
      <c r="AW737" s="984"/>
      <c r="AX737" s="985"/>
      <c r="AY737" s="89"/>
      <c r="AZ737" s="89"/>
    </row>
    <row r="738" spans="1:52" ht="24.75" customHeight="1" x14ac:dyDescent="0.2">
      <c r="A738" s="992" t="s">
        <v>539</v>
      </c>
      <c r="B738" s="210"/>
      <c r="C738" s="210"/>
      <c r="D738" s="211"/>
      <c r="E738" s="991" t="s">
        <v>619</v>
      </c>
      <c r="F738" s="991"/>
      <c r="G738" s="991"/>
      <c r="H738" s="991"/>
      <c r="I738" s="991"/>
      <c r="J738" s="991"/>
      <c r="K738" s="991"/>
      <c r="L738" s="991"/>
      <c r="M738" s="991"/>
      <c r="N738" s="365" t="s">
        <v>538</v>
      </c>
      <c r="O738" s="365"/>
      <c r="P738" s="365"/>
      <c r="Q738" s="365"/>
      <c r="R738" s="991" t="s">
        <v>618</v>
      </c>
      <c r="S738" s="991"/>
      <c r="T738" s="991"/>
      <c r="U738" s="991"/>
      <c r="V738" s="991"/>
      <c r="W738" s="991"/>
      <c r="X738" s="991"/>
      <c r="Y738" s="991"/>
      <c r="Z738" s="991"/>
      <c r="AA738" s="365" t="s">
        <v>537</v>
      </c>
      <c r="AB738" s="365"/>
      <c r="AC738" s="365"/>
      <c r="AD738" s="365"/>
      <c r="AE738" s="991" t="s">
        <v>617</v>
      </c>
      <c r="AF738" s="991"/>
      <c r="AG738" s="991"/>
      <c r="AH738" s="991"/>
      <c r="AI738" s="991"/>
      <c r="AJ738" s="991"/>
      <c r="AK738" s="991"/>
      <c r="AL738" s="991"/>
      <c r="AM738" s="991"/>
      <c r="AN738" s="365" t="s">
        <v>533</v>
      </c>
      <c r="AO738" s="365"/>
      <c r="AP738" s="365"/>
      <c r="AQ738" s="365"/>
      <c r="AR738" s="983" t="s">
        <v>616</v>
      </c>
      <c r="AS738" s="984"/>
      <c r="AT738" s="984"/>
      <c r="AU738" s="984"/>
      <c r="AV738" s="984"/>
      <c r="AW738" s="984"/>
      <c r="AX738" s="985"/>
    </row>
    <row r="739" spans="1:52" ht="24.75" customHeight="1" thickBot="1" x14ac:dyDescent="0.25">
      <c r="A739" s="993" t="s">
        <v>529</v>
      </c>
      <c r="B739" s="994"/>
      <c r="C739" s="994"/>
      <c r="D739" s="995"/>
      <c r="E739" s="996" t="s">
        <v>570</v>
      </c>
      <c r="F739" s="986"/>
      <c r="G739" s="986"/>
      <c r="H739" s="93" t="str">
        <f>IF(E739="", "", "(")</f>
        <v>(</v>
      </c>
      <c r="I739" s="986"/>
      <c r="J739" s="986"/>
      <c r="K739" s="93" t="str">
        <f>IF(OR(I739="　", I739=""), "", "-")</f>
        <v/>
      </c>
      <c r="L739" s="987">
        <v>6</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2">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9" t="s">
        <v>511</v>
      </c>
      <c r="B779" s="630"/>
      <c r="C779" s="630"/>
      <c r="D779" s="630"/>
      <c r="E779" s="630"/>
      <c r="F779" s="631"/>
      <c r="G779" s="596" t="s">
        <v>623</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624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2">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2">
      <c r="A781" s="632"/>
      <c r="B781" s="633"/>
      <c r="C781" s="633"/>
      <c r="D781" s="633"/>
      <c r="E781" s="633"/>
      <c r="F781" s="634"/>
      <c r="G781" s="671" t="s">
        <v>625</v>
      </c>
      <c r="H781" s="672"/>
      <c r="I781" s="672"/>
      <c r="J781" s="672"/>
      <c r="K781" s="673"/>
      <c r="L781" s="665" t="s">
        <v>625</v>
      </c>
      <c r="M781" s="666"/>
      <c r="N781" s="666"/>
      <c r="O781" s="666"/>
      <c r="P781" s="666"/>
      <c r="Q781" s="666"/>
      <c r="R781" s="666"/>
      <c r="S781" s="666"/>
      <c r="T781" s="666"/>
      <c r="U781" s="666"/>
      <c r="V781" s="666"/>
      <c r="W781" s="666"/>
      <c r="X781" s="667"/>
      <c r="Y781" s="388">
        <v>1826</v>
      </c>
      <c r="Z781" s="389"/>
      <c r="AA781" s="389"/>
      <c r="AB781" s="806"/>
      <c r="AC781" s="671" t="s">
        <v>627</v>
      </c>
      <c r="AD781" s="672"/>
      <c r="AE781" s="672"/>
      <c r="AF781" s="672"/>
      <c r="AG781" s="673"/>
      <c r="AH781" s="665" t="s">
        <v>628</v>
      </c>
      <c r="AI781" s="666"/>
      <c r="AJ781" s="666"/>
      <c r="AK781" s="666"/>
      <c r="AL781" s="666"/>
      <c r="AM781" s="666"/>
      <c r="AN781" s="666"/>
      <c r="AO781" s="666"/>
      <c r="AP781" s="666"/>
      <c r="AQ781" s="666"/>
      <c r="AR781" s="666"/>
      <c r="AS781" s="666"/>
      <c r="AT781" s="667"/>
      <c r="AU781" s="388">
        <v>297</v>
      </c>
      <c r="AV781" s="389"/>
      <c r="AW781" s="389"/>
      <c r="AX781" s="390"/>
    </row>
    <row r="782" spans="1:50" ht="24.75" customHeight="1" x14ac:dyDescent="0.2">
      <c r="A782" s="632"/>
      <c r="B782" s="633"/>
      <c r="C782" s="633"/>
      <c r="D782" s="633"/>
      <c r="E782" s="633"/>
      <c r="F782" s="634"/>
      <c r="G782" s="607" t="s">
        <v>670</v>
      </c>
      <c r="H782" s="608"/>
      <c r="I782" s="608"/>
      <c r="J782" s="608"/>
      <c r="K782" s="609"/>
      <c r="L782" s="599" t="s">
        <v>626</v>
      </c>
      <c r="M782" s="600"/>
      <c r="N782" s="600"/>
      <c r="O782" s="600"/>
      <c r="P782" s="600"/>
      <c r="Q782" s="600"/>
      <c r="R782" s="600"/>
      <c r="S782" s="600"/>
      <c r="T782" s="600"/>
      <c r="U782" s="600"/>
      <c r="V782" s="600"/>
      <c r="W782" s="600"/>
      <c r="X782" s="601"/>
      <c r="Y782" s="602">
        <v>55</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2">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2">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2">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2">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2">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2">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2">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2">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1881</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297</v>
      </c>
      <c r="AV791" s="833"/>
      <c r="AW791" s="833"/>
      <c r="AX791" s="835"/>
    </row>
    <row r="792" spans="1:50" ht="24.75" hidden="1" customHeight="1" x14ac:dyDescent="0.2">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2">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2">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2">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2">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2">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2">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2">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2">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2">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2">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2">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2">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2">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2">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2">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2">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2">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2">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2">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2">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2">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2">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2">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2">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2">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2">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2">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2">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2">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2">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2">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2">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2">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2">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2">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2">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5">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0.45" customHeight="1" x14ac:dyDescent="0.2">
      <c r="A837" s="376">
        <v>1</v>
      </c>
      <c r="B837" s="376">
        <v>1</v>
      </c>
      <c r="C837" s="361" t="s">
        <v>629</v>
      </c>
      <c r="D837" s="347"/>
      <c r="E837" s="347"/>
      <c r="F837" s="347"/>
      <c r="G837" s="347"/>
      <c r="H837" s="347"/>
      <c r="I837" s="347"/>
      <c r="J837" s="348">
        <v>6010005015383</v>
      </c>
      <c r="K837" s="349"/>
      <c r="L837" s="349"/>
      <c r="M837" s="349"/>
      <c r="N837" s="349"/>
      <c r="O837" s="349"/>
      <c r="P837" s="362" t="s">
        <v>630</v>
      </c>
      <c r="Q837" s="350"/>
      <c r="R837" s="350"/>
      <c r="S837" s="350"/>
      <c r="T837" s="350"/>
      <c r="U837" s="350"/>
      <c r="V837" s="350"/>
      <c r="W837" s="350"/>
      <c r="X837" s="350"/>
      <c r="Y837" s="351">
        <v>1881</v>
      </c>
      <c r="Z837" s="352"/>
      <c r="AA837" s="352"/>
      <c r="AB837" s="353"/>
      <c r="AC837" s="363" t="s">
        <v>631</v>
      </c>
      <c r="AD837" s="371"/>
      <c r="AE837" s="371"/>
      <c r="AF837" s="371"/>
      <c r="AG837" s="371"/>
      <c r="AH837" s="372" t="s">
        <v>607</v>
      </c>
      <c r="AI837" s="373"/>
      <c r="AJ837" s="373"/>
      <c r="AK837" s="373"/>
      <c r="AL837" s="357" t="s">
        <v>608</v>
      </c>
      <c r="AM837" s="358"/>
      <c r="AN837" s="358"/>
      <c r="AO837" s="359"/>
      <c r="AP837" s="360" t="s">
        <v>611</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114" customHeight="1" x14ac:dyDescent="0.2">
      <c r="A870" s="376">
        <v>1</v>
      </c>
      <c r="B870" s="376">
        <v>1</v>
      </c>
      <c r="C870" s="361" t="s">
        <v>632</v>
      </c>
      <c r="D870" s="347"/>
      <c r="E870" s="347"/>
      <c r="F870" s="347"/>
      <c r="G870" s="347"/>
      <c r="H870" s="347"/>
      <c r="I870" s="347"/>
      <c r="J870" s="348">
        <v>10401077495</v>
      </c>
      <c r="K870" s="349"/>
      <c r="L870" s="349"/>
      <c r="M870" s="349"/>
      <c r="N870" s="349"/>
      <c r="O870" s="349"/>
      <c r="P870" s="362" t="s">
        <v>633</v>
      </c>
      <c r="Q870" s="350"/>
      <c r="R870" s="350"/>
      <c r="S870" s="350"/>
      <c r="T870" s="350"/>
      <c r="U870" s="350"/>
      <c r="V870" s="350"/>
      <c r="W870" s="350"/>
      <c r="X870" s="350"/>
      <c r="Y870" s="351">
        <v>297</v>
      </c>
      <c r="Z870" s="352"/>
      <c r="AA870" s="352"/>
      <c r="AB870" s="353"/>
      <c r="AC870" s="363" t="s">
        <v>631</v>
      </c>
      <c r="AD870" s="371"/>
      <c r="AE870" s="371"/>
      <c r="AF870" s="371"/>
      <c r="AG870" s="371"/>
      <c r="AH870" s="372" t="s">
        <v>608</v>
      </c>
      <c r="AI870" s="373"/>
      <c r="AJ870" s="373"/>
      <c r="AK870" s="373"/>
      <c r="AL870" s="357" t="s">
        <v>609</v>
      </c>
      <c r="AM870" s="358"/>
      <c r="AN870" s="358"/>
      <c r="AO870" s="359"/>
      <c r="AP870" s="360" t="s">
        <v>608</v>
      </c>
      <c r="AQ870" s="360"/>
      <c r="AR870" s="360"/>
      <c r="AS870" s="360"/>
      <c r="AT870" s="360"/>
      <c r="AU870" s="360"/>
      <c r="AV870" s="360"/>
      <c r="AW870" s="360"/>
      <c r="AX870" s="360"/>
    </row>
    <row r="871" spans="1:50" ht="30" customHeight="1" x14ac:dyDescent="0.2">
      <c r="A871" s="376">
        <v>2</v>
      </c>
      <c r="B871" s="376">
        <v>1</v>
      </c>
      <c r="C871" s="361" t="s">
        <v>635</v>
      </c>
      <c r="D871" s="347"/>
      <c r="E871" s="347"/>
      <c r="F871" s="347"/>
      <c r="G871" s="347"/>
      <c r="H871" s="347"/>
      <c r="I871" s="347"/>
      <c r="J871" s="348">
        <v>5010401072079</v>
      </c>
      <c r="K871" s="349"/>
      <c r="L871" s="349"/>
      <c r="M871" s="349"/>
      <c r="N871" s="349"/>
      <c r="O871" s="349"/>
      <c r="P871" s="362" t="s">
        <v>644</v>
      </c>
      <c r="Q871" s="350"/>
      <c r="R871" s="350"/>
      <c r="S871" s="350"/>
      <c r="T871" s="350"/>
      <c r="U871" s="350"/>
      <c r="V871" s="350"/>
      <c r="W871" s="350"/>
      <c r="X871" s="350"/>
      <c r="Y871" s="351">
        <v>246</v>
      </c>
      <c r="Z871" s="352"/>
      <c r="AA871" s="352"/>
      <c r="AB871" s="353"/>
      <c r="AC871" s="363" t="s">
        <v>631</v>
      </c>
      <c r="AD871" s="363"/>
      <c r="AE871" s="363"/>
      <c r="AF871" s="363"/>
      <c r="AG871" s="363"/>
      <c r="AH871" s="372" t="s">
        <v>608</v>
      </c>
      <c r="AI871" s="373"/>
      <c r="AJ871" s="373"/>
      <c r="AK871" s="373"/>
      <c r="AL871" s="357" t="s">
        <v>609</v>
      </c>
      <c r="AM871" s="358"/>
      <c r="AN871" s="358"/>
      <c r="AO871" s="359"/>
      <c r="AP871" s="360" t="s">
        <v>607</v>
      </c>
      <c r="AQ871" s="360"/>
      <c r="AR871" s="360"/>
      <c r="AS871" s="360"/>
      <c r="AT871" s="360"/>
      <c r="AU871" s="360"/>
      <c r="AV871" s="360"/>
      <c r="AW871" s="360"/>
      <c r="AX871" s="360"/>
    </row>
    <row r="872" spans="1:50" ht="30" customHeight="1" x14ac:dyDescent="0.2">
      <c r="A872" s="376">
        <v>3</v>
      </c>
      <c r="B872" s="376">
        <v>1</v>
      </c>
      <c r="C872" s="361" t="s">
        <v>636</v>
      </c>
      <c r="D872" s="347"/>
      <c r="E872" s="347"/>
      <c r="F872" s="347"/>
      <c r="G872" s="347"/>
      <c r="H872" s="347"/>
      <c r="I872" s="347"/>
      <c r="J872" s="348">
        <v>4010001049866</v>
      </c>
      <c r="K872" s="349"/>
      <c r="L872" s="349"/>
      <c r="M872" s="349"/>
      <c r="N872" s="349"/>
      <c r="O872" s="349"/>
      <c r="P872" s="362" t="s">
        <v>645</v>
      </c>
      <c r="Q872" s="350"/>
      <c r="R872" s="350"/>
      <c r="S872" s="350"/>
      <c r="T872" s="350"/>
      <c r="U872" s="350"/>
      <c r="V872" s="350"/>
      <c r="W872" s="350"/>
      <c r="X872" s="350"/>
      <c r="Y872" s="351">
        <v>154</v>
      </c>
      <c r="Z872" s="352"/>
      <c r="AA872" s="352"/>
      <c r="AB872" s="353"/>
      <c r="AC872" s="363" t="s">
        <v>631</v>
      </c>
      <c r="AD872" s="363"/>
      <c r="AE872" s="363"/>
      <c r="AF872" s="363"/>
      <c r="AG872" s="363"/>
      <c r="AH872" s="355" t="s">
        <v>608</v>
      </c>
      <c r="AI872" s="356"/>
      <c r="AJ872" s="356"/>
      <c r="AK872" s="356"/>
      <c r="AL872" s="357" t="s">
        <v>608</v>
      </c>
      <c r="AM872" s="358"/>
      <c r="AN872" s="358"/>
      <c r="AO872" s="359"/>
      <c r="AP872" s="360" t="s">
        <v>607</v>
      </c>
      <c r="AQ872" s="360"/>
      <c r="AR872" s="360"/>
      <c r="AS872" s="360"/>
      <c r="AT872" s="360"/>
      <c r="AU872" s="360"/>
      <c r="AV872" s="360"/>
      <c r="AW872" s="360"/>
      <c r="AX872" s="360"/>
    </row>
    <row r="873" spans="1:50" ht="30" customHeight="1" x14ac:dyDescent="0.2">
      <c r="A873" s="376">
        <v>4</v>
      </c>
      <c r="B873" s="376">
        <v>1</v>
      </c>
      <c r="C873" s="361" t="s">
        <v>637</v>
      </c>
      <c r="D873" s="347"/>
      <c r="E873" s="347"/>
      <c r="F873" s="347"/>
      <c r="G873" s="347"/>
      <c r="H873" s="347"/>
      <c r="I873" s="347"/>
      <c r="J873" s="348">
        <v>6010701009572</v>
      </c>
      <c r="K873" s="349"/>
      <c r="L873" s="349"/>
      <c r="M873" s="349"/>
      <c r="N873" s="349"/>
      <c r="O873" s="349"/>
      <c r="P873" s="362" t="s">
        <v>645</v>
      </c>
      <c r="Q873" s="350"/>
      <c r="R873" s="350"/>
      <c r="S873" s="350"/>
      <c r="T873" s="350"/>
      <c r="U873" s="350"/>
      <c r="V873" s="350"/>
      <c r="W873" s="350"/>
      <c r="X873" s="350"/>
      <c r="Y873" s="351">
        <v>123</v>
      </c>
      <c r="Z873" s="352"/>
      <c r="AA873" s="352"/>
      <c r="AB873" s="353"/>
      <c r="AC873" s="363" t="s">
        <v>631</v>
      </c>
      <c r="AD873" s="363"/>
      <c r="AE873" s="363"/>
      <c r="AF873" s="363"/>
      <c r="AG873" s="363"/>
      <c r="AH873" s="355" t="s">
        <v>608</v>
      </c>
      <c r="AI873" s="356"/>
      <c r="AJ873" s="356"/>
      <c r="AK873" s="356"/>
      <c r="AL873" s="357" t="s">
        <v>608</v>
      </c>
      <c r="AM873" s="358"/>
      <c r="AN873" s="358"/>
      <c r="AO873" s="359"/>
      <c r="AP873" s="360" t="s">
        <v>611</v>
      </c>
      <c r="AQ873" s="360"/>
      <c r="AR873" s="360"/>
      <c r="AS873" s="360"/>
      <c r="AT873" s="360"/>
      <c r="AU873" s="360"/>
      <c r="AV873" s="360"/>
      <c r="AW873" s="360"/>
      <c r="AX873" s="360"/>
    </row>
    <row r="874" spans="1:50" ht="30" customHeight="1" x14ac:dyDescent="0.2">
      <c r="A874" s="376">
        <v>5</v>
      </c>
      <c r="B874" s="376">
        <v>1</v>
      </c>
      <c r="C874" s="361" t="s">
        <v>638</v>
      </c>
      <c r="D874" s="347"/>
      <c r="E874" s="347"/>
      <c r="F874" s="347"/>
      <c r="G874" s="347"/>
      <c r="H874" s="347"/>
      <c r="I874" s="347"/>
      <c r="J874" s="348">
        <v>10701022466</v>
      </c>
      <c r="K874" s="349"/>
      <c r="L874" s="349"/>
      <c r="M874" s="349"/>
      <c r="N874" s="349"/>
      <c r="O874" s="349"/>
      <c r="P874" s="362" t="s">
        <v>645</v>
      </c>
      <c r="Q874" s="350"/>
      <c r="R874" s="350"/>
      <c r="S874" s="350"/>
      <c r="T874" s="350"/>
      <c r="U874" s="350"/>
      <c r="V874" s="350"/>
      <c r="W874" s="350"/>
      <c r="X874" s="350"/>
      <c r="Y874" s="351">
        <v>116</v>
      </c>
      <c r="Z874" s="352"/>
      <c r="AA874" s="352"/>
      <c r="AB874" s="353"/>
      <c r="AC874" s="354" t="s">
        <v>631</v>
      </c>
      <c r="AD874" s="354"/>
      <c r="AE874" s="354"/>
      <c r="AF874" s="354"/>
      <c r="AG874" s="354"/>
      <c r="AH874" s="355" t="s">
        <v>608</v>
      </c>
      <c r="AI874" s="356"/>
      <c r="AJ874" s="356"/>
      <c r="AK874" s="356"/>
      <c r="AL874" s="357" t="s">
        <v>608</v>
      </c>
      <c r="AM874" s="358"/>
      <c r="AN874" s="358"/>
      <c r="AO874" s="359"/>
      <c r="AP874" s="360" t="s">
        <v>611</v>
      </c>
      <c r="AQ874" s="360"/>
      <c r="AR874" s="360"/>
      <c r="AS874" s="360"/>
      <c r="AT874" s="360"/>
      <c r="AU874" s="360"/>
      <c r="AV874" s="360"/>
      <c r="AW874" s="360"/>
      <c r="AX874" s="360"/>
    </row>
    <row r="875" spans="1:50" ht="30" customHeight="1" x14ac:dyDescent="0.2">
      <c r="A875" s="376">
        <v>6</v>
      </c>
      <c r="B875" s="376">
        <v>1</v>
      </c>
      <c r="C875" s="361" t="s">
        <v>639</v>
      </c>
      <c r="D875" s="347"/>
      <c r="E875" s="347"/>
      <c r="F875" s="347"/>
      <c r="G875" s="347"/>
      <c r="H875" s="347"/>
      <c r="I875" s="347"/>
      <c r="J875" s="348">
        <v>3180001035520</v>
      </c>
      <c r="K875" s="349"/>
      <c r="L875" s="349"/>
      <c r="M875" s="349"/>
      <c r="N875" s="349"/>
      <c r="O875" s="349"/>
      <c r="P875" s="362" t="s">
        <v>645</v>
      </c>
      <c r="Q875" s="350"/>
      <c r="R875" s="350"/>
      <c r="S875" s="350"/>
      <c r="T875" s="350"/>
      <c r="U875" s="350"/>
      <c r="V875" s="350"/>
      <c r="W875" s="350"/>
      <c r="X875" s="350"/>
      <c r="Y875" s="351">
        <v>89</v>
      </c>
      <c r="Z875" s="352"/>
      <c r="AA875" s="352"/>
      <c r="AB875" s="353"/>
      <c r="AC875" s="354" t="s">
        <v>631</v>
      </c>
      <c r="AD875" s="354"/>
      <c r="AE875" s="354"/>
      <c r="AF875" s="354"/>
      <c r="AG875" s="354"/>
      <c r="AH875" s="355" t="s">
        <v>612</v>
      </c>
      <c r="AI875" s="356"/>
      <c r="AJ875" s="356"/>
      <c r="AK875" s="356"/>
      <c r="AL875" s="357" t="s">
        <v>608</v>
      </c>
      <c r="AM875" s="358"/>
      <c r="AN875" s="358"/>
      <c r="AO875" s="359"/>
      <c r="AP875" s="360" t="s">
        <v>608</v>
      </c>
      <c r="AQ875" s="360"/>
      <c r="AR875" s="360"/>
      <c r="AS875" s="360"/>
      <c r="AT875" s="360"/>
      <c r="AU875" s="360"/>
      <c r="AV875" s="360"/>
      <c r="AW875" s="360"/>
      <c r="AX875" s="360"/>
    </row>
    <row r="876" spans="1:50" ht="30" customHeight="1" x14ac:dyDescent="0.2">
      <c r="A876" s="376">
        <v>7</v>
      </c>
      <c r="B876" s="376">
        <v>1</v>
      </c>
      <c r="C876" s="361" t="s">
        <v>640</v>
      </c>
      <c r="D876" s="347"/>
      <c r="E876" s="347"/>
      <c r="F876" s="347"/>
      <c r="G876" s="347"/>
      <c r="H876" s="347"/>
      <c r="I876" s="347"/>
      <c r="J876" s="348">
        <v>7080001001990</v>
      </c>
      <c r="K876" s="349"/>
      <c r="L876" s="349"/>
      <c r="M876" s="349"/>
      <c r="N876" s="349"/>
      <c r="O876" s="349"/>
      <c r="P876" s="362" t="s">
        <v>645</v>
      </c>
      <c r="Q876" s="350"/>
      <c r="R876" s="350"/>
      <c r="S876" s="350"/>
      <c r="T876" s="350"/>
      <c r="U876" s="350"/>
      <c r="V876" s="350"/>
      <c r="W876" s="350"/>
      <c r="X876" s="350"/>
      <c r="Y876" s="351">
        <v>47</v>
      </c>
      <c r="Z876" s="352"/>
      <c r="AA876" s="352"/>
      <c r="AB876" s="353"/>
      <c r="AC876" s="354" t="s">
        <v>631</v>
      </c>
      <c r="AD876" s="354"/>
      <c r="AE876" s="354"/>
      <c r="AF876" s="354"/>
      <c r="AG876" s="354"/>
      <c r="AH876" s="355" t="s">
        <v>608</v>
      </c>
      <c r="AI876" s="356"/>
      <c r="AJ876" s="356"/>
      <c r="AK876" s="356"/>
      <c r="AL876" s="357" t="s">
        <v>608</v>
      </c>
      <c r="AM876" s="358"/>
      <c r="AN876" s="358"/>
      <c r="AO876" s="359"/>
      <c r="AP876" s="360" t="s">
        <v>609</v>
      </c>
      <c r="AQ876" s="360"/>
      <c r="AR876" s="360"/>
      <c r="AS876" s="360"/>
      <c r="AT876" s="360"/>
      <c r="AU876" s="360"/>
      <c r="AV876" s="360"/>
      <c r="AW876" s="360"/>
      <c r="AX876" s="360"/>
    </row>
    <row r="877" spans="1:50" ht="30" customHeight="1" x14ac:dyDescent="0.2">
      <c r="A877" s="376">
        <v>8</v>
      </c>
      <c r="B877" s="376">
        <v>1</v>
      </c>
      <c r="C877" s="361" t="s">
        <v>642</v>
      </c>
      <c r="D877" s="347"/>
      <c r="E877" s="347"/>
      <c r="F877" s="347"/>
      <c r="G877" s="347"/>
      <c r="H877" s="347"/>
      <c r="I877" s="347"/>
      <c r="J877" s="348">
        <v>7010601037788</v>
      </c>
      <c r="K877" s="349"/>
      <c r="L877" s="349"/>
      <c r="M877" s="349"/>
      <c r="N877" s="349"/>
      <c r="O877" s="349"/>
      <c r="P877" s="362" t="s">
        <v>645</v>
      </c>
      <c r="Q877" s="350"/>
      <c r="R877" s="350"/>
      <c r="S877" s="350"/>
      <c r="T877" s="350"/>
      <c r="U877" s="350"/>
      <c r="V877" s="350"/>
      <c r="W877" s="350"/>
      <c r="X877" s="350"/>
      <c r="Y877" s="351">
        <v>43</v>
      </c>
      <c r="Z877" s="352"/>
      <c r="AA877" s="352"/>
      <c r="AB877" s="353"/>
      <c r="AC877" s="354" t="s">
        <v>631</v>
      </c>
      <c r="AD877" s="354"/>
      <c r="AE877" s="354"/>
      <c r="AF877" s="354"/>
      <c r="AG877" s="354"/>
      <c r="AH877" s="355" t="s">
        <v>634</v>
      </c>
      <c r="AI877" s="356"/>
      <c r="AJ877" s="356"/>
      <c r="AK877" s="356"/>
      <c r="AL877" s="357" t="s">
        <v>608</v>
      </c>
      <c r="AM877" s="358"/>
      <c r="AN877" s="358"/>
      <c r="AO877" s="359"/>
      <c r="AP877" s="360" t="s">
        <v>611</v>
      </c>
      <c r="AQ877" s="360"/>
      <c r="AR877" s="360"/>
      <c r="AS877" s="360"/>
      <c r="AT877" s="360"/>
      <c r="AU877" s="360"/>
      <c r="AV877" s="360"/>
      <c r="AW877" s="360"/>
      <c r="AX877" s="360"/>
    </row>
    <row r="878" spans="1:50" ht="30" customHeight="1" x14ac:dyDescent="0.2">
      <c r="A878" s="376">
        <v>9</v>
      </c>
      <c r="B878" s="376">
        <v>1</v>
      </c>
      <c r="C878" s="361" t="s">
        <v>643</v>
      </c>
      <c r="D878" s="347"/>
      <c r="E878" s="347"/>
      <c r="F878" s="347"/>
      <c r="G878" s="347"/>
      <c r="H878" s="347"/>
      <c r="I878" s="347"/>
      <c r="J878" s="348">
        <v>5370001008406</v>
      </c>
      <c r="K878" s="349"/>
      <c r="L878" s="349"/>
      <c r="M878" s="349"/>
      <c r="N878" s="349"/>
      <c r="O878" s="349"/>
      <c r="P878" s="362" t="s">
        <v>645</v>
      </c>
      <c r="Q878" s="350"/>
      <c r="R878" s="350"/>
      <c r="S878" s="350"/>
      <c r="T878" s="350"/>
      <c r="U878" s="350"/>
      <c r="V878" s="350"/>
      <c r="W878" s="350"/>
      <c r="X878" s="350"/>
      <c r="Y878" s="351">
        <v>40</v>
      </c>
      <c r="Z878" s="352"/>
      <c r="AA878" s="352"/>
      <c r="AB878" s="353"/>
      <c r="AC878" s="354" t="s">
        <v>631</v>
      </c>
      <c r="AD878" s="354"/>
      <c r="AE878" s="354"/>
      <c r="AF878" s="354"/>
      <c r="AG878" s="354"/>
      <c r="AH878" s="355" t="s">
        <v>609</v>
      </c>
      <c r="AI878" s="356"/>
      <c r="AJ878" s="356"/>
      <c r="AK878" s="356"/>
      <c r="AL878" s="357" t="s">
        <v>609</v>
      </c>
      <c r="AM878" s="358"/>
      <c r="AN878" s="358"/>
      <c r="AO878" s="359"/>
      <c r="AP878" s="360" t="s">
        <v>611</v>
      </c>
      <c r="AQ878" s="360"/>
      <c r="AR878" s="360"/>
      <c r="AS878" s="360"/>
      <c r="AT878" s="360"/>
      <c r="AU878" s="360"/>
      <c r="AV878" s="360"/>
      <c r="AW878" s="360"/>
      <c r="AX878" s="360"/>
    </row>
    <row r="879" spans="1:50" ht="30" customHeight="1" x14ac:dyDescent="0.2">
      <c r="A879" s="376">
        <v>10</v>
      </c>
      <c r="B879" s="376">
        <v>1</v>
      </c>
      <c r="C879" s="361" t="s">
        <v>641</v>
      </c>
      <c r="D879" s="347"/>
      <c r="E879" s="347"/>
      <c r="F879" s="347"/>
      <c r="G879" s="347"/>
      <c r="H879" s="347"/>
      <c r="I879" s="347"/>
      <c r="J879" s="348">
        <v>10001142187</v>
      </c>
      <c r="K879" s="349"/>
      <c r="L879" s="349"/>
      <c r="M879" s="349"/>
      <c r="N879" s="349"/>
      <c r="O879" s="349"/>
      <c r="P879" s="362" t="s">
        <v>645</v>
      </c>
      <c r="Q879" s="350"/>
      <c r="R879" s="350"/>
      <c r="S879" s="350"/>
      <c r="T879" s="350"/>
      <c r="U879" s="350"/>
      <c r="V879" s="350"/>
      <c r="W879" s="350"/>
      <c r="X879" s="350"/>
      <c r="Y879" s="351">
        <v>39</v>
      </c>
      <c r="Z879" s="352"/>
      <c r="AA879" s="352"/>
      <c r="AB879" s="353"/>
      <c r="AC879" s="354" t="s">
        <v>631</v>
      </c>
      <c r="AD879" s="354"/>
      <c r="AE879" s="354"/>
      <c r="AF879" s="354"/>
      <c r="AG879" s="354"/>
      <c r="AH879" s="355" t="s">
        <v>608</v>
      </c>
      <c r="AI879" s="356"/>
      <c r="AJ879" s="356"/>
      <c r="AK879" s="356"/>
      <c r="AL879" s="357" t="s">
        <v>608</v>
      </c>
      <c r="AM879" s="358"/>
      <c r="AN879" s="358"/>
      <c r="AO879" s="359"/>
      <c r="AP879" s="360" t="s">
        <v>611</v>
      </c>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672</v>
      </c>
      <c r="F1102" s="375"/>
      <c r="G1102" s="375"/>
      <c r="H1102" s="375"/>
      <c r="I1102" s="375"/>
      <c r="J1102" s="348" t="s">
        <v>672</v>
      </c>
      <c r="K1102" s="349"/>
      <c r="L1102" s="349"/>
      <c r="M1102" s="349"/>
      <c r="N1102" s="349"/>
      <c r="O1102" s="349"/>
      <c r="P1102" s="362" t="s">
        <v>672</v>
      </c>
      <c r="Q1102" s="350"/>
      <c r="R1102" s="350"/>
      <c r="S1102" s="350"/>
      <c r="T1102" s="350"/>
      <c r="U1102" s="350"/>
      <c r="V1102" s="350"/>
      <c r="W1102" s="350"/>
      <c r="X1102" s="350"/>
      <c r="Y1102" s="351" t="s">
        <v>673</v>
      </c>
      <c r="Z1102" s="352"/>
      <c r="AA1102" s="352"/>
      <c r="AB1102" s="353"/>
      <c r="AC1102" s="354"/>
      <c r="AD1102" s="354"/>
      <c r="AE1102" s="354"/>
      <c r="AF1102" s="354"/>
      <c r="AG1102" s="354"/>
      <c r="AH1102" s="355" t="s">
        <v>672</v>
      </c>
      <c r="AI1102" s="356"/>
      <c r="AJ1102" s="356"/>
      <c r="AK1102" s="356"/>
      <c r="AL1102" s="357" t="s">
        <v>672</v>
      </c>
      <c r="AM1102" s="358"/>
      <c r="AN1102" s="358"/>
      <c r="AO1102" s="359"/>
      <c r="AP1102" s="360" t="s">
        <v>672</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34" bottom="0.39370078740157483" header="0.35" footer="0.34"/>
  <pageSetup paperSize="9" scale="68" fitToHeight="0" orientation="portrait" r:id="rId1"/>
  <headerFooter differentFirst="1" alignWithMargins="0"/>
  <rowBreaks count="4" manualBreakCount="4">
    <brk id="94" max="49" man="1"/>
    <brk id="699" max="49" man="1"/>
    <brk id="735"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28</v>
      </c>
      <c r="B2" s="1053"/>
      <c r="C2" s="1053"/>
      <c r="D2" s="1053"/>
      <c r="E2" s="1053"/>
      <c r="F2" s="1054"/>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2">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2">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2">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2">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2">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2">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2">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2">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2">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2">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5">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2">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2">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2">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2">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2">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2">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2">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2">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2">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2">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2">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2">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5">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2">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2">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2">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2">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2">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2">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2">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2">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2">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2">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2">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2">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5">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2">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2">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2">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2">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2">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2">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2">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2">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2">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2">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2">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2">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5"/>
    <row r="55" spans="1:50" ht="30" customHeight="1" x14ac:dyDescent="0.2">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2">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2">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2">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2">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2">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2">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2">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2">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2">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2">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2">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5">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2">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2">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2">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2">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2">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2">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2">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2">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2">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2">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2">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2">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5">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2">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2">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2">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2">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2">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2">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2">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2">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2">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2">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2">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2">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5">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2">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2">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2">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2">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2">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2">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2">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2">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2">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2">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2">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2">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5"/>
    <row r="108" spans="1:50" ht="30" customHeight="1" x14ac:dyDescent="0.2">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2">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2">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2">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2">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2">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2">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2">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2">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2">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2">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2">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5">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2">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2">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2">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2">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2">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2">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2">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2">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2">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2">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2">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2">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5">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2">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2">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2">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2">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2">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2">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2">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2">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2">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2">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2">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2">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5">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2">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2">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2">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2">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2">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2">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2">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2">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2">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2">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2">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2">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5"/>
    <row r="161" spans="1:50" ht="30" customHeight="1" x14ac:dyDescent="0.2">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2">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2">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2">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2">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2">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2">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2">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2">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2">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2">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2">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5">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2">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2">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2">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2">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2">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2">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2">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2">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2">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2">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2">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2">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5">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2">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2">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2">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2">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2">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2">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2">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2">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2">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2">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2">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2">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5">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2">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2">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2">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2">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2">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2">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2">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2">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2">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2">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2">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2">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5"/>
    <row r="214" spans="1:50" ht="30" customHeight="1" x14ac:dyDescent="0.2">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2">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2">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2">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2">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2">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2">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2">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2">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2">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2">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2">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5">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2">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2">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2">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2">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2">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2">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2">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2">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2">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2">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2">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2">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5">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2">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2">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2">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2">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2">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2">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2">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2">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2">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2">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2">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2">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5">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2">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2">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2">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2">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2">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2">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2">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2">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2">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2">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2">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2">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2019-06-26T11:53:14Z</cp:lastPrinted>
  <dcterms:created xsi:type="dcterms:W3CDTF">2012-03-13T00:50:25Z</dcterms:created>
  <dcterms:modified xsi:type="dcterms:W3CDTF">2019-07-09T15:48:56Z</dcterms:modified>
</cp:coreProperties>
</file>