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65" windowHeight="9720"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<sst xmlns="http://schemas.openxmlformats.org/spreadsheetml/2006/main" count="223" uniqueCount="139">
  <si>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</si>
  <si>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</si>
  <si>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</si>
  <si>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</si>
  <si>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</si>
  <si>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</si>
  <si>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</si>
  <si>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</si>
  <si>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</si>
  <si>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</si>
  <si>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</si>
  <si>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</si>
  <si>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</si>
  <si>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</si>
  <si>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</si>
  <si>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</si>
  <si>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</si>
  <si>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</si>
  <si>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</si>
  <si>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</si>
  <si>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</si>
  <si>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</si>
  <si>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</si>
  <si>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</si>
  <si>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</si>
  <si>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</si>
  <si>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</si>
  <si>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</si>
  <si>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</si>
  <si>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</si>
  <si>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</si>
  <si>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</si>
  <si>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</si>
  <si>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</si>
  <si>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</si>
  <si>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</si>
  <si>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</si>
  <si>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</si>
  <si>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</si>
  <si>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</si>
  <si>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</si>
  <si>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</si>
  <si>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</si>
  <si>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</si>
  <si>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</si>
  <si>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</si>
  <si>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</si>
  <si>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</si>
  <si>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</si>
  <si>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</si>
  <si>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</si>
  <si>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</si>
  <si>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</si>
  <si>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</si>
  <si>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</si>
  <si>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</si>
  <si>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</si>
  <si>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</si>
  <si>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</si>
  <si>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</si>
  <si>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</si>
  <si>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</si>
  <si>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</si>
  <si>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</si>
  <si>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</si>
  <si>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</si>
  <si>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</si>
  <si>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</si>
  <si>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</si>
  <si>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</si>
  <si>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</si>
  <si>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</si>
  <si>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</si>
  <si>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</si>
  <si>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</si>
  <si>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</si>
  <si>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</si>
  <si>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</si>
  <si>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</si>
  <si>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</si>
  <si>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</si>
  <si>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</si>
  <si>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</si>
  <si>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</si>
  <si>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</si>
  <si>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</si>
  <si>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</si>
  <si>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</si>
  <si>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</si>
  <si>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P1</t>
  </si>
  <si>
    <t>年度事業用</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</si>
  <si>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</si>
  <si>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</si>
  <si>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</si>
  <si>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</si>
  <si>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</si>
  <si>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</si>
  <si>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</si>
  <si>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</si>
  <si>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</si>
  <si>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</si>
  <si>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</si>
  <si>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</si>
  <si>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</si>
  <si>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</si>
  <si>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</si>
  <si>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</si>
  <si>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</si>
  <si>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</si>
  <si>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</si>
  <si>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</si>
  <si>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</si>
  <si>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</si>
  <si>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</si>
  <si>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</si>
  <si>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</si>
  <si>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この事業でその次に重要な開発要素（開発要素３）は何か（20字以内）。</t>
  </si>
  <si>
    <t>この事業で最も重要な開発要素（開発要素１）は何か（20字以内）。</t>
  </si>
  <si>
    <t>選択</t>
  </si>
  <si>
    <t>事業名 上書き記入</t>
  </si>
  <si>
    <t>上書き記入</t>
  </si>
  <si>
    <t>回答をお選び下さい</t>
  </si>
  <si>
    <t>地域共創・セクター横断型カーボンニュートラル技術開発・実証事業</t>
  </si>
  <si>
    <t>分 野 選 択</t>
  </si>
  <si>
    <t>この事業で使う技術であって、極めて重要で、すでに開発済である技術があれば、それについて記してください。（45字以内）。</t>
  </si>
  <si>
    <t>統合での主要な実施２項目を記してください（各30字以内）。</t>
  </si>
  <si>
    <t>実証システムの主要な実施項目３個を箇条書きせよ。各項目の目標値があれば併せて記してください（各40字以内）。</t>
  </si>
  <si>
    <t>本開発製品の市場化に他の部品との組合せが必須なときのみ、その内容と製造社名を記してください。</t>
  </si>
  <si>
    <t>最終製品の主なユーザを記してください（40字以内）。</t>
  </si>
  <si>
    <t>普及に際して、規制や規格、安全基準等に関して記してください（45字以内）。</t>
  </si>
  <si>
    <t>普及を後押しすると考えられる政策目標や政策支援があれば、記してください（45字以内）。</t>
  </si>
  <si>
    <t>本事業の要素、システムでの人体・環境に対する潜在的な危険性を把握できていれば、それらを箇条書き（a, b, c）してください(各45字以内)。</t>
  </si>
  <si>
    <t>潜在的な危険性のある項目（a, b, c）のうち、安全性を確保するための施策が考えられている項目には、その手法を記してください（各45字以内）。</t>
  </si>
  <si>
    <t>事業化するのはこの事業実施体制の一員か。その事業者名を記してください。</t>
  </si>
  <si>
    <t>事業化するのがこの事業実施体制外であるときは、事業化を行う事業者名を記してください。</t>
  </si>
  <si>
    <t>製品の性能での主要な特長と、その目標値を記してください。</t>
  </si>
  <si>
    <t>製品のコストの目標値を記してください。</t>
  </si>
  <si>
    <t>確度の高いコストの試算が可能となる（あるいはなった）西暦年度と時期を記してください。</t>
  </si>
  <si>
    <t>開発製品を市場に出せる西暦年度と時期を記してください。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</si>
</sst>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7">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Century"/>
      <family val="1"/>
    </font>
    <font>
      <sz val="9"/>
      <color indexed="9"/>
      <name val="ＭＳ Ｐゴシック"/>
      <family val="3"/>
    </font>
    <font>
      <sz val="10"/>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10"/>
      <color theme="0"/>
      <name val="ＭＳ Ｐゴシック"/>
      <family val="3"/>
    </font>
    <font>
      <sz val="9"/>
      <color theme="0"/>
      <name val="ＭＳ Ｐゴシック"/>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thin"/>
      <bottom style="medium"/>
    </border>
    <border>
      <left style="medium"/>
      <right/>
      <top style="thin"/>
      <bottom style="thin"/>
    </border>
    <border>
      <left style="medium"/>
      <right style="thin"/>
      <top style="thin"/>
      <bottom style="thin"/>
    </border>
    <border>
      <left style="medium"/>
      <right style="thin"/>
      <top style="medium"/>
      <bottom style="thin"/>
    </border>
    <border>
      <left style="thin"/>
      <right/>
      <top style="medium"/>
      <bottom style="thin"/>
    </border>
    <border>
      <left/>
      <right style="thin"/>
      <top style="thin"/>
      <bottom style="thin"/>
    </border>
    <border>
      <left style="thin"/>
      <right>
        <color indexed="63"/>
      </right>
      <top style="thin"/>
      <bottom>
        <color indexed="63"/>
      </bottom>
    </border>
    <border>
      <left style="thin"/>
      <right style="medium"/>
      <top style="thin"/>
      <bottom/>
    </border>
    <border>
      <left style="medium"/>
      <right/>
      <top style="medium"/>
      <bottom style="thin"/>
    </border>
    <border>
      <left>
        <color indexed="63"/>
      </left>
      <right/>
      <top style="medium"/>
      <bottom style="thin"/>
    </border>
    <border>
      <left/>
      <right style="medium"/>
      <top style="medium"/>
      <bottom style="thin"/>
    </border>
    <border>
      <left style="hair"/>
      <right style="thin"/>
      <top style="thin"/>
      <bottom style="thin"/>
    </border>
    <border>
      <left/>
      <right style="thin"/>
      <top style="thin"/>
      <bottom style="medium"/>
    </border>
    <border>
      <left/>
      <right style="thin"/>
      <top style="medium"/>
      <bottom style="thin"/>
    </border>
    <border>
      <left style="medium"/>
      <right style="thin"/>
      <top>
        <color indexed="63"/>
      </top>
      <bottom style="thin"/>
    </border>
    <border>
      <left style="thin"/>
      <right style="dotted"/>
      <top style="thin"/>
      <bottom style="thin"/>
    </border>
    <border>
      <left style="dotted"/>
      <right style="thin"/>
      <top style="thin"/>
      <bottom style="thin"/>
    </border>
    <border>
      <left>
        <color indexed="63"/>
      </left>
      <right style="thin"/>
      <top style="thin"/>
      <bottom>
        <color indexed="63"/>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9" fillId="0" borderId="0" xfId="0" applyFont="1" applyBorder="1" applyAlignment="1">
      <alignment horizontal="center" vertical="center"/>
    </xf>
    <xf numFmtId="0" fontId="0" fillId="0" borderId="0" xfId="0" applyFont="1" applyBorder="1" applyAlignment="1">
      <alignment vertical="center" wrapText="1"/>
    </xf>
    <xf numFmtId="0" fontId="50" fillId="0" borderId="0" xfId="0" applyFont="1" applyAlignment="1">
      <alignment vertical="center"/>
    </xf>
    <xf numFmtId="0" fontId="50" fillId="0" borderId="0" xfId="0" applyFont="1" applyAlignment="1">
      <alignment horizontal="center" vertical="center"/>
    </xf>
    <xf numFmtId="49" fontId="50" fillId="0" borderId="0" xfId="0" applyNumberFormat="1" applyFont="1" applyAlignment="1">
      <alignment horizontal="right"/>
    </xf>
    <xf numFmtId="0" fontId="50" fillId="0" borderId="0" xfId="0" applyFont="1" applyBorder="1" applyAlignment="1">
      <alignment horizontal="center"/>
    </xf>
    <xf numFmtId="176" fontId="50" fillId="0" borderId="0" xfId="0" applyNumberFormat="1" applyFont="1" applyBorder="1" applyAlignment="1">
      <alignment horizontal="center" vertical="center"/>
    </xf>
    <xf numFmtId="0" fontId="51" fillId="33" borderId="10"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5" borderId="11"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0" borderId="0" xfId="0" applyFont="1" applyAlignment="1">
      <alignment horizontal="right"/>
    </xf>
    <xf numFmtId="49" fontId="50" fillId="0" borderId="0" xfId="0" applyNumberFormat="1" applyFont="1" applyAlignment="1" quotePrefix="1">
      <alignment horizontal="right"/>
    </xf>
    <xf numFmtId="0" fontId="50"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0" fillId="35" borderId="11" xfId="0" applyFont="1" applyFill="1" applyBorder="1" applyAlignment="1">
      <alignment horizontal="center" vertical="center" wrapText="1"/>
    </xf>
    <xf numFmtId="0" fontId="52" fillId="33" borderId="16" xfId="0" applyFont="1" applyFill="1" applyBorder="1" applyAlignment="1">
      <alignment horizontal="right" vertical="center"/>
    </xf>
    <xf numFmtId="0" fontId="50" fillId="36" borderId="14" xfId="0" applyFont="1" applyFill="1" applyBorder="1" applyAlignment="1">
      <alignment horizontal="center" vertical="center"/>
    </xf>
    <xf numFmtId="0" fontId="50" fillId="36" borderId="15" xfId="0" applyFont="1" applyFill="1" applyBorder="1" applyAlignment="1">
      <alignment vertical="center"/>
    </xf>
    <xf numFmtId="0" fontId="50"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36" borderId="11" xfId="0" applyFont="1" applyFill="1" applyBorder="1" applyAlignment="1">
      <alignment horizontal="center" vertical="center"/>
    </xf>
    <xf numFmtId="0" fontId="50" fillId="36" borderId="18" xfId="0" applyFont="1" applyFill="1" applyBorder="1" applyAlignment="1">
      <alignment horizontal="center" vertical="center"/>
    </xf>
    <xf numFmtId="0" fontId="50" fillId="36" borderId="19" xfId="0" applyFont="1" applyFill="1" applyBorder="1" applyAlignment="1">
      <alignment horizontal="center" vertical="center"/>
    </xf>
    <xf numFmtId="0" fontId="50" fillId="36" borderId="20" xfId="0" applyFont="1" applyFill="1" applyBorder="1" applyAlignment="1">
      <alignment horizontal="center" vertical="center"/>
    </xf>
    <xf numFmtId="0" fontId="50" fillId="36" borderId="14" xfId="0" applyFont="1" applyFill="1" applyBorder="1" applyAlignment="1">
      <alignment vertical="center"/>
    </xf>
    <xf numFmtId="0" fontId="50" fillId="36" borderId="21" xfId="0" applyFont="1" applyFill="1" applyBorder="1" applyAlignment="1">
      <alignment horizontal="center" vertical="center"/>
    </xf>
    <xf numFmtId="0" fontId="53" fillId="36" borderId="22" xfId="0" applyFont="1" applyFill="1" applyBorder="1" applyAlignment="1">
      <alignment horizontal="center" vertical="center"/>
    </xf>
    <xf numFmtId="0" fontId="50" fillId="36" borderId="23"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0" borderId="0" xfId="0" applyFont="1" applyBorder="1" applyAlignment="1">
      <alignment horizontal="center" vertical="center"/>
    </xf>
    <xf numFmtId="0" fontId="51" fillId="33" borderId="16"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34" borderId="29" xfId="0" applyFont="1" applyFill="1" applyBorder="1" applyAlignment="1">
      <alignment vertical="center"/>
    </xf>
    <xf numFmtId="0" fontId="50" fillId="34" borderId="23" xfId="0" applyFont="1" applyFill="1" applyBorder="1" applyAlignment="1">
      <alignment vertical="center"/>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6" borderId="14" xfId="0" applyFont="1" applyFill="1" applyBorder="1" applyAlignment="1">
      <alignment vertical="center"/>
    </xf>
    <xf numFmtId="0" fontId="50" fillId="34" borderId="30"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31" xfId="0" applyFont="1" applyFill="1" applyBorder="1" applyAlignment="1">
      <alignment vertical="center"/>
    </xf>
    <xf numFmtId="0" fontId="50" fillId="34" borderId="11" xfId="0" applyFont="1" applyFill="1" applyBorder="1" applyAlignment="1">
      <alignment vertical="center"/>
    </xf>
    <xf numFmtId="0" fontId="50" fillId="34" borderId="29" xfId="0" applyFont="1" applyFill="1" applyBorder="1" applyAlignment="1">
      <alignment horizontal="center" vertical="center"/>
    </xf>
    <xf numFmtId="0" fontId="50" fillId="34" borderId="23" xfId="0" applyFont="1" applyFill="1" applyBorder="1" applyAlignment="1">
      <alignment horizontal="center" vertical="center"/>
    </xf>
    <xf numFmtId="0" fontId="50" fillId="34" borderId="21" xfId="0" applyFont="1" applyFill="1" applyBorder="1" applyAlignment="1">
      <alignment horizontal="center" vertical="center"/>
    </xf>
    <xf numFmtId="0" fontId="50" fillId="34" borderId="32" xfId="0" applyFont="1" applyFill="1" applyBorder="1" applyAlignment="1">
      <alignment horizontal="center" vertical="center"/>
    </xf>
    <xf numFmtId="0" fontId="50" fillId="34" borderId="22" xfId="0" applyFont="1" applyFill="1" applyBorder="1" applyAlignment="1">
      <alignment horizontal="center" vertical="center"/>
    </xf>
    <xf numFmtId="0" fontId="50" fillId="34" borderId="33"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34" xfId="0" applyFont="1" applyFill="1" applyBorder="1" applyAlignment="1">
      <alignment horizontal="center" vertical="center"/>
    </xf>
    <xf numFmtId="0" fontId="50" fillId="34" borderId="19" xfId="0" applyFont="1" applyFill="1" applyBorder="1" applyAlignment="1">
      <alignment horizontal="center" vertical="center"/>
    </xf>
    <xf numFmtId="0" fontId="50" fillId="34" borderId="35" xfId="0" applyFont="1" applyFill="1" applyBorder="1" applyAlignment="1">
      <alignment horizontal="center" vertical="center"/>
    </xf>
    <xf numFmtId="0" fontId="50" fillId="34" borderId="36" xfId="0" applyFont="1" applyFill="1" applyBorder="1" applyAlignment="1">
      <alignment horizontal="center" vertical="center"/>
    </xf>
    <xf numFmtId="0" fontId="50" fillId="7" borderId="11" xfId="0" applyFont="1" applyFill="1" applyBorder="1" applyAlignment="1">
      <alignment vertical="center" wrapText="1"/>
    </xf>
    <xf numFmtId="0" fontId="50" fillId="35"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6" borderId="10" xfId="0" applyFont="1" applyFill="1" applyBorder="1" applyAlignment="1">
      <alignment horizontal="center" vertical="center"/>
    </xf>
    <xf numFmtId="0" fontId="50" fillId="36" borderId="34" xfId="0" applyFont="1" applyFill="1" applyBorder="1" applyAlignment="1">
      <alignment horizontal="center" vertical="center"/>
    </xf>
    <xf numFmtId="0" fontId="54" fillId="37" borderId="37" xfId="0" applyFont="1" applyFill="1" applyBorder="1" applyAlignment="1">
      <alignment horizontal="center" vertical="center" wrapText="1"/>
    </xf>
    <xf numFmtId="0" fontId="50" fillId="37" borderId="38" xfId="0" applyFont="1" applyFill="1" applyBorder="1" applyAlignment="1">
      <alignment horizontal="center" vertical="center" wrapText="1"/>
    </xf>
    <xf numFmtId="0" fontId="50" fillId="37" borderId="39" xfId="0" applyFont="1" applyFill="1" applyBorder="1" applyAlignment="1">
      <alignment horizontal="center" vertical="center" wrapText="1"/>
    </xf>
    <xf numFmtId="0" fontId="50" fillId="0" borderId="40" xfId="0" applyFont="1" applyBorder="1" applyAlignment="1">
      <alignment horizontal="center" vertical="center" wrapText="1"/>
    </xf>
    <xf numFmtId="0" fontId="50" fillId="0" borderId="11" xfId="0" applyFont="1" applyBorder="1" applyAlignment="1">
      <alignment horizontal="center" vertical="center" wrapText="1"/>
    </xf>
    <xf numFmtId="0" fontId="50" fillId="34" borderId="31"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4" fillId="37" borderId="37" xfId="0" applyFont="1" applyFill="1" applyBorder="1" applyAlignment="1">
      <alignment horizontal="center" vertical="center"/>
    </xf>
    <xf numFmtId="0" fontId="54" fillId="37" borderId="38" xfId="0" applyFont="1" applyFill="1" applyBorder="1" applyAlignment="1">
      <alignment horizontal="center" vertical="center"/>
    </xf>
    <xf numFmtId="0" fontId="54" fillId="37" borderId="39" xfId="0" applyFont="1" applyFill="1" applyBorder="1" applyAlignment="1">
      <alignment horizontal="center" vertical="center"/>
    </xf>
    <xf numFmtId="0" fontId="50" fillId="0" borderId="0" xfId="0" applyFont="1" applyBorder="1" applyAlignment="1">
      <alignment vertical="center"/>
    </xf>
    <xf numFmtId="0" fontId="50" fillId="34" borderId="3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50" fillId="34" borderId="31" xfId="0" applyFont="1" applyFill="1" applyBorder="1" applyAlignment="1">
      <alignment vertical="center" wrapText="1"/>
    </xf>
    <xf numFmtId="0" fontId="50" fillId="34" borderId="11" xfId="0" applyFont="1" applyFill="1" applyBorder="1" applyAlignment="1">
      <alignment vertical="center" wrapText="1"/>
    </xf>
    <xf numFmtId="0" fontId="50" fillId="36" borderId="21" xfId="0" applyFont="1" applyFill="1" applyBorder="1" applyAlignment="1">
      <alignment horizontal="center" vertical="center"/>
    </xf>
    <xf numFmtId="0" fontId="50" fillId="36" borderId="41" xfId="0" applyFont="1" applyFill="1" applyBorder="1" applyAlignment="1">
      <alignment horizontal="center" vertical="center"/>
    </xf>
    <xf numFmtId="0" fontId="53" fillId="36" borderId="33" xfId="0" applyFont="1" applyFill="1" applyBorder="1" applyAlignment="1">
      <alignment horizontal="center" vertical="center"/>
    </xf>
    <xf numFmtId="0" fontId="53" fillId="36" borderId="42" xfId="0" applyFont="1" applyFill="1" applyBorder="1" applyAlignment="1">
      <alignment horizontal="center" vertical="center"/>
    </xf>
    <xf numFmtId="0" fontId="50" fillId="0" borderId="0" xfId="0" applyFont="1" applyBorder="1" applyAlignment="1">
      <alignment horizontal="left" vertical="top"/>
    </xf>
    <xf numFmtId="0" fontId="50" fillId="34" borderId="43"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12" xfId="0" applyFont="1" applyFill="1" applyBorder="1" applyAlignment="1">
      <alignment horizontal="center" vertical="center"/>
    </xf>
    <xf numFmtId="49" fontId="50" fillId="0" borderId="0" xfId="0" applyNumberFormat="1" applyFont="1" applyBorder="1" applyAlignment="1">
      <alignment horizontal="right" wrapText="1"/>
    </xf>
    <xf numFmtId="0" fontId="50" fillId="0" borderId="10" xfId="0" applyFont="1" applyBorder="1" applyAlignment="1">
      <alignment vertical="center" wrapText="1"/>
    </xf>
    <xf numFmtId="0" fontId="50" fillId="0" borderId="16" xfId="0" applyFont="1" applyBorder="1" applyAlignment="1">
      <alignment vertical="center" wrapText="1"/>
    </xf>
    <xf numFmtId="0" fontId="50" fillId="0" borderId="34" xfId="0" applyFont="1" applyBorder="1" applyAlignment="1">
      <alignment vertical="center" wrapText="1"/>
    </xf>
    <xf numFmtId="0" fontId="50" fillId="34" borderId="11" xfId="0" applyFont="1" applyFill="1" applyBorder="1" applyAlignment="1">
      <alignment horizontal="center" vertical="center" wrapText="1"/>
    </xf>
    <xf numFmtId="0" fontId="50" fillId="0" borderId="11" xfId="0" applyFont="1" applyBorder="1" applyAlignment="1">
      <alignment vertical="center" wrapText="1"/>
    </xf>
    <xf numFmtId="0" fontId="50" fillId="35" borderId="19"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xf>
    <xf numFmtId="0" fontId="50" fillId="0" borderId="34" xfId="0" applyFont="1" applyBorder="1" applyAlignment="1">
      <alignment horizontal="left" vertical="center"/>
    </xf>
    <xf numFmtId="0" fontId="50" fillId="0" borderId="17" xfId="0" applyFont="1" applyFill="1" applyBorder="1" applyAlignment="1">
      <alignment horizontal="right" vertical="center" wrapText="1"/>
    </xf>
    <xf numFmtId="0" fontId="50" fillId="7" borderId="11" xfId="0" applyFont="1" applyFill="1" applyBorder="1" applyAlignment="1">
      <alignment horizontal="left" vertical="center" wrapText="1"/>
    </xf>
    <xf numFmtId="0" fontId="50" fillId="7" borderId="10" xfId="0" applyFont="1" applyFill="1" applyBorder="1" applyAlignment="1">
      <alignment horizontal="left" vertical="center" wrapText="1"/>
    </xf>
    <xf numFmtId="0" fontId="50" fillId="7" borderId="16" xfId="0" applyFont="1" applyFill="1" applyBorder="1" applyAlignment="1">
      <alignment horizontal="left" vertical="center" wrapText="1"/>
    </xf>
    <xf numFmtId="0" fontId="50" fillId="7" borderId="34" xfId="0" applyFont="1" applyFill="1" applyBorder="1" applyAlignment="1">
      <alignment horizontal="lef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50" fillId="7" borderId="19" xfId="0" applyFont="1" applyFill="1" applyBorder="1" applyAlignment="1">
      <alignment vertical="center" wrapText="1"/>
    </xf>
    <xf numFmtId="0" fontId="50" fillId="0" borderId="44" xfId="0" applyFont="1" applyBorder="1" applyAlignment="1">
      <alignment horizontal="center" vertical="center" wrapText="1"/>
    </xf>
    <xf numFmtId="0" fontId="50" fillId="38" borderId="11" xfId="0" applyFont="1" applyFill="1" applyBorder="1" applyAlignment="1">
      <alignment horizontal="center" vertical="center" wrapText="1"/>
    </xf>
    <xf numFmtId="0" fontId="50" fillId="0" borderId="45" xfId="0" applyFont="1" applyBorder="1" applyAlignment="1">
      <alignment horizontal="center" vertical="center" wrapText="1"/>
    </xf>
    <xf numFmtId="0" fontId="50" fillId="34" borderId="45" xfId="0" applyFont="1" applyFill="1" applyBorder="1" applyAlignment="1">
      <alignment horizontal="center" vertical="center"/>
    </xf>
    <xf numFmtId="0" fontId="51" fillId="33" borderId="16" xfId="0" applyNumberFormat="1" applyFont="1" applyFill="1" applyBorder="1" applyAlignment="1">
      <alignment horizontal="center"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4" xfId="0" applyFont="1" applyFill="1" applyBorder="1" applyAlignment="1">
      <alignment horizontal="left" vertical="center"/>
    </xf>
    <xf numFmtId="0" fontId="55" fillId="37" borderId="10" xfId="0" applyFont="1" applyFill="1" applyBorder="1" applyAlignment="1">
      <alignment vertical="center"/>
    </xf>
    <xf numFmtId="0" fontId="56" fillId="37" borderId="16" xfId="0" applyFont="1" applyFill="1" applyBorder="1" applyAlignment="1">
      <alignment vertical="center"/>
    </xf>
    <xf numFmtId="0" fontId="56" fillId="37" borderId="34" xfId="0" applyFont="1" applyFill="1" applyBorder="1" applyAlignment="1">
      <alignment vertical="center"/>
    </xf>
    <xf numFmtId="0" fontId="50" fillId="7" borderId="35" xfId="0" applyFont="1" applyFill="1" applyBorder="1" applyAlignment="1">
      <alignment horizontal="left" vertical="center" wrapText="1"/>
    </xf>
    <xf numFmtId="0" fontId="50" fillId="7" borderId="17" xfId="0" applyFont="1" applyFill="1" applyBorder="1" applyAlignment="1">
      <alignment horizontal="left" vertical="center" wrapText="1"/>
    </xf>
    <xf numFmtId="0" fontId="50" fillId="7" borderId="46" xfId="0" applyFont="1" applyFill="1" applyBorder="1" applyAlignment="1">
      <alignment horizontal="left" vertical="center" wrapText="1"/>
    </xf>
    <xf numFmtId="0" fontId="50" fillId="7" borderId="12" xfId="0" applyFont="1" applyFill="1" applyBorder="1" applyAlignment="1">
      <alignment horizontal="left" vertical="center" wrapText="1"/>
    </xf>
    <xf numFmtId="0" fontId="50" fillId="7" borderId="27" xfId="0" applyFont="1" applyFill="1" applyBorder="1" applyAlignment="1">
      <alignment horizontal="left" vertical="center" wrapText="1"/>
    </xf>
    <xf numFmtId="0" fontId="50" fillId="7" borderId="47" xfId="0" applyFont="1" applyFill="1" applyBorder="1" applyAlignment="1">
      <alignment horizontal="left" vertical="center" wrapText="1"/>
    </xf>
    <xf numFmtId="0" fontId="50" fillId="7" borderId="35" xfId="0" applyFont="1" applyFill="1" applyBorder="1" applyAlignment="1">
      <alignment vertical="center" wrapText="1"/>
    </xf>
    <xf numFmtId="0" fontId="50" fillId="7" borderId="17" xfId="0" applyFont="1" applyFill="1" applyBorder="1" applyAlignment="1">
      <alignment vertical="center" wrapText="1"/>
    </xf>
    <xf numFmtId="0" fontId="50" fillId="7" borderId="46" xfId="0" applyFont="1" applyFill="1" applyBorder="1" applyAlignment="1">
      <alignment vertical="center" wrapText="1"/>
    </xf>
    <xf numFmtId="0" fontId="50" fillId="7" borderId="12" xfId="0" applyFont="1" applyFill="1" applyBorder="1" applyAlignment="1">
      <alignment vertical="center" wrapText="1"/>
    </xf>
    <xf numFmtId="0" fontId="50" fillId="7" borderId="27" xfId="0" applyFont="1" applyFill="1" applyBorder="1" applyAlignment="1">
      <alignment vertical="center" wrapText="1"/>
    </xf>
    <xf numFmtId="0" fontId="50" fillId="7" borderId="47" xfId="0" applyFont="1" applyFill="1" applyBorder="1" applyAlignment="1">
      <alignment vertical="center" wrapText="1"/>
    </xf>
    <xf numFmtId="0" fontId="50" fillId="7" borderId="48"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49" xfId="0" applyFont="1" applyFill="1" applyBorder="1" applyAlignment="1">
      <alignment horizontal="left" vertical="center" wrapText="1"/>
    </xf>
    <xf numFmtId="0" fontId="50" fillId="0" borderId="10" xfId="0" applyFont="1" applyBorder="1" applyAlignment="1">
      <alignment horizontal="center" vertical="center"/>
    </xf>
    <xf numFmtId="0" fontId="50" fillId="0" borderId="50" xfId="0" applyFont="1" applyBorder="1" applyAlignment="1">
      <alignment horizontal="center" vertical="center"/>
    </xf>
    <xf numFmtId="0" fontId="50" fillId="0" borderId="30"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5" fillId="37" borderId="10" xfId="0" applyFont="1" applyFill="1" applyBorder="1" applyAlignment="1">
      <alignment horizontal="left" vertical="center" wrapText="1"/>
    </xf>
    <xf numFmtId="0" fontId="55" fillId="37" borderId="16" xfId="0" applyFont="1" applyFill="1" applyBorder="1" applyAlignment="1">
      <alignment horizontal="left" vertical="center" wrapText="1"/>
    </xf>
    <xf numFmtId="0" fontId="55" fillId="37" borderId="34" xfId="0" applyFont="1" applyFill="1" applyBorder="1" applyAlignment="1">
      <alignment horizontal="left" vertical="center" wrapText="1"/>
    </xf>
    <xf numFmtId="0" fontId="35" fillId="0" borderId="21" xfId="43" applyBorder="1" applyAlignment="1">
      <alignment horizontal="center" vertical="center"/>
    </xf>
    <xf numFmtId="0" fontId="35" fillId="0" borderId="51" xfId="43"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1">
      <selection activeCell="F7" sqref="F7:I7"/>
    </sheetView>
  </sheetViews>
  <sheetFormatPr defaultColWidth="8.625" defaultRowHeight="13.5"/>
  <cols>
    <col min="1" max="1" width="3.125" style="0" customWidth="1"/>
    <col min="2" max="2" width="3.25390625" style="0" customWidth="1"/>
    <col min="3" max="3" width="13.25390625" style="0" customWidth="1"/>
    <col min="4" max="4" width="31.7539062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00390625" style="0" hidden="1" customWidth="1"/>
    <col min="18" max="18" width="23.625" style="0" hidden="1" customWidth="1"/>
    <col min="19" max="65" width="8.625" style="0" customWidth="1"/>
  </cols>
  <sheetData>
    <row r="1" spans="1:15" s="1" customFormat="1" ht="22.5" customHeight="1">
      <c r="A1" s="15"/>
      <c r="B1" s="134">
        <f>IF(A58="事業名 上書き記入","",E58)</f>
      </c>
      <c r="C1" s="134"/>
      <c r="D1" s="48"/>
      <c r="E1" s="31" t="s">
        <v>79</v>
      </c>
      <c r="F1" s="75" t="s">
        <v>94</v>
      </c>
      <c r="G1" s="76"/>
      <c r="H1" s="76"/>
      <c r="I1" s="76"/>
      <c r="J1" s="77"/>
      <c r="K1" s="135">
        <v>2022</v>
      </c>
      <c r="L1" s="135"/>
      <c r="M1" s="136" t="s">
        <v>90</v>
      </c>
      <c r="N1" s="136"/>
      <c r="O1" s="137"/>
    </row>
    <row r="2" spans="1:15" ht="15" customHeight="1">
      <c r="A2" s="138" t="s">
        <v>61</v>
      </c>
      <c r="B2" s="139"/>
      <c r="C2" s="139"/>
      <c r="D2" s="139"/>
      <c r="E2" s="139"/>
      <c r="F2" s="139"/>
      <c r="G2" s="139"/>
      <c r="H2" s="139"/>
      <c r="I2" s="139"/>
      <c r="J2" s="139"/>
      <c r="K2" s="139"/>
      <c r="L2" s="139"/>
      <c r="M2" s="139"/>
      <c r="N2" s="139"/>
      <c r="O2" s="140"/>
    </row>
    <row r="3" spans="1:16" ht="13.5">
      <c r="A3" s="92" t="s">
        <v>49</v>
      </c>
      <c r="B3" s="92"/>
      <c r="C3" s="92"/>
      <c r="D3" s="92"/>
      <c r="E3" s="92"/>
      <c r="F3" s="92" t="s">
        <v>1</v>
      </c>
      <c r="G3" s="92"/>
      <c r="H3" s="92"/>
      <c r="I3" s="92"/>
      <c r="J3" s="92"/>
      <c r="K3" s="92"/>
      <c r="L3" s="92"/>
      <c r="M3" s="92"/>
      <c r="N3" s="92"/>
      <c r="O3" s="92"/>
      <c r="P3" s="2"/>
    </row>
    <row r="4" spans="1:18" ht="13.5">
      <c r="A4" s="92"/>
      <c r="B4" s="92"/>
      <c r="C4" s="92"/>
      <c r="D4" s="92"/>
      <c r="E4" s="92"/>
      <c r="F4" s="92" t="s">
        <v>2</v>
      </c>
      <c r="G4" s="92"/>
      <c r="H4" s="92"/>
      <c r="I4" s="92"/>
      <c r="J4" s="93" t="s">
        <v>3</v>
      </c>
      <c r="K4" s="93"/>
      <c r="L4" s="93"/>
      <c r="M4" s="133" t="s">
        <v>4</v>
      </c>
      <c r="N4" s="133"/>
      <c r="O4" s="133"/>
      <c r="P4" s="2"/>
      <c r="R4" t="s">
        <v>109</v>
      </c>
    </row>
    <row r="5" spans="1:18" ht="28.5" customHeight="1">
      <c r="A5" s="122" t="s">
        <v>124</v>
      </c>
      <c r="B5" s="122"/>
      <c r="C5" s="122"/>
      <c r="D5" s="122"/>
      <c r="E5" s="122"/>
      <c r="F5" s="83"/>
      <c r="G5" s="83"/>
      <c r="H5" s="83"/>
      <c r="I5" s="83"/>
      <c r="J5" s="83"/>
      <c r="K5" s="83"/>
      <c r="L5" s="83"/>
      <c r="M5" s="83"/>
      <c r="N5" s="83"/>
      <c r="O5" s="83"/>
      <c r="P5" s="2"/>
      <c r="R5" s="4" t="s">
        <v>66</v>
      </c>
    </row>
    <row r="6" spans="1:18" s="4" customFormat="1" ht="27" customHeight="1">
      <c r="A6" s="114" t="s">
        <v>74</v>
      </c>
      <c r="B6" s="99" t="s">
        <v>117</v>
      </c>
      <c r="C6" s="99"/>
      <c r="D6" s="99"/>
      <c r="E6" s="99"/>
      <c r="F6" s="83"/>
      <c r="G6" s="83"/>
      <c r="H6" s="83"/>
      <c r="I6" s="83"/>
      <c r="J6" s="83"/>
      <c r="K6" s="83"/>
      <c r="L6" s="83"/>
      <c r="M6" s="83"/>
      <c r="N6" s="83"/>
      <c r="O6" s="83"/>
      <c r="P6" s="3"/>
      <c r="R6" s="4" t="s">
        <v>64</v>
      </c>
    </row>
    <row r="7" spans="1:18" s="4" customFormat="1" ht="27" customHeight="1">
      <c r="A7" s="114"/>
      <c r="B7" s="18" t="s">
        <v>5</v>
      </c>
      <c r="C7" s="81" t="s">
        <v>6</v>
      </c>
      <c r="D7" s="81"/>
      <c r="E7" s="81"/>
      <c r="F7" s="90" t="s">
        <v>91</v>
      </c>
      <c r="G7" s="90"/>
      <c r="H7" s="90"/>
      <c r="I7" s="90"/>
      <c r="J7" s="130" t="s">
        <v>92</v>
      </c>
      <c r="K7" s="130"/>
      <c r="L7" s="130"/>
      <c r="M7" s="132" t="s">
        <v>93</v>
      </c>
      <c r="N7" s="132"/>
      <c r="O7" s="132"/>
      <c r="P7" s="5"/>
      <c r="R7" s="29" t="str">
        <f>TEXT($K$1,"####0"&amp;"年度に完了予定")</f>
        <v>2022年度に完了予定</v>
      </c>
    </row>
    <row r="8" spans="1:18" s="4" customFormat="1" ht="27" customHeight="1">
      <c r="A8" s="114"/>
      <c r="B8" s="18" t="s">
        <v>36</v>
      </c>
      <c r="C8" s="81" t="s">
        <v>8</v>
      </c>
      <c r="D8" s="81"/>
      <c r="E8" s="81"/>
      <c r="F8" s="90" t="s">
        <v>91</v>
      </c>
      <c r="G8" s="90"/>
      <c r="H8" s="90"/>
      <c r="I8" s="90"/>
      <c r="J8" s="130" t="s">
        <v>92</v>
      </c>
      <c r="K8" s="130"/>
      <c r="L8" s="130"/>
      <c r="M8" s="132" t="s">
        <v>89</v>
      </c>
      <c r="N8" s="132"/>
      <c r="O8" s="132"/>
      <c r="P8" s="5"/>
      <c r="R8" s="29" t="str">
        <f>TEXT($K$1+1,"####0"&amp;"年度に完了予定")</f>
        <v>2023年度に完了予定</v>
      </c>
    </row>
    <row r="9" spans="1:18" s="4" customFormat="1" ht="27" customHeight="1">
      <c r="A9" s="114"/>
      <c r="B9" s="18" t="s">
        <v>37</v>
      </c>
      <c r="C9" s="129" t="s">
        <v>46</v>
      </c>
      <c r="D9" s="129"/>
      <c r="E9" s="129"/>
      <c r="F9" s="90" t="s">
        <v>91</v>
      </c>
      <c r="G9" s="90"/>
      <c r="H9" s="90"/>
      <c r="I9" s="90"/>
      <c r="J9" s="130" t="s">
        <v>92</v>
      </c>
      <c r="K9" s="130"/>
      <c r="L9" s="130"/>
      <c r="M9" s="132" t="s">
        <v>89</v>
      </c>
      <c r="N9" s="132"/>
      <c r="O9" s="132"/>
      <c r="P9" s="5"/>
      <c r="R9" s="4" t="s">
        <v>65</v>
      </c>
    </row>
    <row r="10" spans="1:16" s="4" customFormat="1" ht="28.5" customHeight="1">
      <c r="A10" s="114"/>
      <c r="B10" s="141" t="str">
        <f>"この事業内での"&amp;TEXT($K$1-2000,"00")&amp;"年度と"&amp;TEXT($K$1-1999,"00")&amp;"年度での開発内容を記してください（各45字以内）。"</f>
        <v>この事業内での22年度と23年度での開発内容を記してください（各45字以内）。</v>
      </c>
      <c r="C10" s="142"/>
      <c r="D10" s="143"/>
      <c r="E10" s="46" t="str">
        <f>TEXT($K$1-2000,"00")&amp;"年"</f>
        <v>22年</v>
      </c>
      <c r="F10" s="126"/>
      <c r="G10" s="127"/>
      <c r="H10" s="127"/>
      <c r="I10" s="127"/>
      <c r="J10" s="127"/>
      <c r="K10" s="127"/>
      <c r="L10" s="127"/>
      <c r="M10" s="127"/>
      <c r="N10" s="127"/>
      <c r="O10" s="128"/>
      <c r="P10" s="5"/>
    </row>
    <row r="11" spans="1:18" s="4" customFormat="1" ht="28.5" customHeight="1">
      <c r="A11" s="114"/>
      <c r="B11" s="144"/>
      <c r="C11" s="145"/>
      <c r="D11" s="146"/>
      <c r="E11" s="46" t="str">
        <f>TEXT($K$1-1999,"00")&amp;"年"</f>
        <v>23年</v>
      </c>
      <c r="F11" s="126"/>
      <c r="G11" s="127"/>
      <c r="H11" s="127"/>
      <c r="I11" s="127"/>
      <c r="J11" s="127"/>
      <c r="K11" s="127"/>
      <c r="L11" s="127"/>
      <c r="M11" s="127"/>
      <c r="N11" s="127"/>
      <c r="O11" s="128"/>
      <c r="P11" s="5"/>
      <c r="Q11" s="4" t="s">
        <v>110</v>
      </c>
      <c r="R11" t="s">
        <v>107</v>
      </c>
    </row>
    <row r="12" spans="1:18" s="4" customFormat="1" ht="27" customHeight="1">
      <c r="A12" s="114" t="s">
        <v>75</v>
      </c>
      <c r="B12" s="99" t="s">
        <v>10</v>
      </c>
      <c r="C12" s="99"/>
      <c r="D12" s="99"/>
      <c r="E12" s="99"/>
      <c r="F12" s="83"/>
      <c r="G12" s="83"/>
      <c r="H12" s="83"/>
      <c r="I12" s="83"/>
      <c r="J12" s="83"/>
      <c r="K12" s="83"/>
      <c r="L12" s="83"/>
      <c r="M12" s="83"/>
      <c r="N12" s="83"/>
      <c r="O12" s="83"/>
      <c r="P12" s="3"/>
      <c r="Q12" s="4" t="s">
        <v>66</v>
      </c>
      <c r="R12" s="4" t="s">
        <v>66</v>
      </c>
    </row>
    <row r="13" spans="1:18" s="4" customFormat="1" ht="27" customHeight="1">
      <c r="A13" s="114"/>
      <c r="B13" s="18" t="s">
        <v>5</v>
      </c>
      <c r="C13" s="81" t="s">
        <v>6</v>
      </c>
      <c r="D13" s="81"/>
      <c r="E13" s="81"/>
      <c r="F13" s="90" t="s">
        <v>91</v>
      </c>
      <c r="G13" s="90"/>
      <c r="H13" s="90"/>
      <c r="I13" s="90"/>
      <c r="J13" s="130" t="s">
        <v>92</v>
      </c>
      <c r="K13" s="130"/>
      <c r="L13" s="130"/>
      <c r="M13" s="132" t="s">
        <v>93</v>
      </c>
      <c r="N13" s="132"/>
      <c r="O13" s="132"/>
      <c r="P13" s="5"/>
      <c r="Q13" s="4" t="s">
        <v>67</v>
      </c>
      <c r="R13" s="4" t="s">
        <v>64</v>
      </c>
    </row>
    <row r="14" spans="1:18" s="4" customFormat="1" ht="27" customHeight="1">
      <c r="A14" s="114"/>
      <c r="B14" s="18" t="s">
        <v>36</v>
      </c>
      <c r="C14" s="81" t="s">
        <v>8</v>
      </c>
      <c r="D14" s="81"/>
      <c r="E14" s="81"/>
      <c r="F14" s="90" t="s">
        <v>91</v>
      </c>
      <c r="G14" s="90"/>
      <c r="H14" s="90"/>
      <c r="I14" s="90"/>
      <c r="J14" s="130" t="s">
        <v>92</v>
      </c>
      <c r="K14" s="130"/>
      <c r="L14" s="130"/>
      <c r="M14" s="132" t="s">
        <v>93</v>
      </c>
      <c r="N14" s="132"/>
      <c r="O14" s="132"/>
      <c r="P14" s="5"/>
      <c r="Q14" s="29" t="str">
        <f>TEXT($K$1,"####0"&amp;"年度に開始予定")</f>
        <v>2022年度に開始予定</v>
      </c>
      <c r="R14" s="29" t="str">
        <f>TEXT($K$1,"####0"&amp;"年度に完了予定")</f>
        <v>2022年度に完了予定</v>
      </c>
    </row>
    <row r="15" spans="1:18" s="4" customFormat="1" ht="27" customHeight="1">
      <c r="A15" s="114"/>
      <c r="B15" s="18" t="s">
        <v>37</v>
      </c>
      <c r="C15" s="129" t="s">
        <v>46</v>
      </c>
      <c r="D15" s="129"/>
      <c r="E15" s="129"/>
      <c r="F15" s="90" t="s">
        <v>91</v>
      </c>
      <c r="G15" s="90"/>
      <c r="H15" s="90"/>
      <c r="I15" s="90"/>
      <c r="J15" s="130" t="s">
        <v>92</v>
      </c>
      <c r="K15" s="130"/>
      <c r="L15" s="130"/>
      <c r="M15" s="132" t="s">
        <v>89</v>
      </c>
      <c r="N15" s="132"/>
      <c r="O15" s="132"/>
      <c r="P15" s="5"/>
      <c r="Q15" s="29" t="str">
        <f>TEXT($K$1+1,"####0"&amp;"年度に開始予定")</f>
        <v>2023年度に開始予定</v>
      </c>
      <c r="R15" s="29" t="str">
        <f>TEXT($K$1+1,"####0"&amp;"年度に完了予定")</f>
        <v>2023年度に完了予定</v>
      </c>
    </row>
    <row r="16" spans="1:18" s="4" customFormat="1" ht="28.5" customHeight="1">
      <c r="A16" s="114"/>
      <c r="B16" s="141" t="str">
        <f>"この事業内での"&amp;TEXT($K$1-2000,"00")&amp;"年度と"&amp;TEXT($K$1-1999,"00")&amp;"年度での開発内容を記してください（各45字以内）。"</f>
        <v>この事業内での22年度と23年度での開発内容を記してください（各45字以内）。</v>
      </c>
      <c r="C16" s="142"/>
      <c r="D16" s="143"/>
      <c r="E16" s="46" t="str">
        <f>TEXT($K$1-2000,"00")&amp;"年"</f>
        <v>22年</v>
      </c>
      <c r="F16" s="126"/>
      <c r="G16" s="127"/>
      <c r="H16" s="127"/>
      <c r="I16" s="127"/>
      <c r="J16" s="127"/>
      <c r="K16" s="127"/>
      <c r="L16" s="127"/>
      <c r="M16" s="127"/>
      <c r="N16" s="127"/>
      <c r="O16" s="128"/>
      <c r="P16" s="3"/>
      <c r="Q16" s="4" t="s">
        <v>65</v>
      </c>
      <c r="R16" s="29" t="str">
        <f>TEXT($K$1+2,"####0"&amp;"年度前半に完了予定")</f>
        <v>2024年度前半に完了予定</v>
      </c>
    </row>
    <row r="17" spans="1:18" s="4" customFormat="1" ht="28.5" customHeight="1">
      <c r="A17" s="114"/>
      <c r="B17" s="144"/>
      <c r="C17" s="145"/>
      <c r="D17" s="146"/>
      <c r="E17" s="46" t="str">
        <f>TEXT($K$1-1999,"00")&amp;"年"</f>
        <v>23年</v>
      </c>
      <c r="F17" s="126"/>
      <c r="G17" s="127"/>
      <c r="H17" s="127"/>
      <c r="I17" s="127"/>
      <c r="J17" s="127"/>
      <c r="K17" s="127"/>
      <c r="L17" s="127"/>
      <c r="M17" s="127"/>
      <c r="N17" s="127"/>
      <c r="O17" s="128"/>
      <c r="P17" s="3"/>
      <c r="R17" s="4" t="s">
        <v>65</v>
      </c>
    </row>
    <row r="18" spans="1:18" s="4" customFormat="1" ht="27" customHeight="1">
      <c r="A18" s="114" t="s">
        <v>76</v>
      </c>
      <c r="B18" s="99" t="s">
        <v>116</v>
      </c>
      <c r="C18" s="99"/>
      <c r="D18" s="99"/>
      <c r="E18" s="99"/>
      <c r="F18" s="83"/>
      <c r="G18" s="83"/>
      <c r="H18" s="83"/>
      <c r="I18" s="83"/>
      <c r="J18" s="83"/>
      <c r="K18" s="83"/>
      <c r="L18" s="83"/>
      <c r="M18" s="83"/>
      <c r="N18" s="83"/>
      <c r="O18" s="83"/>
      <c r="P18" s="3"/>
      <c r="Q18" s="4" t="s">
        <v>106</v>
      </c>
      <c r="R18" s="4" t="s">
        <v>108</v>
      </c>
    </row>
    <row r="19" spans="1:18" s="4" customFormat="1" ht="27" customHeight="1">
      <c r="A19" s="114"/>
      <c r="B19" s="18" t="s">
        <v>5</v>
      </c>
      <c r="C19" s="81" t="s">
        <v>6</v>
      </c>
      <c r="D19" s="81"/>
      <c r="E19" s="81"/>
      <c r="F19" s="90" t="s">
        <v>91</v>
      </c>
      <c r="G19" s="90"/>
      <c r="H19" s="90"/>
      <c r="I19" s="90"/>
      <c r="J19" s="130" t="s">
        <v>92</v>
      </c>
      <c r="K19" s="130"/>
      <c r="L19" s="130"/>
      <c r="M19" s="132" t="s">
        <v>89</v>
      </c>
      <c r="N19" s="132"/>
      <c r="O19" s="132"/>
      <c r="P19" s="5"/>
      <c r="Q19" s="4" t="s">
        <v>66</v>
      </c>
      <c r="R19" s="4" t="s">
        <v>66</v>
      </c>
    </row>
    <row r="20" spans="1:18" s="4" customFormat="1" ht="27" customHeight="1">
      <c r="A20" s="114"/>
      <c r="B20" s="18" t="s">
        <v>36</v>
      </c>
      <c r="C20" s="81" t="s">
        <v>8</v>
      </c>
      <c r="D20" s="81"/>
      <c r="E20" s="81"/>
      <c r="F20" s="90" t="s">
        <v>91</v>
      </c>
      <c r="G20" s="90"/>
      <c r="H20" s="90"/>
      <c r="I20" s="90"/>
      <c r="J20" s="130" t="s">
        <v>92</v>
      </c>
      <c r="K20" s="130"/>
      <c r="L20" s="130"/>
      <c r="M20" s="132" t="s">
        <v>89</v>
      </c>
      <c r="N20" s="132"/>
      <c r="O20" s="132"/>
      <c r="P20" s="5"/>
      <c r="Q20" s="4" t="s">
        <v>67</v>
      </c>
      <c r="R20" s="4" t="s">
        <v>64</v>
      </c>
    </row>
    <row r="21" spans="1:18" s="4" customFormat="1" ht="27" customHeight="1">
      <c r="A21" s="114"/>
      <c r="B21" s="18" t="s">
        <v>37</v>
      </c>
      <c r="C21" s="129" t="s">
        <v>46</v>
      </c>
      <c r="D21" s="129"/>
      <c r="E21" s="129"/>
      <c r="F21" s="90" t="s">
        <v>91</v>
      </c>
      <c r="G21" s="90"/>
      <c r="H21" s="90"/>
      <c r="I21" s="90"/>
      <c r="J21" s="130" t="s">
        <v>92</v>
      </c>
      <c r="K21" s="130"/>
      <c r="L21" s="130"/>
      <c r="M21" s="132" t="s">
        <v>89</v>
      </c>
      <c r="N21" s="132"/>
      <c r="O21" s="132"/>
      <c r="P21" s="5"/>
      <c r="Q21" s="29" t="str">
        <f>TEXT($K$1,"####0"&amp;"年度に開始予定")</f>
        <v>2022年度に開始予定</v>
      </c>
      <c r="R21" s="29" t="str">
        <f>TEXT($K$1,"####0"&amp;"年度に完了予定")</f>
        <v>2022年度に完了予定</v>
      </c>
    </row>
    <row r="22" spans="1:18" s="4" customFormat="1" ht="28.5" customHeight="1">
      <c r="A22" s="114"/>
      <c r="B22" s="141" t="str">
        <f>"この事業内での"&amp;TEXT($K$1-2000,"00")&amp;"年度と"&amp;TEXT($K$1-1999,"00")&amp;"年度での開発内容を記してください（各45字以内）。"</f>
        <v>この事業内での22年度と23年度での開発内容を記してください（各45字以内）。</v>
      </c>
      <c r="C22" s="142"/>
      <c r="D22" s="143"/>
      <c r="E22" s="46" t="str">
        <f>TEXT($K$1-2000,"00")&amp;"年"</f>
        <v>22年</v>
      </c>
      <c r="F22" s="126"/>
      <c r="G22" s="127"/>
      <c r="H22" s="127"/>
      <c r="I22" s="127"/>
      <c r="J22" s="127"/>
      <c r="K22" s="127"/>
      <c r="L22" s="127"/>
      <c r="M22" s="127"/>
      <c r="N22" s="127"/>
      <c r="O22" s="128"/>
      <c r="P22" s="3"/>
      <c r="Q22" s="29" t="str">
        <f>TEXT($K$1+1,"####0"&amp;"年度に開始予定")</f>
        <v>2023年度に開始予定</v>
      </c>
      <c r="R22" s="29" t="str">
        <f>TEXT($K$1+1,"####0"&amp;"年度に完了予定")</f>
        <v>2023年度に完了予定</v>
      </c>
    </row>
    <row r="23" spans="1:18" s="4" customFormat="1" ht="28.5" customHeight="1">
      <c r="A23" s="114"/>
      <c r="B23" s="144"/>
      <c r="C23" s="145"/>
      <c r="D23" s="146"/>
      <c r="E23" s="46" t="str">
        <f>TEXT($K$1-1999,"00")&amp;"年"</f>
        <v>23年</v>
      </c>
      <c r="F23" s="126"/>
      <c r="G23" s="127"/>
      <c r="H23" s="127"/>
      <c r="I23" s="127"/>
      <c r="J23" s="127"/>
      <c r="K23" s="127"/>
      <c r="L23" s="127"/>
      <c r="M23" s="127"/>
      <c r="N23" s="127"/>
      <c r="O23" s="128"/>
      <c r="P23" s="3"/>
      <c r="Q23" s="29" t="str">
        <f>TEXT($K$1+2,"####0"&amp;"年度に開始予定")</f>
        <v>2024年度に開始予定</v>
      </c>
      <c r="R23" s="29" t="str">
        <f>TEXT($K$1+2,"####0"&amp;"年度に完了予定")</f>
        <v>2024年度に完了予定</v>
      </c>
    </row>
    <row r="24" spans="1:18" s="4" customFormat="1" ht="27" customHeight="1">
      <c r="A24" s="57" t="s">
        <v>78</v>
      </c>
      <c r="B24" s="18" t="s">
        <v>38</v>
      </c>
      <c r="C24" s="81" t="s">
        <v>42</v>
      </c>
      <c r="D24" s="81"/>
      <c r="E24" s="81"/>
      <c r="F24" s="131" t="s">
        <v>91</v>
      </c>
      <c r="G24" s="131"/>
      <c r="H24" s="131"/>
      <c r="I24" s="131"/>
      <c r="J24" s="130" t="s">
        <v>92</v>
      </c>
      <c r="K24" s="130"/>
      <c r="L24" s="130"/>
      <c r="M24" s="89" t="s">
        <v>89</v>
      </c>
      <c r="N24" s="89"/>
      <c r="O24" s="89"/>
      <c r="P24" s="5"/>
      <c r="Q24" s="4" t="s">
        <v>65</v>
      </c>
      <c r="R24" s="4" t="s">
        <v>65</v>
      </c>
    </row>
    <row r="25" spans="1:17" s="4" customFormat="1" ht="27" customHeight="1">
      <c r="A25" s="58"/>
      <c r="B25" s="18" t="s">
        <v>47</v>
      </c>
      <c r="C25" s="81" t="s">
        <v>40</v>
      </c>
      <c r="D25" s="81"/>
      <c r="E25" s="81"/>
      <c r="F25" s="90" t="s">
        <v>121</v>
      </c>
      <c r="G25" s="90"/>
      <c r="H25" s="90"/>
      <c r="I25" s="90"/>
      <c r="J25" s="130" t="s">
        <v>92</v>
      </c>
      <c r="K25" s="130"/>
      <c r="L25" s="130"/>
      <c r="M25" s="89" t="s">
        <v>93</v>
      </c>
      <c r="N25" s="89"/>
      <c r="O25" s="89"/>
      <c r="P25" s="9"/>
      <c r="Q25" s="29"/>
    </row>
    <row r="26" spans="1:17" s="4" customFormat="1" ht="27" customHeight="1">
      <c r="A26" s="58"/>
      <c r="B26" s="147" t="s">
        <v>125</v>
      </c>
      <c r="C26" s="148"/>
      <c r="D26" s="149"/>
      <c r="E26" s="46">
        <v>1</v>
      </c>
      <c r="F26" s="126"/>
      <c r="G26" s="127"/>
      <c r="H26" s="127"/>
      <c r="I26" s="127"/>
      <c r="J26" s="127"/>
      <c r="K26" s="127"/>
      <c r="L26" s="127"/>
      <c r="M26" s="127"/>
      <c r="N26" s="127"/>
      <c r="O26" s="128"/>
      <c r="P26" s="28"/>
      <c r="Q26" s="29"/>
    </row>
    <row r="27" spans="1:17" s="4" customFormat="1" ht="27" customHeight="1">
      <c r="A27" s="59"/>
      <c r="B27" s="150"/>
      <c r="C27" s="151"/>
      <c r="D27" s="152"/>
      <c r="E27" s="46">
        <v>2</v>
      </c>
      <c r="F27" s="126"/>
      <c r="G27" s="127"/>
      <c r="H27" s="127"/>
      <c r="I27" s="127"/>
      <c r="J27" s="127"/>
      <c r="K27" s="127"/>
      <c r="L27" s="127"/>
      <c r="M27" s="127"/>
      <c r="N27" s="127"/>
      <c r="O27" s="128"/>
      <c r="P27" s="28"/>
      <c r="Q27" s="29"/>
    </row>
    <row r="28" spans="1:16" s="4" customFormat="1" ht="27" customHeight="1">
      <c r="A28" s="57" t="s">
        <v>77</v>
      </c>
      <c r="B28" s="30" t="s">
        <v>39</v>
      </c>
      <c r="C28" s="129" t="s">
        <v>54</v>
      </c>
      <c r="D28" s="129"/>
      <c r="E28" s="129"/>
      <c r="F28" s="90" t="s">
        <v>91</v>
      </c>
      <c r="G28" s="90"/>
      <c r="H28" s="90"/>
      <c r="I28" s="90"/>
      <c r="J28" s="130" t="s">
        <v>92</v>
      </c>
      <c r="K28" s="130"/>
      <c r="L28" s="130"/>
      <c r="M28" s="89" t="s">
        <v>97</v>
      </c>
      <c r="N28" s="89"/>
      <c r="O28" s="89"/>
      <c r="P28" s="5"/>
    </row>
    <row r="29" spans="1:20" s="4" customFormat="1" ht="27" customHeight="1">
      <c r="A29" s="58"/>
      <c r="B29" s="30" t="s">
        <v>48</v>
      </c>
      <c r="C29" s="129" t="s">
        <v>53</v>
      </c>
      <c r="D29" s="129"/>
      <c r="E29" s="129"/>
      <c r="F29" s="90" t="s">
        <v>91</v>
      </c>
      <c r="G29" s="90"/>
      <c r="H29" s="90"/>
      <c r="I29" s="90"/>
      <c r="J29" s="130" t="s">
        <v>92</v>
      </c>
      <c r="K29" s="130"/>
      <c r="L29" s="130"/>
      <c r="M29" s="89" t="s">
        <v>89</v>
      </c>
      <c r="N29" s="89"/>
      <c r="O29" s="89"/>
      <c r="P29" s="5"/>
      <c r="Q29" s="5"/>
      <c r="R29" s="5"/>
      <c r="S29" s="5"/>
      <c r="T29" s="5"/>
    </row>
    <row r="30" spans="1:16" s="4" customFormat="1" ht="28.5" customHeight="1">
      <c r="A30" s="58"/>
      <c r="B30" s="141" t="s">
        <v>126</v>
      </c>
      <c r="C30" s="142"/>
      <c r="D30" s="143"/>
      <c r="E30" s="46">
        <v>1</v>
      </c>
      <c r="F30" s="126"/>
      <c r="G30" s="127"/>
      <c r="H30" s="127"/>
      <c r="I30" s="127"/>
      <c r="J30" s="127"/>
      <c r="K30" s="127"/>
      <c r="L30" s="127"/>
      <c r="M30" s="127"/>
      <c r="N30" s="127"/>
      <c r="O30" s="128"/>
      <c r="P30" s="3"/>
    </row>
    <row r="31" spans="1:16" s="4" customFormat="1" ht="28.5" customHeight="1">
      <c r="A31" s="58"/>
      <c r="B31" s="153"/>
      <c r="C31" s="154"/>
      <c r="D31" s="155"/>
      <c r="E31" s="46">
        <v>2</v>
      </c>
      <c r="F31" s="126"/>
      <c r="G31" s="127"/>
      <c r="H31" s="127"/>
      <c r="I31" s="127"/>
      <c r="J31" s="127"/>
      <c r="K31" s="127"/>
      <c r="L31" s="127"/>
      <c r="M31" s="127"/>
      <c r="N31" s="127"/>
      <c r="O31" s="128"/>
      <c r="P31" s="3"/>
    </row>
    <row r="32" spans="1:16" s="4" customFormat="1" ht="28.5" customHeight="1">
      <c r="A32" s="59"/>
      <c r="B32" s="144"/>
      <c r="C32" s="145"/>
      <c r="D32" s="146"/>
      <c r="E32" s="46">
        <v>3</v>
      </c>
      <c r="F32" s="126"/>
      <c r="G32" s="127"/>
      <c r="H32" s="127"/>
      <c r="I32" s="127"/>
      <c r="J32" s="127"/>
      <c r="K32" s="127"/>
      <c r="L32" s="127"/>
      <c r="M32" s="127"/>
      <c r="N32" s="127"/>
      <c r="O32" s="128"/>
      <c r="P32" s="3"/>
    </row>
    <row r="33" spans="1:16" s="4" customFormat="1" ht="15" customHeight="1">
      <c r="A33" s="160" t="s">
        <v>50</v>
      </c>
      <c r="B33" s="161"/>
      <c r="C33" s="161"/>
      <c r="D33" s="161"/>
      <c r="E33" s="161"/>
      <c r="F33" s="161"/>
      <c r="G33" s="161"/>
      <c r="H33" s="161"/>
      <c r="I33" s="161"/>
      <c r="J33" s="161"/>
      <c r="K33" s="161"/>
      <c r="L33" s="161"/>
      <c r="M33" s="161"/>
      <c r="N33" s="161"/>
      <c r="O33" s="162"/>
      <c r="P33" s="3"/>
    </row>
    <row r="34" spans="1:16" s="4" customFormat="1" ht="13.5">
      <c r="A34" s="92" t="s">
        <v>0</v>
      </c>
      <c r="B34" s="92"/>
      <c r="C34" s="92"/>
      <c r="D34" s="92"/>
      <c r="E34" s="92"/>
      <c r="F34" s="45" t="s">
        <v>87</v>
      </c>
      <c r="G34" s="92" t="s">
        <v>1</v>
      </c>
      <c r="H34" s="92"/>
      <c r="I34" s="92"/>
      <c r="J34" s="92"/>
      <c r="K34" s="92"/>
      <c r="L34" s="92"/>
      <c r="M34" s="92"/>
      <c r="N34" s="92"/>
      <c r="O34" s="92"/>
      <c r="P34" s="6"/>
    </row>
    <row r="35" spans="1:16" s="4" customFormat="1" ht="12.75" customHeight="1">
      <c r="A35" s="92"/>
      <c r="B35" s="92"/>
      <c r="C35" s="92"/>
      <c r="D35" s="92"/>
      <c r="E35" s="92"/>
      <c r="F35" s="45" t="s">
        <v>11</v>
      </c>
      <c r="G35" s="92" t="s">
        <v>80</v>
      </c>
      <c r="H35" s="92"/>
      <c r="I35" s="17" t="s">
        <v>12</v>
      </c>
      <c r="J35" s="92" t="s">
        <v>2</v>
      </c>
      <c r="K35" s="92"/>
      <c r="L35" s="16" t="s">
        <v>13</v>
      </c>
      <c r="M35" s="92" t="s">
        <v>2</v>
      </c>
      <c r="N35" s="92"/>
      <c r="O35" s="92"/>
      <c r="P35" s="3"/>
    </row>
    <row r="36" spans="1:18" s="4" customFormat="1" ht="28.5" customHeight="1">
      <c r="A36" s="57" t="s">
        <v>14</v>
      </c>
      <c r="B36" s="116" t="s">
        <v>45</v>
      </c>
      <c r="C36" s="123" t="s">
        <v>127</v>
      </c>
      <c r="D36" s="124"/>
      <c r="E36" s="125"/>
      <c r="F36" s="50" t="s">
        <v>118</v>
      </c>
      <c r="G36" s="118"/>
      <c r="H36" s="119"/>
      <c r="I36" s="119"/>
      <c r="J36" s="119"/>
      <c r="K36" s="119"/>
      <c r="L36" s="119"/>
      <c r="M36" s="119"/>
      <c r="N36" s="119"/>
      <c r="O36" s="120"/>
      <c r="P36" s="3"/>
      <c r="R36" s="29" t="s">
        <v>73</v>
      </c>
    </row>
    <row r="37" spans="1:18" s="4" customFormat="1" ht="28.5" customHeight="1">
      <c r="A37" s="58"/>
      <c r="B37" s="117"/>
      <c r="C37" s="81" t="s">
        <v>128</v>
      </c>
      <c r="D37" s="81"/>
      <c r="E37" s="81"/>
      <c r="F37" s="49" t="s">
        <v>95</v>
      </c>
      <c r="G37" s="118"/>
      <c r="H37" s="119"/>
      <c r="I37" s="119"/>
      <c r="J37" s="119"/>
      <c r="K37" s="119"/>
      <c r="L37" s="119"/>
      <c r="M37" s="119"/>
      <c r="N37" s="119"/>
      <c r="O37" s="120"/>
      <c r="P37" s="3"/>
      <c r="Q37" s="4" t="s">
        <v>68</v>
      </c>
      <c r="R37" s="29" t="s">
        <v>102</v>
      </c>
    </row>
    <row r="38" spans="1:18" s="4" customFormat="1" ht="28.5" customHeight="1">
      <c r="A38" s="58"/>
      <c r="B38" s="82" t="s">
        <v>16</v>
      </c>
      <c r="C38" s="81" t="s">
        <v>129</v>
      </c>
      <c r="D38" s="81"/>
      <c r="E38" s="81"/>
      <c r="F38" s="49" t="s">
        <v>95</v>
      </c>
      <c r="G38" s="111"/>
      <c r="H38" s="112"/>
      <c r="I38" s="112"/>
      <c r="J38" s="112"/>
      <c r="K38" s="112"/>
      <c r="L38" s="112"/>
      <c r="M38" s="112"/>
      <c r="N38" s="112"/>
      <c r="O38" s="113"/>
      <c r="P38" s="3"/>
      <c r="Q38" s="29" t="str">
        <f>TEXT($K$1,"####0"&amp;"年度以前")</f>
        <v>2022年度以前</v>
      </c>
      <c r="R38" s="29" t="s">
        <v>81</v>
      </c>
    </row>
    <row r="39" spans="1:18" s="4" customFormat="1" ht="28.5" customHeight="1">
      <c r="A39" s="59"/>
      <c r="B39" s="82"/>
      <c r="C39" s="81" t="s">
        <v>130</v>
      </c>
      <c r="D39" s="81"/>
      <c r="E39" s="81"/>
      <c r="F39" s="49" t="s">
        <v>95</v>
      </c>
      <c r="G39" s="111"/>
      <c r="H39" s="112"/>
      <c r="I39" s="112"/>
      <c r="J39" s="112"/>
      <c r="K39" s="112"/>
      <c r="L39" s="112"/>
      <c r="M39" s="112"/>
      <c r="N39" s="112"/>
      <c r="O39" s="113"/>
      <c r="P39" s="3"/>
      <c r="Q39" s="29" t="str">
        <f>TEXT($K$1+1,"####0"&amp;"年度")</f>
        <v>2023年度</v>
      </c>
      <c r="R39" s="29" t="s">
        <v>82</v>
      </c>
    </row>
    <row r="40" spans="1:18" s="4" customFormat="1" ht="28.5" customHeight="1">
      <c r="A40" s="114" t="s">
        <v>17</v>
      </c>
      <c r="B40" s="82" t="s">
        <v>15</v>
      </c>
      <c r="C40" s="81" t="s">
        <v>131</v>
      </c>
      <c r="D40" s="81"/>
      <c r="E40" s="81"/>
      <c r="F40" s="46" t="s">
        <v>11</v>
      </c>
      <c r="G40" s="115"/>
      <c r="H40" s="115"/>
      <c r="I40" s="115"/>
      <c r="J40" s="115"/>
      <c r="K40" s="115"/>
      <c r="L40" s="115"/>
      <c r="M40" s="115"/>
      <c r="N40" s="115"/>
      <c r="O40" s="115"/>
      <c r="P40" s="5"/>
      <c r="Q40" s="29" t="str">
        <f>TEXT($K$1+3,"####0"&amp;"年度以前")</f>
        <v>2025年度以前</v>
      </c>
      <c r="R40" s="29" t="s">
        <v>98</v>
      </c>
    </row>
    <row r="41" spans="1:18" s="4" customFormat="1" ht="28.5" customHeight="1">
      <c r="A41" s="114"/>
      <c r="B41" s="82"/>
      <c r="C41" s="81"/>
      <c r="D41" s="81"/>
      <c r="E41" s="81"/>
      <c r="F41" s="46" t="s">
        <v>12</v>
      </c>
      <c r="G41" s="115"/>
      <c r="H41" s="115"/>
      <c r="I41" s="115"/>
      <c r="J41" s="115"/>
      <c r="K41" s="115"/>
      <c r="L41" s="115"/>
      <c r="M41" s="115"/>
      <c r="N41" s="115"/>
      <c r="O41" s="115"/>
      <c r="P41" s="5"/>
      <c r="Q41" s="4" t="s">
        <v>69</v>
      </c>
      <c r="R41" s="29" t="s">
        <v>99</v>
      </c>
    </row>
    <row r="42" spans="1:16" s="4" customFormat="1" ht="28.5" customHeight="1">
      <c r="A42" s="114"/>
      <c r="B42" s="82"/>
      <c r="C42" s="81"/>
      <c r="D42" s="81"/>
      <c r="E42" s="81"/>
      <c r="F42" s="46" t="s">
        <v>88</v>
      </c>
      <c r="G42" s="115"/>
      <c r="H42" s="115"/>
      <c r="I42" s="115"/>
      <c r="J42" s="115"/>
      <c r="K42" s="115"/>
      <c r="L42" s="115"/>
      <c r="M42" s="115"/>
      <c r="N42" s="115"/>
      <c r="O42" s="115"/>
      <c r="P42" s="5"/>
    </row>
    <row r="43" spans="1:18" s="4" customFormat="1" ht="28.5" customHeight="1">
      <c r="A43" s="114"/>
      <c r="B43" s="82" t="s">
        <v>7</v>
      </c>
      <c r="C43" s="81" t="s">
        <v>132</v>
      </c>
      <c r="D43" s="81"/>
      <c r="E43" s="81"/>
      <c r="F43" s="46" t="s">
        <v>11</v>
      </c>
      <c r="G43" s="115"/>
      <c r="H43" s="115"/>
      <c r="I43" s="115"/>
      <c r="J43" s="115"/>
      <c r="K43" s="115"/>
      <c r="L43" s="115"/>
      <c r="M43" s="115"/>
      <c r="N43" s="115"/>
      <c r="O43" s="115"/>
      <c r="P43" s="5"/>
      <c r="R43" s="4" t="s">
        <v>72</v>
      </c>
    </row>
    <row r="44" spans="1:18" s="4" customFormat="1" ht="28.5" customHeight="1">
      <c r="A44" s="114"/>
      <c r="B44" s="82"/>
      <c r="C44" s="81"/>
      <c r="D44" s="81"/>
      <c r="E44" s="81"/>
      <c r="F44" s="46" t="s">
        <v>12</v>
      </c>
      <c r="G44" s="115"/>
      <c r="H44" s="115"/>
      <c r="I44" s="115"/>
      <c r="J44" s="115"/>
      <c r="K44" s="115"/>
      <c r="L44" s="115"/>
      <c r="M44" s="115"/>
      <c r="N44" s="115"/>
      <c r="O44" s="115"/>
      <c r="P44" s="5"/>
      <c r="Q44" s="4" t="s">
        <v>70</v>
      </c>
      <c r="R44" s="4" t="s">
        <v>83</v>
      </c>
    </row>
    <row r="45" spans="1:18" s="4" customFormat="1" ht="28.5" customHeight="1">
      <c r="A45" s="114"/>
      <c r="B45" s="82"/>
      <c r="C45" s="81"/>
      <c r="D45" s="81"/>
      <c r="E45" s="81"/>
      <c r="F45" s="46" t="s">
        <v>13</v>
      </c>
      <c r="G45" s="115"/>
      <c r="H45" s="115"/>
      <c r="I45" s="115"/>
      <c r="J45" s="115"/>
      <c r="K45" s="115"/>
      <c r="L45" s="115"/>
      <c r="M45" s="115"/>
      <c r="N45" s="115"/>
      <c r="O45" s="115"/>
      <c r="P45" s="5"/>
      <c r="Q45" s="29" t="str">
        <f>TEXT($K$1+2,"####0"&amp;"年度以前")</f>
        <v>2024年度以前</v>
      </c>
      <c r="R45" s="29" t="s">
        <v>84</v>
      </c>
    </row>
    <row r="46" spans="1:19" s="4" customFormat="1" ht="28.5" customHeight="1">
      <c r="A46" s="114"/>
      <c r="B46" s="19" t="s">
        <v>9</v>
      </c>
      <c r="C46" s="122" t="s">
        <v>18</v>
      </c>
      <c r="D46" s="122"/>
      <c r="E46" s="122"/>
      <c r="F46" s="46" t="s">
        <v>11</v>
      </c>
      <c r="G46" s="90" t="s">
        <v>103</v>
      </c>
      <c r="H46" s="90"/>
      <c r="I46" s="20" t="s">
        <v>12</v>
      </c>
      <c r="J46" s="90" t="s">
        <v>104</v>
      </c>
      <c r="K46" s="90"/>
      <c r="L46" s="21" t="s">
        <v>13</v>
      </c>
      <c r="M46" s="90" t="s">
        <v>105</v>
      </c>
      <c r="N46" s="90"/>
      <c r="O46" s="90"/>
      <c r="P46" s="5"/>
      <c r="Q46" s="29" t="str">
        <f>TEXT($K$1+3,"####0"&amp;"年度")</f>
        <v>2025年度</v>
      </c>
      <c r="R46" s="29" t="s">
        <v>85</v>
      </c>
      <c r="S46" s="5"/>
    </row>
    <row r="47" spans="1:18" s="4" customFormat="1" ht="28.5" customHeight="1">
      <c r="A47" s="114" t="s">
        <v>19</v>
      </c>
      <c r="B47" s="82" t="s">
        <v>15</v>
      </c>
      <c r="C47" s="81" t="s">
        <v>133</v>
      </c>
      <c r="D47" s="81"/>
      <c r="E47" s="81"/>
      <c r="F47" s="49" t="s">
        <v>95</v>
      </c>
      <c r="G47" s="83"/>
      <c r="H47" s="83"/>
      <c r="I47" s="83"/>
      <c r="J47" s="83"/>
      <c r="K47" s="83"/>
      <c r="L47" s="83"/>
      <c r="M47" s="83"/>
      <c r="N47" s="83"/>
      <c r="O47" s="83"/>
      <c r="P47" s="3"/>
      <c r="Q47" s="29" t="str">
        <f>TEXT($K$1+5,"####0"&amp;"年度以前")</f>
        <v>2027年度以前</v>
      </c>
      <c r="R47" s="29" t="s">
        <v>100</v>
      </c>
    </row>
    <row r="48" spans="1:18" s="4" customFormat="1" ht="28.5" customHeight="1">
      <c r="A48" s="114"/>
      <c r="B48" s="82"/>
      <c r="C48" s="81" t="s">
        <v>134</v>
      </c>
      <c r="D48" s="81"/>
      <c r="E48" s="81"/>
      <c r="F48" s="49" t="s">
        <v>95</v>
      </c>
      <c r="G48" s="118"/>
      <c r="H48" s="119"/>
      <c r="I48" s="119"/>
      <c r="J48" s="119"/>
      <c r="K48" s="119"/>
      <c r="L48" s="119"/>
      <c r="M48" s="119"/>
      <c r="N48" s="119"/>
      <c r="O48" s="120"/>
      <c r="P48" s="3"/>
      <c r="Q48" s="4" t="s">
        <v>69</v>
      </c>
      <c r="R48" s="29" t="s">
        <v>101</v>
      </c>
    </row>
    <row r="49" spans="1:16" s="4" customFormat="1" ht="43.5" customHeight="1">
      <c r="A49" s="114"/>
      <c r="B49" s="82" t="s">
        <v>38</v>
      </c>
      <c r="C49" s="81" t="s">
        <v>135</v>
      </c>
      <c r="D49" s="81"/>
      <c r="E49" s="81"/>
      <c r="F49" s="49" t="s">
        <v>95</v>
      </c>
      <c r="G49" s="83"/>
      <c r="H49" s="83"/>
      <c r="I49" s="83"/>
      <c r="J49" s="83"/>
      <c r="K49" s="83"/>
      <c r="L49" s="83"/>
      <c r="M49" s="83"/>
      <c r="N49" s="83"/>
      <c r="O49" s="83"/>
      <c r="P49" s="3"/>
    </row>
    <row r="50" spans="1:18" s="4" customFormat="1" ht="28.5" customHeight="1">
      <c r="A50" s="114"/>
      <c r="B50" s="82"/>
      <c r="C50" s="81" t="s">
        <v>136</v>
      </c>
      <c r="D50" s="81"/>
      <c r="E50" s="81"/>
      <c r="F50" s="49" t="s">
        <v>95</v>
      </c>
      <c r="G50" s="83"/>
      <c r="H50" s="83"/>
      <c r="I50" s="83"/>
      <c r="J50" s="83"/>
      <c r="K50" s="83"/>
      <c r="L50" s="83"/>
      <c r="M50" s="83"/>
      <c r="N50" s="83"/>
      <c r="O50" s="83"/>
      <c r="P50" s="3"/>
      <c r="Q50" s="28" t="s">
        <v>115</v>
      </c>
      <c r="R50" s="28" t="s">
        <v>71</v>
      </c>
    </row>
    <row r="51" spans="1:18" s="4" customFormat="1" ht="28.5" customHeight="1">
      <c r="A51" s="114"/>
      <c r="B51" s="82"/>
      <c r="C51" s="81" t="s">
        <v>137</v>
      </c>
      <c r="D51" s="81"/>
      <c r="E51" s="81"/>
      <c r="F51" s="49" t="s">
        <v>95</v>
      </c>
      <c r="G51" s="89" t="s">
        <v>111</v>
      </c>
      <c r="H51" s="89"/>
      <c r="I51" s="89"/>
      <c r="J51" s="89"/>
      <c r="K51" s="90" t="s">
        <v>96</v>
      </c>
      <c r="L51" s="90"/>
      <c r="M51" s="90"/>
      <c r="N51" s="90"/>
      <c r="O51" s="90"/>
      <c r="P51" s="3"/>
      <c r="Q51" s="28" t="str">
        <f>TEXT($K$1,"####0")&amp;"年度 - "&amp;TEXT($K$1+1,"####0")&amp;"年度"</f>
        <v>2022年度 - 2023年度</v>
      </c>
      <c r="R51" s="28"/>
    </row>
    <row r="52" spans="1:17" s="4" customFormat="1" ht="28.5" customHeight="1">
      <c r="A52" s="114"/>
      <c r="B52" s="18" t="s">
        <v>39</v>
      </c>
      <c r="C52" s="81" t="s">
        <v>138</v>
      </c>
      <c r="D52" s="81"/>
      <c r="E52" s="81"/>
      <c r="F52" s="49" t="s">
        <v>95</v>
      </c>
      <c r="G52" s="89" t="s">
        <v>91</v>
      </c>
      <c r="H52" s="89"/>
      <c r="I52" s="89"/>
      <c r="J52" s="89"/>
      <c r="K52" s="90" t="s">
        <v>96</v>
      </c>
      <c r="L52" s="90"/>
      <c r="M52" s="90"/>
      <c r="N52" s="90"/>
      <c r="O52" s="90"/>
      <c r="P52" s="3"/>
      <c r="Q52" s="28" t="str">
        <f>TEXT($K$1,"####0")&amp;"年度 - "&amp;TEXT($K$1+2,"####0")&amp;"年度"</f>
        <v>2022年度 - 2024年度</v>
      </c>
    </row>
    <row r="53" spans="1:17" s="4" customFormat="1" ht="14.25" thickBot="1">
      <c r="A53" s="27"/>
      <c r="B53" s="36"/>
      <c r="C53" s="121"/>
      <c r="D53" s="121"/>
      <c r="E53" s="121"/>
      <c r="F53" s="47"/>
      <c r="G53" s="34"/>
      <c r="H53" s="35"/>
      <c r="I53" s="35"/>
      <c r="J53" s="35"/>
      <c r="K53" s="35"/>
      <c r="L53" s="35"/>
      <c r="M53" s="35"/>
      <c r="N53" s="35"/>
      <c r="O53" s="35"/>
      <c r="P53" s="3"/>
      <c r="Q53" s="28"/>
    </row>
    <row r="54" spans="1:17" ht="14.25" customHeight="1" thickBot="1">
      <c r="A54" s="10"/>
      <c r="B54" s="106"/>
      <c r="C54" s="106"/>
      <c r="D54" s="106"/>
      <c r="E54" s="106"/>
      <c r="F54" s="11"/>
      <c r="G54" s="25" t="s">
        <v>62</v>
      </c>
      <c r="H54" s="94" t="s">
        <v>55</v>
      </c>
      <c r="I54" s="95"/>
      <c r="J54" s="95"/>
      <c r="K54" s="95"/>
      <c r="L54" s="95"/>
      <c r="M54" s="95"/>
      <c r="N54" s="95"/>
      <c r="O54" s="96"/>
      <c r="Q54" s="28"/>
    </row>
    <row r="55" spans="1:17" ht="27" customHeight="1">
      <c r="A55" s="86" t="s">
        <v>51</v>
      </c>
      <c r="B55" s="87"/>
      <c r="C55" s="87"/>
      <c r="D55" s="87"/>
      <c r="E55" s="88"/>
      <c r="F55" s="110" t="s">
        <v>63</v>
      </c>
      <c r="G55" s="110"/>
      <c r="H55" s="107" t="s">
        <v>20</v>
      </c>
      <c r="I55" s="108"/>
      <c r="J55" s="109"/>
      <c r="K55" s="40"/>
      <c r="L55" s="84"/>
      <c r="M55" s="85"/>
      <c r="N55" s="40"/>
      <c r="O55" s="40"/>
      <c r="P55" s="7"/>
      <c r="Q55" s="28"/>
    </row>
    <row r="56" spans="1:17" ht="27" customHeight="1">
      <c r="A56" s="98" t="s">
        <v>41</v>
      </c>
      <c r="B56" s="99"/>
      <c r="C56" s="99"/>
      <c r="D56" s="156" t="s">
        <v>115</v>
      </c>
      <c r="E56" s="157"/>
      <c r="F56" s="11"/>
      <c r="G56" s="12" t="s">
        <v>56</v>
      </c>
      <c r="H56" s="91" t="s">
        <v>21</v>
      </c>
      <c r="I56" s="92"/>
      <c r="J56" s="93"/>
      <c r="K56" s="37"/>
      <c r="L56" s="84"/>
      <c r="M56" s="85"/>
      <c r="N56" s="37"/>
      <c r="O56" s="37"/>
      <c r="P56" s="7"/>
      <c r="Q56" s="28"/>
    </row>
    <row r="57" spans="1:16" ht="27" customHeight="1">
      <c r="A57" s="158" t="s">
        <v>123</v>
      </c>
      <c r="B57" s="159"/>
      <c r="C57" s="78" t="s">
        <v>122</v>
      </c>
      <c r="D57" s="79"/>
      <c r="E57" s="80"/>
      <c r="F57" s="47"/>
      <c r="G57" s="12" t="s">
        <v>56</v>
      </c>
      <c r="H57" s="91" t="s">
        <v>22</v>
      </c>
      <c r="I57" s="92"/>
      <c r="J57" s="93"/>
      <c r="K57" s="38"/>
      <c r="L57" s="84"/>
      <c r="M57" s="85"/>
      <c r="N57" s="38"/>
      <c r="O57" s="38"/>
      <c r="P57" s="8"/>
    </row>
    <row r="58" spans="1:16" ht="27" customHeight="1">
      <c r="A58" s="51" t="s">
        <v>119</v>
      </c>
      <c r="B58" s="52"/>
      <c r="C58" s="52"/>
      <c r="D58" s="52"/>
      <c r="E58" s="53"/>
      <c r="F58" s="47"/>
      <c r="G58" s="26" t="s">
        <v>57</v>
      </c>
      <c r="H58" s="65" t="s">
        <v>43</v>
      </c>
      <c r="I58" s="66"/>
      <c r="J58" s="66"/>
      <c r="K58" s="39"/>
      <c r="L58" s="84"/>
      <c r="M58" s="85"/>
      <c r="N58" s="39"/>
      <c r="O58" s="39"/>
      <c r="P58" s="8"/>
    </row>
    <row r="59" spans="1:16" ht="27" customHeight="1" thickBot="1">
      <c r="A59" s="54"/>
      <c r="B59" s="55"/>
      <c r="C59" s="55"/>
      <c r="D59" s="55"/>
      <c r="E59" s="56"/>
      <c r="F59" s="47"/>
      <c r="G59" s="26" t="s">
        <v>58</v>
      </c>
      <c r="H59" s="69" t="s">
        <v>44</v>
      </c>
      <c r="I59" s="70"/>
      <c r="J59" s="71"/>
      <c r="K59" s="39"/>
      <c r="L59" s="102"/>
      <c r="M59" s="103"/>
      <c r="N59" s="39"/>
      <c r="O59" s="39"/>
      <c r="P59" s="7"/>
    </row>
    <row r="60" spans="1:16" ht="27" customHeight="1">
      <c r="A60" s="67" t="s">
        <v>23</v>
      </c>
      <c r="B60" s="68"/>
      <c r="C60" s="68"/>
      <c r="D60" s="156" t="s">
        <v>120</v>
      </c>
      <c r="E60" s="157"/>
      <c r="F60" s="47"/>
      <c r="G60" s="12" t="s">
        <v>59</v>
      </c>
      <c r="H60" s="72" t="s">
        <v>24</v>
      </c>
      <c r="I60" s="73"/>
      <c r="J60" s="74"/>
      <c r="K60" s="43"/>
      <c r="L60" s="104"/>
      <c r="M60" s="105"/>
      <c r="N60" s="43"/>
      <c r="O60" s="43"/>
      <c r="P60" s="7"/>
    </row>
    <row r="61" spans="1:16" ht="27" customHeight="1">
      <c r="A61" s="100" t="s">
        <v>25</v>
      </c>
      <c r="B61" s="101"/>
      <c r="C61" s="101"/>
      <c r="D61" s="156" t="s">
        <v>114</v>
      </c>
      <c r="E61" s="157"/>
      <c r="F61" s="47"/>
      <c r="G61" s="26" t="s">
        <v>60</v>
      </c>
      <c r="H61" s="91" t="s">
        <v>26</v>
      </c>
      <c r="I61" s="92"/>
      <c r="J61" s="93"/>
      <c r="K61" s="37"/>
      <c r="L61" s="84"/>
      <c r="M61" s="85"/>
      <c r="N61" s="37"/>
      <c r="O61" s="37"/>
      <c r="P61" s="7"/>
    </row>
    <row r="62" spans="1:16" ht="27" customHeight="1" thickBot="1">
      <c r="A62" s="67" t="s">
        <v>27</v>
      </c>
      <c r="B62" s="68"/>
      <c r="C62" s="68"/>
      <c r="D62" s="156" t="s">
        <v>114</v>
      </c>
      <c r="E62" s="157"/>
      <c r="F62" s="47"/>
      <c r="G62" s="12" t="s">
        <v>86</v>
      </c>
      <c r="H62" s="69" t="s">
        <v>28</v>
      </c>
      <c r="I62" s="70"/>
      <c r="J62" s="71"/>
      <c r="K62" s="42"/>
      <c r="L62" s="102"/>
      <c r="M62" s="103"/>
      <c r="N62" s="42"/>
      <c r="O62" s="44"/>
      <c r="P62" s="7"/>
    </row>
    <row r="63" spans="1:15" ht="27" customHeight="1" thickBot="1">
      <c r="A63" s="67" t="s">
        <v>29</v>
      </c>
      <c r="B63" s="68"/>
      <c r="C63" s="68"/>
      <c r="D63" s="156" t="s">
        <v>112</v>
      </c>
      <c r="E63" s="157"/>
      <c r="F63" s="47"/>
      <c r="G63" s="13" t="s">
        <v>30</v>
      </c>
      <c r="H63" s="97"/>
      <c r="I63" s="97"/>
      <c r="J63" s="97"/>
      <c r="K63" s="22" t="s">
        <v>52</v>
      </c>
      <c r="L63" s="63" t="s">
        <v>31</v>
      </c>
      <c r="M63" s="63"/>
      <c r="N63" s="23" t="s">
        <v>32</v>
      </c>
      <c r="O63" s="24" t="s">
        <v>33</v>
      </c>
    </row>
    <row r="64" spans="1:16" ht="27" customHeight="1" thickBot="1">
      <c r="A64" s="60" t="s">
        <v>34</v>
      </c>
      <c r="B64" s="61"/>
      <c r="C64" s="61"/>
      <c r="D64" s="163" t="s">
        <v>113</v>
      </c>
      <c r="E64" s="164"/>
      <c r="F64" s="47"/>
      <c r="G64" s="14">
        <v>6</v>
      </c>
      <c r="H64" s="62" t="s">
        <v>35</v>
      </c>
      <c r="I64" s="63"/>
      <c r="J64" s="63"/>
      <c r="K64" s="41"/>
      <c r="L64" s="64"/>
      <c r="M64" s="64"/>
      <c r="N64" s="32"/>
      <c r="O64" s="33"/>
      <c r="P64" s="7"/>
    </row>
  </sheetData>
  <sheetProtection/>
  <mergeCells count="180">
    <mergeCell ref="J13:L13"/>
    <mergeCell ref="M13:O13"/>
    <mergeCell ref="D61:E61"/>
    <mergeCell ref="D62:E62"/>
    <mergeCell ref="D63:E63"/>
    <mergeCell ref="D64:E64"/>
    <mergeCell ref="D56:E56"/>
    <mergeCell ref="F30:O30"/>
    <mergeCell ref="F31:O31"/>
    <mergeCell ref="F32:O32"/>
    <mergeCell ref="G36:O36"/>
    <mergeCell ref="B30:D32"/>
    <mergeCell ref="D60:E60"/>
    <mergeCell ref="A57:B57"/>
    <mergeCell ref="A33:O33"/>
    <mergeCell ref="G41:O41"/>
    <mergeCell ref="A28:A32"/>
    <mergeCell ref="C29:E29"/>
    <mergeCell ref="F29:I29"/>
    <mergeCell ref="J29:L29"/>
    <mergeCell ref="F16:O16"/>
    <mergeCell ref="F17:O17"/>
    <mergeCell ref="F22:O22"/>
    <mergeCell ref="F23:O23"/>
    <mergeCell ref="J21:L21"/>
    <mergeCell ref="M21:O21"/>
    <mergeCell ref="F20:I20"/>
    <mergeCell ref="M19:O19"/>
    <mergeCell ref="M20:O20"/>
    <mergeCell ref="J8:L8"/>
    <mergeCell ref="A2:O2"/>
    <mergeCell ref="B10:D11"/>
    <mergeCell ref="B16:D17"/>
    <mergeCell ref="B22:D23"/>
    <mergeCell ref="B26:D27"/>
    <mergeCell ref="F10:O10"/>
    <mergeCell ref="F11:O11"/>
    <mergeCell ref="J15:L15"/>
    <mergeCell ref="M15:O15"/>
    <mergeCell ref="C7:E7"/>
    <mergeCell ref="F7:I7"/>
    <mergeCell ref="J7:L7"/>
    <mergeCell ref="F9:I9"/>
    <mergeCell ref="M9:O9"/>
    <mergeCell ref="B1:C1"/>
    <mergeCell ref="B6:E6"/>
    <mergeCell ref="F6:O6"/>
    <mergeCell ref="K1:L1"/>
    <mergeCell ref="M1:O1"/>
    <mergeCell ref="A3:E4"/>
    <mergeCell ref="F3:O3"/>
    <mergeCell ref="F4:I4"/>
    <mergeCell ref="J4:L4"/>
    <mergeCell ref="C9:E9"/>
    <mergeCell ref="M4:O4"/>
    <mergeCell ref="A5:E5"/>
    <mergeCell ref="M7:O7"/>
    <mergeCell ref="F5:O5"/>
    <mergeCell ref="M8:O8"/>
    <mergeCell ref="J9:L9"/>
    <mergeCell ref="M14:O14"/>
    <mergeCell ref="A12:A17"/>
    <mergeCell ref="B12:E12"/>
    <mergeCell ref="F12:O12"/>
    <mergeCell ref="C13:E13"/>
    <mergeCell ref="F13:I13"/>
    <mergeCell ref="A6:A11"/>
    <mergeCell ref="C8:E8"/>
    <mergeCell ref="F8:I8"/>
    <mergeCell ref="A18:A23"/>
    <mergeCell ref="B18:E18"/>
    <mergeCell ref="F18:O18"/>
    <mergeCell ref="C19:E19"/>
    <mergeCell ref="F19:I19"/>
    <mergeCell ref="J19:L19"/>
    <mergeCell ref="F21:I21"/>
    <mergeCell ref="C20:E20"/>
    <mergeCell ref="C21:E21"/>
    <mergeCell ref="C24:E24"/>
    <mergeCell ref="F24:I24"/>
    <mergeCell ref="J24:L24"/>
    <mergeCell ref="M24:O24"/>
    <mergeCell ref="C14:E14"/>
    <mergeCell ref="F14:I14"/>
    <mergeCell ref="J14:L14"/>
    <mergeCell ref="C15:E15"/>
    <mergeCell ref="F15:I15"/>
    <mergeCell ref="J20:L20"/>
    <mergeCell ref="J28:L28"/>
    <mergeCell ref="M28:O28"/>
    <mergeCell ref="C25:E25"/>
    <mergeCell ref="F25:I25"/>
    <mergeCell ref="J25:L25"/>
    <mergeCell ref="M25:O25"/>
    <mergeCell ref="M29:O29"/>
    <mergeCell ref="F26:O26"/>
    <mergeCell ref="F27:O27"/>
    <mergeCell ref="A34:E35"/>
    <mergeCell ref="G34:O34"/>
    <mergeCell ref="G35:H35"/>
    <mergeCell ref="J35:K35"/>
    <mergeCell ref="M35:O35"/>
    <mergeCell ref="C28:E28"/>
    <mergeCell ref="F28:I28"/>
    <mergeCell ref="A36:A39"/>
    <mergeCell ref="B36:B37"/>
    <mergeCell ref="C37:E37"/>
    <mergeCell ref="G37:O37"/>
    <mergeCell ref="C53:E53"/>
    <mergeCell ref="C48:E48"/>
    <mergeCell ref="G44:O44"/>
    <mergeCell ref="G48:O48"/>
    <mergeCell ref="C46:E46"/>
    <mergeCell ref="C36:E36"/>
    <mergeCell ref="C43:E45"/>
    <mergeCell ref="G43:O43"/>
    <mergeCell ref="G45:O45"/>
    <mergeCell ref="C40:E42"/>
    <mergeCell ref="C50:E50"/>
    <mergeCell ref="A40:A46"/>
    <mergeCell ref="B38:B39"/>
    <mergeCell ref="C38:E38"/>
    <mergeCell ref="G38:O38"/>
    <mergeCell ref="C39:E39"/>
    <mergeCell ref="A47:A52"/>
    <mergeCell ref="B43:B45"/>
    <mergeCell ref="G39:O39"/>
    <mergeCell ref="B40:B42"/>
    <mergeCell ref="G40:O40"/>
    <mergeCell ref="G42:O42"/>
    <mergeCell ref="B54:E54"/>
    <mergeCell ref="H55:J55"/>
    <mergeCell ref="G46:H46"/>
    <mergeCell ref="J46:K46"/>
    <mergeCell ref="M46:O46"/>
    <mergeCell ref="F55:G55"/>
    <mergeCell ref="C51:E51"/>
    <mergeCell ref="B49:B51"/>
    <mergeCell ref="C49:E49"/>
    <mergeCell ref="G49:O49"/>
    <mergeCell ref="A63:C63"/>
    <mergeCell ref="H63:J63"/>
    <mergeCell ref="A56:C56"/>
    <mergeCell ref="A61:C61"/>
    <mergeCell ref="H61:J61"/>
    <mergeCell ref="L56:M56"/>
    <mergeCell ref="L62:M62"/>
    <mergeCell ref="L60:M60"/>
    <mergeCell ref="L59:M59"/>
    <mergeCell ref="H57:J57"/>
    <mergeCell ref="L61:M61"/>
    <mergeCell ref="G51:J51"/>
    <mergeCell ref="K51:O51"/>
    <mergeCell ref="H56:J56"/>
    <mergeCell ref="H59:J59"/>
    <mergeCell ref="G52:J52"/>
    <mergeCell ref="L58:M58"/>
    <mergeCell ref="H54:O54"/>
    <mergeCell ref="L57:M57"/>
    <mergeCell ref="K52:O52"/>
    <mergeCell ref="H60:J60"/>
    <mergeCell ref="F1:J1"/>
    <mergeCell ref="C57:E57"/>
    <mergeCell ref="C52:E52"/>
    <mergeCell ref="B47:B48"/>
    <mergeCell ref="C47:E47"/>
    <mergeCell ref="G47:O47"/>
    <mergeCell ref="L55:M55"/>
    <mergeCell ref="G50:O50"/>
    <mergeCell ref="A55:E55"/>
    <mergeCell ref="A58:E59"/>
    <mergeCell ref="A24:A27"/>
    <mergeCell ref="A64:C64"/>
    <mergeCell ref="H64:J64"/>
    <mergeCell ref="L64:M64"/>
    <mergeCell ref="L63:M63"/>
    <mergeCell ref="H58:J58"/>
    <mergeCell ref="A62:C62"/>
    <mergeCell ref="H62:J62"/>
    <mergeCell ref="A60:C60"/>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択,交通,建築物,再エネ,バイオ,社会システム"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今野 孝紀</cp:lastModifiedBy>
  <cp:lastPrinted>2018-12-02T13:19:31Z</cp:lastPrinted>
  <dcterms:created xsi:type="dcterms:W3CDTF">2015-09-27T02:59:56Z</dcterms:created>
  <dcterms:modified xsi:type="dcterms:W3CDTF">2022-01-04T05:54:16Z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