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2" yWindow="708" windowWidth="15480" windowHeight="9432" activeTab="0"/>
  </bookViews>
  <sheets>
    <sheet name="28" sheetId="1" r:id="rId1"/>
  </sheets>
  <definedNames>
    <definedName name="_xlnm.Print_Area" localSheetId="0">'28'!$A$1:$M$60</definedName>
  </definedNames>
  <calcPr fullCalcOnLoad="1"/>
</workbook>
</file>

<file path=xl/sharedStrings.xml><?xml version="1.0" encoding="utf-8"?>
<sst xmlns="http://schemas.openxmlformats.org/spreadsheetml/2006/main" count="20" uniqueCount="19">
  <si>
    <t>エネルギー転換</t>
  </si>
  <si>
    <t>産業</t>
  </si>
  <si>
    <t>家庭</t>
  </si>
  <si>
    <t>業務その他</t>
  </si>
  <si>
    <t>運輸</t>
  </si>
  <si>
    <t>工業プロセス</t>
  </si>
  <si>
    <t>廃棄物</t>
  </si>
  <si>
    <t>平成2年度</t>
  </si>
  <si>
    <r>
      <t>注）エネルギー起源の部門別排出量は、発電及び熱発生に伴うCO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排出量を各最終消費部門に配分した排出量。</t>
    </r>
  </si>
  <si>
    <t>計①</t>
  </si>
  <si>
    <t>計②</t>
  </si>
  <si>
    <t>合計（①＋②）</t>
  </si>
  <si>
    <r>
      <t>非エネルギー起源CO</t>
    </r>
    <r>
      <rPr>
        <b/>
        <vertAlign val="subscript"/>
        <sz val="11"/>
        <rFont val="ＭＳ ゴシック"/>
        <family val="3"/>
      </rPr>
      <t>2</t>
    </r>
  </si>
  <si>
    <t>2.02　国内二酸化炭素の部門別排出量の推移</t>
  </si>
  <si>
    <r>
      <t>（単位：百万t-CO</t>
    </r>
    <r>
      <rPr>
        <vertAlign val="subscript"/>
        <sz val="11"/>
        <rFont val="ＭＳ ゴシック"/>
        <family val="3"/>
      </rPr>
      <t>2、</t>
    </r>
    <r>
      <rPr>
        <sz val="11"/>
        <rFont val="ＭＳ ゴシック"/>
        <family val="3"/>
      </rPr>
      <t>比率は平成2年度比増減率）</t>
    </r>
  </si>
  <si>
    <t>農業</t>
  </si>
  <si>
    <t>その他
（燃料からの漏出他）</t>
  </si>
  <si>
    <t>出典：環境省「温室効果ガス排出・吸収目録」より作成</t>
  </si>
  <si>
    <r>
      <t>エネルギー起源CO</t>
    </r>
    <r>
      <rPr>
        <b/>
        <vertAlign val="subscript"/>
        <sz val="11"/>
        <rFont val="ＭＳ ゴシック"/>
        <family val="3"/>
      </rPr>
      <t>2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</si>
</sst>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#,##0.0_);[Red]\(#,##0.0\)"/>
    <numFmt numFmtId="179" formatCode="0.0%"/>
    <numFmt numFmtId="180" formatCode="#,##0.0;[Red]\-#,##0.0"/>
    <numFmt numFmtId="181" formatCode="#,##0.00_ "/>
    <numFmt numFmtId="182" formatCode="0.E+00"/>
    <numFmt numFmtId="183" formatCode="#,##0.0_ ;[Red]\-#,##0.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vertAlign val="subscript"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name val="ＭＳ ゴシック"/>
      <family val="3"/>
    </font>
    <font>
      <b/>
      <vertAlign val="subscript"/>
      <sz val="11"/>
      <name val="ＭＳ 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hair"/>
      <right/>
      <top style="dotted"/>
      <bottom style="medium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hair"/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hair"/>
      <right style="thin"/>
      <top style="dotted"/>
      <bottom style="medium"/>
    </border>
    <border>
      <left style="thin"/>
      <right style="hair"/>
      <top style="dotted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hair"/>
      <top style="dotted"/>
      <bottom style="thin"/>
    </border>
    <border>
      <left style="hair"/>
      <right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/>
      <top/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dotted"/>
    </border>
    <border>
      <left style="hair"/>
      <right style="hair"/>
      <top>
        <color indexed="63"/>
      </top>
      <bottom style="dotted"/>
    </border>
    <border>
      <left style="hair"/>
      <right style="hair"/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33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9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180" fontId="3" fillId="0" borderId="13" xfId="48" applyNumberFormat="1" applyFont="1" applyFill="1" applyBorder="1" applyAlignment="1" applyProtection="1">
      <alignment horizontal="right" vertical="center"/>
      <protection/>
    </xf>
    <xf numFmtId="179" fontId="3" fillId="0" borderId="14" xfId="42" applyNumberFormat="1" applyFont="1" applyFill="1" applyBorder="1" applyAlignment="1" applyProtection="1">
      <alignment horizontal="right" vertical="center"/>
      <protection/>
    </xf>
    <xf numFmtId="180" fontId="3" fillId="0" borderId="15" xfId="48" applyNumberFormat="1" applyFont="1" applyFill="1" applyBorder="1" applyAlignment="1" applyProtection="1">
      <alignment horizontal="right" vertical="center"/>
      <protection/>
    </xf>
    <xf numFmtId="179" fontId="3" fillId="0" borderId="16" xfId="42" applyNumberFormat="1" applyFont="1" applyFill="1" applyBorder="1" applyAlignment="1" applyProtection="1">
      <alignment horizontal="right" vertical="center"/>
      <protection/>
    </xf>
    <xf numFmtId="179" fontId="3" fillId="0" borderId="17" xfId="42" applyNumberFormat="1" applyFont="1" applyFill="1" applyBorder="1" applyAlignment="1" applyProtection="1">
      <alignment horizontal="right" vertical="center"/>
      <protection/>
    </xf>
    <xf numFmtId="179" fontId="3" fillId="0" borderId="18" xfId="42" applyNumberFormat="1" applyFont="1" applyFill="1" applyBorder="1" applyAlignment="1" applyProtection="1">
      <alignment horizontal="right" vertical="center"/>
      <protection/>
    </xf>
    <xf numFmtId="179" fontId="3" fillId="0" borderId="19" xfId="42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centerContinuous" vertical="center" wrapText="1"/>
    </xf>
    <xf numFmtId="180" fontId="3" fillId="0" borderId="21" xfId="48" applyNumberFormat="1" applyFont="1" applyFill="1" applyBorder="1" applyAlignment="1" applyProtection="1">
      <alignment horizontal="right" vertical="center"/>
      <protection/>
    </xf>
    <xf numFmtId="179" fontId="3" fillId="0" borderId="22" xfId="42" applyNumberFormat="1" applyFont="1" applyFill="1" applyBorder="1" applyAlignment="1" applyProtection="1">
      <alignment horizontal="right" vertical="center"/>
      <protection/>
    </xf>
    <xf numFmtId="179" fontId="3" fillId="0" borderId="23" xfId="42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horizontal="centerContinuous" vertical="center" wrapText="1"/>
    </xf>
    <xf numFmtId="0" fontId="3" fillId="0" borderId="24" xfId="0" applyFont="1" applyFill="1" applyBorder="1" applyAlignment="1">
      <alignment horizontal="centerContinuous" vertical="center" wrapText="1"/>
    </xf>
    <xf numFmtId="179" fontId="3" fillId="0" borderId="25" xfId="42" applyNumberFormat="1" applyFont="1" applyFill="1" applyBorder="1" applyAlignment="1" applyProtection="1">
      <alignment horizontal="right" vertical="center"/>
      <protection/>
    </xf>
    <xf numFmtId="179" fontId="3" fillId="0" borderId="26" xfId="42" applyNumberFormat="1" applyFont="1" applyFill="1" applyBorder="1" applyAlignment="1" applyProtection="1">
      <alignment horizontal="right" vertical="center"/>
      <protection/>
    </xf>
    <xf numFmtId="0" fontId="3" fillId="0" borderId="27" xfId="0" applyFont="1" applyFill="1" applyBorder="1" applyAlignment="1">
      <alignment horizontal="centerContinuous" vertical="center" wrapText="1"/>
    </xf>
    <xf numFmtId="180" fontId="3" fillId="0" borderId="28" xfId="48" applyNumberFormat="1" applyFont="1" applyFill="1" applyBorder="1" applyAlignment="1" applyProtection="1">
      <alignment horizontal="right" vertical="center"/>
      <protection/>
    </xf>
    <xf numFmtId="179" fontId="3" fillId="0" borderId="29" xfId="42" applyNumberFormat="1" applyFont="1" applyFill="1" applyBorder="1" applyAlignment="1" applyProtection="1">
      <alignment horizontal="right" vertical="center"/>
      <protection/>
    </xf>
    <xf numFmtId="179" fontId="3" fillId="0" borderId="30" xfId="42" applyNumberFormat="1" applyFont="1" applyFill="1" applyBorder="1" applyAlignment="1" applyProtection="1">
      <alignment horizontal="right" vertical="center"/>
      <protection/>
    </xf>
    <xf numFmtId="180" fontId="3" fillId="0" borderId="31" xfId="48" applyNumberFormat="1" applyFont="1" applyFill="1" applyBorder="1" applyAlignment="1" applyProtection="1">
      <alignment horizontal="right" vertical="center"/>
      <protection/>
    </xf>
    <xf numFmtId="0" fontId="3" fillId="0" borderId="32" xfId="0" applyFont="1" applyFill="1" applyBorder="1" applyAlignment="1">
      <alignment horizontal="center" vertical="center"/>
    </xf>
    <xf numFmtId="180" fontId="3" fillId="0" borderId="19" xfId="48" applyNumberFormat="1" applyFont="1" applyFill="1" applyBorder="1" applyAlignment="1" applyProtection="1">
      <alignment horizontal="right" vertical="center"/>
      <protection/>
    </xf>
    <xf numFmtId="177" fontId="3" fillId="0" borderId="13" xfId="48" applyNumberFormat="1" applyFont="1" applyFill="1" applyBorder="1" applyAlignment="1" applyProtection="1">
      <alignment horizontal="right" vertical="center"/>
      <protection/>
    </xf>
    <xf numFmtId="177" fontId="3" fillId="0" borderId="14" xfId="42" applyNumberFormat="1" applyFont="1" applyFill="1" applyBorder="1" applyAlignment="1" applyProtection="1">
      <alignment horizontal="right" vertical="center"/>
      <protection/>
    </xf>
    <xf numFmtId="177" fontId="3" fillId="0" borderId="19" xfId="42" applyNumberFormat="1" applyFont="1" applyFill="1" applyBorder="1" applyAlignment="1" applyProtection="1">
      <alignment horizontal="right" vertical="center"/>
      <protection/>
    </xf>
    <xf numFmtId="180" fontId="3" fillId="0" borderId="17" xfId="48" applyNumberFormat="1" applyFont="1" applyFill="1" applyBorder="1" applyAlignment="1" applyProtection="1">
      <alignment horizontal="right" vertical="center"/>
      <protection/>
    </xf>
    <xf numFmtId="180" fontId="3" fillId="0" borderId="23" xfId="48" applyNumberFormat="1" applyFont="1" applyFill="1" applyBorder="1" applyAlignment="1" applyProtection="1">
      <alignment horizontal="right" vertical="center"/>
      <protection/>
    </xf>
    <xf numFmtId="177" fontId="3" fillId="0" borderId="28" xfId="48" applyNumberFormat="1" applyFont="1" applyFill="1" applyBorder="1" applyAlignment="1" applyProtection="1">
      <alignment horizontal="right" vertical="center"/>
      <protection/>
    </xf>
    <xf numFmtId="180" fontId="3" fillId="0" borderId="26" xfId="48" applyNumberFormat="1" applyFont="1" applyFill="1" applyBorder="1" applyAlignment="1" applyProtection="1">
      <alignment horizontal="right" vertical="center"/>
      <protection/>
    </xf>
    <xf numFmtId="180" fontId="3" fillId="0" borderId="30" xfId="48" applyNumberFormat="1" applyFont="1" applyFill="1" applyBorder="1" applyAlignment="1" applyProtection="1">
      <alignment horizontal="right" vertical="center"/>
      <protection/>
    </xf>
    <xf numFmtId="180" fontId="3" fillId="0" borderId="18" xfId="48" applyNumberFormat="1" applyFont="1" applyFill="1" applyBorder="1" applyAlignment="1" applyProtection="1">
      <alignment horizontal="right" vertical="center"/>
      <protection/>
    </xf>
    <xf numFmtId="179" fontId="3" fillId="0" borderId="33" xfId="42" applyNumberFormat="1" applyFont="1" applyFill="1" applyBorder="1" applyAlignment="1" applyProtection="1">
      <alignment horizontal="right" vertical="center"/>
      <protection/>
    </xf>
    <xf numFmtId="177" fontId="3" fillId="0" borderId="34" xfId="42" applyNumberFormat="1" applyFont="1" applyFill="1" applyBorder="1" applyAlignment="1" applyProtection="1">
      <alignment horizontal="right" vertical="center"/>
      <protection/>
    </xf>
    <xf numFmtId="0" fontId="3" fillId="0" borderId="35" xfId="0" applyFont="1" applyFill="1" applyBorder="1" applyAlignment="1">
      <alignment vertical="center"/>
    </xf>
    <xf numFmtId="182" fontId="3" fillId="0" borderId="0" xfId="0" applyNumberFormat="1" applyFont="1" applyFill="1" applyAlignment="1">
      <alignment vertical="center"/>
    </xf>
    <xf numFmtId="0" fontId="39" fillId="30" borderId="0" xfId="0" applyFont="1" applyFill="1" applyBorder="1" applyAlignment="1">
      <alignment vertical="center"/>
    </xf>
    <xf numFmtId="0" fontId="3" fillId="30" borderId="0" xfId="0" applyFont="1" applyFill="1" applyAlignment="1">
      <alignment vertical="center"/>
    </xf>
    <xf numFmtId="180" fontId="3" fillId="0" borderId="36" xfId="48" applyNumberFormat="1" applyFont="1" applyFill="1" applyBorder="1" applyAlignment="1" applyProtection="1">
      <alignment horizontal="right" vertical="center"/>
      <protection/>
    </xf>
    <xf numFmtId="180" fontId="3" fillId="0" borderId="37" xfId="48" applyNumberFormat="1" applyFont="1" applyFill="1" applyBorder="1" applyAlignment="1" applyProtection="1">
      <alignment horizontal="right" vertical="center"/>
      <protection/>
    </xf>
    <xf numFmtId="180" fontId="3" fillId="0" borderId="38" xfId="48" applyNumberFormat="1" applyFont="1" applyFill="1" applyBorder="1" applyAlignment="1" applyProtection="1">
      <alignment horizontal="right" vertical="center"/>
      <protection/>
    </xf>
    <xf numFmtId="180" fontId="3" fillId="0" borderId="39" xfId="48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80" fontId="3" fillId="0" borderId="40" xfId="48" applyNumberFormat="1" applyFont="1" applyFill="1" applyBorder="1" applyAlignment="1" applyProtection="1">
      <alignment horizontal="right" vertical="center"/>
      <protection/>
    </xf>
    <xf numFmtId="179" fontId="3" fillId="0" borderId="41" xfId="42" applyNumberFormat="1" applyFont="1" applyFill="1" applyBorder="1" applyAlignment="1" applyProtection="1">
      <alignment horizontal="right" vertical="center"/>
      <protection/>
    </xf>
    <xf numFmtId="179" fontId="3" fillId="0" borderId="42" xfId="42" applyNumberFormat="1" applyFont="1" applyFill="1" applyBorder="1" applyAlignment="1" applyProtection="1">
      <alignment horizontal="right" vertical="center"/>
      <protection/>
    </xf>
    <xf numFmtId="180" fontId="3" fillId="0" borderId="43" xfId="48" applyNumberFormat="1" applyFont="1" applyFill="1" applyBorder="1" applyAlignment="1" applyProtection="1">
      <alignment horizontal="right" vertical="center"/>
      <protection/>
    </xf>
    <xf numFmtId="180" fontId="3" fillId="0" borderId="44" xfId="48" applyNumberFormat="1" applyFont="1" applyFill="1" applyBorder="1" applyAlignment="1" applyProtection="1">
      <alignment horizontal="right" vertical="center"/>
      <protection/>
    </xf>
    <xf numFmtId="179" fontId="3" fillId="0" borderId="45" xfId="42" applyNumberFormat="1" applyFont="1" applyFill="1" applyBorder="1" applyAlignment="1" applyProtection="1">
      <alignment horizontal="right" vertical="center"/>
      <protection/>
    </xf>
    <xf numFmtId="0" fontId="3" fillId="0" borderId="27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180" fontId="3" fillId="0" borderId="42" xfId="48" applyNumberFormat="1" applyFont="1" applyFill="1" applyBorder="1" applyAlignment="1" applyProtection="1">
      <alignment horizontal="right" vertical="center"/>
      <protection/>
    </xf>
    <xf numFmtId="180" fontId="3" fillId="0" borderId="47" xfId="48" applyNumberFormat="1" applyFont="1" applyFill="1" applyBorder="1" applyAlignment="1" applyProtection="1">
      <alignment horizontal="right" vertical="center"/>
      <protection/>
    </xf>
    <xf numFmtId="180" fontId="3" fillId="0" borderId="48" xfId="48" applyNumberFormat="1" applyFont="1" applyFill="1" applyBorder="1" applyAlignment="1" applyProtection="1">
      <alignment horizontal="right" vertical="center"/>
      <protection/>
    </xf>
    <xf numFmtId="0" fontId="3" fillId="0" borderId="24" xfId="0" applyFont="1" applyFill="1" applyBorder="1" applyAlignment="1">
      <alignment horizontal="center" vertical="center" wrapText="1"/>
    </xf>
    <xf numFmtId="180" fontId="3" fillId="0" borderId="49" xfId="48" applyNumberFormat="1" applyFont="1" applyFill="1" applyBorder="1" applyAlignment="1" applyProtection="1">
      <alignment horizontal="right" vertical="center"/>
      <protection/>
    </xf>
    <xf numFmtId="180" fontId="3" fillId="0" borderId="50" xfId="48" applyNumberFormat="1" applyFont="1" applyFill="1" applyBorder="1" applyAlignment="1" applyProtection="1">
      <alignment horizontal="right" vertical="center"/>
      <protection/>
    </xf>
    <xf numFmtId="180" fontId="3" fillId="0" borderId="51" xfId="48" applyNumberFormat="1" applyFont="1" applyFill="1" applyBorder="1" applyAlignment="1" applyProtection="1">
      <alignment horizontal="right" vertical="center"/>
      <protection/>
    </xf>
    <xf numFmtId="0" fontId="10" fillId="30" borderId="0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="85" zoomScaleNormal="85" workbookViewId="0" topLeftCell="A1">
      <selection activeCell="A1" sqref="A1"/>
    </sheetView>
  </sheetViews>
  <sheetFormatPr defaultColWidth="10.625" defaultRowHeight="15" customHeight="1"/>
  <cols>
    <col min="1" max="15" width="9.625" style="2" customWidth="1"/>
    <col min="16" max="21" width="7.625" style="2" customWidth="1"/>
    <col min="22" max="16384" width="10.625" style="2" customWidth="1"/>
  </cols>
  <sheetData>
    <row r="1" spans="1:7" ht="30" customHeight="1">
      <c r="A1" s="43" t="s">
        <v>13</v>
      </c>
      <c r="B1" s="66"/>
      <c r="C1" s="66"/>
      <c r="D1" s="66"/>
      <c r="E1" s="44"/>
      <c r="F1" s="44"/>
      <c r="G1" s="44"/>
    </row>
    <row r="2" spans="2:9" ht="19.5" customHeight="1">
      <c r="B2" s="1"/>
      <c r="E2" s="1"/>
      <c r="F2" s="1"/>
      <c r="G2" s="1"/>
      <c r="H2" s="1"/>
      <c r="I2" s="1"/>
    </row>
    <row r="3" spans="1:13" ht="19.5" customHeight="1" thickBot="1">
      <c r="A3" s="14" t="s">
        <v>18</v>
      </c>
      <c r="B3" s="1"/>
      <c r="E3" s="1"/>
      <c r="F3" s="1"/>
      <c r="G3" s="1"/>
      <c r="H3" s="1"/>
      <c r="I3" s="1"/>
      <c r="M3" s="1" t="s">
        <v>14</v>
      </c>
    </row>
    <row r="4" spans="1:13" ht="19.5" customHeight="1">
      <c r="A4" s="28"/>
      <c r="B4" s="68" t="s">
        <v>9</v>
      </c>
      <c r="C4" s="69"/>
      <c r="D4" s="68" t="s">
        <v>1</v>
      </c>
      <c r="E4" s="69"/>
      <c r="F4" s="68" t="s">
        <v>4</v>
      </c>
      <c r="G4" s="69"/>
      <c r="H4" s="68" t="s">
        <v>3</v>
      </c>
      <c r="I4" s="69"/>
      <c r="J4" s="68" t="s">
        <v>2</v>
      </c>
      <c r="K4" s="69"/>
      <c r="L4" s="68" t="s">
        <v>0</v>
      </c>
      <c r="M4" s="70"/>
    </row>
    <row r="5" spans="1:15" ht="19.5" customHeight="1">
      <c r="A5" s="6" t="s">
        <v>7</v>
      </c>
      <c r="B5" s="29">
        <v>1066.8439067289078</v>
      </c>
      <c r="C5" s="8"/>
      <c r="D5" s="30">
        <v>501.8930390510128</v>
      </c>
      <c r="E5" s="8"/>
      <c r="F5" s="30">
        <v>206.2367676406847</v>
      </c>
      <c r="G5" s="31"/>
      <c r="H5" s="30">
        <v>136.9976824407239</v>
      </c>
      <c r="I5" s="31"/>
      <c r="J5" s="30">
        <v>130.61301376536565</v>
      </c>
      <c r="K5" s="31"/>
      <c r="L5" s="30">
        <v>91.10340383112067</v>
      </c>
      <c r="M5" s="32"/>
      <c r="O5" s="42"/>
    </row>
    <row r="6" spans="1:15" ht="19.5" customHeight="1">
      <c r="A6" s="3">
        <v>3</v>
      </c>
      <c r="B6" s="33">
        <v>1074.0413040417375</v>
      </c>
      <c r="C6" s="10">
        <f>B6/B$5-1</f>
        <v>0.006746438975217872</v>
      </c>
      <c r="D6" s="30">
        <v>490.98928330030856</v>
      </c>
      <c r="E6" s="10">
        <f>D6/D$5-1</f>
        <v>-0.021725257977917467</v>
      </c>
      <c r="F6" s="30">
        <v>218.67368836262398</v>
      </c>
      <c r="G6" s="10">
        <f aca="true" t="shared" si="0" ref="G6:G28">F6/F$5-1</f>
        <v>0.06030409060525743</v>
      </c>
      <c r="H6" s="30">
        <v>140.39939882368958</v>
      </c>
      <c r="I6" s="10">
        <f aca="true" t="shared" si="1" ref="I6:I28">H6/H$5-1</f>
        <v>0.024830466635357373</v>
      </c>
      <c r="J6" s="30">
        <v>132.51609244104063</v>
      </c>
      <c r="K6" s="10">
        <f aca="true" t="shared" si="2" ref="K6:K28">J6/J$5-1</f>
        <v>0.014570360340154798</v>
      </c>
      <c r="L6" s="30">
        <v>91.46284111407472</v>
      </c>
      <c r="M6" s="11">
        <f aca="true" t="shared" si="3" ref="M6:M28">L6/L$5-1</f>
        <v>0.003945377097219538</v>
      </c>
      <c r="O6" s="42"/>
    </row>
    <row r="7" spans="1:15" ht="19.5" customHeight="1">
      <c r="A7" s="3">
        <v>4</v>
      </c>
      <c r="B7" s="33">
        <v>1082.466502398065</v>
      </c>
      <c r="C7" s="10">
        <f aca="true" t="shared" si="4" ref="C7:E28">B7/B$5-1</f>
        <v>0.014643750196838168</v>
      </c>
      <c r="D7" s="30">
        <v>480.7054172110291</v>
      </c>
      <c r="E7" s="10">
        <f t="shared" si="4"/>
        <v>-0.04221541282988417</v>
      </c>
      <c r="F7" s="30">
        <v>225.1370961015766</v>
      </c>
      <c r="G7" s="10">
        <f t="shared" si="0"/>
        <v>0.09164383575784574</v>
      </c>
      <c r="H7" s="30">
        <v>145.02590051006308</v>
      </c>
      <c r="I7" s="10">
        <f t="shared" si="1"/>
        <v>0.05860112321836408</v>
      </c>
      <c r="J7" s="30">
        <v>139.79797957103233</v>
      </c>
      <c r="K7" s="10">
        <f t="shared" si="2"/>
        <v>0.07032198048937621</v>
      </c>
      <c r="L7" s="30">
        <v>91.80010900436365</v>
      </c>
      <c r="M7" s="11">
        <f t="shared" si="3"/>
        <v>0.0076474110071065304</v>
      </c>
      <c r="O7" s="42"/>
    </row>
    <row r="8" spans="1:15" ht="19.5" customHeight="1">
      <c r="A8" s="15">
        <v>5</v>
      </c>
      <c r="B8" s="34">
        <v>1077.8291288808055</v>
      </c>
      <c r="C8" s="25">
        <f t="shared" si="4"/>
        <v>0.010296934802374036</v>
      </c>
      <c r="D8" s="35">
        <v>466.82635689475916</v>
      </c>
      <c r="E8" s="17">
        <f t="shared" si="4"/>
        <v>-0.06986883544461642</v>
      </c>
      <c r="F8" s="35">
        <v>228.3963194700305</v>
      </c>
      <c r="G8" s="17">
        <f t="shared" si="0"/>
        <v>0.10744714476883788</v>
      </c>
      <c r="H8" s="35">
        <v>151.28544367558328</v>
      </c>
      <c r="I8" s="17">
        <f t="shared" si="1"/>
        <v>0.10429199224622931</v>
      </c>
      <c r="J8" s="35">
        <v>140.9621352842255</v>
      </c>
      <c r="K8" s="17">
        <f t="shared" si="2"/>
        <v>0.07923499520079291</v>
      </c>
      <c r="L8" s="35">
        <v>90.35887355620709</v>
      </c>
      <c r="M8" s="18">
        <f t="shared" si="3"/>
        <v>-0.008172365066553722</v>
      </c>
      <c r="O8" s="42"/>
    </row>
    <row r="9" spans="1:15" ht="19.5" customHeight="1">
      <c r="A9" s="20">
        <v>6</v>
      </c>
      <c r="B9" s="36">
        <v>1134.190372837116</v>
      </c>
      <c r="C9" s="21">
        <f t="shared" si="4"/>
        <v>0.06312682266209113</v>
      </c>
      <c r="D9" s="30">
        <v>483.6938165795679</v>
      </c>
      <c r="E9" s="21">
        <f t="shared" si="4"/>
        <v>-0.0362611573690208</v>
      </c>
      <c r="F9" s="30">
        <v>237.9718685014659</v>
      </c>
      <c r="G9" s="21">
        <f t="shared" si="0"/>
        <v>0.1538770279607542</v>
      </c>
      <c r="H9" s="30">
        <v>166.61285842248765</v>
      </c>
      <c r="I9" s="21">
        <f t="shared" si="1"/>
        <v>0.21617282463575704</v>
      </c>
      <c r="J9" s="30">
        <v>148.35932914424137</v>
      </c>
      <c r="K9" s="21">
        <f t="shared" si="2"/>
        <v>0.13586942730496476</v>
      </c>
      <c r="L9" s="30">
        <v>97.55250018935332</v>
      </c>
      <c r="M9" s="22">
        <f t="shared" si="3"/>
        <v>0.07078875307653054</v>
      </c>
      <c r="O9" s="42"/>
    </row>
    <row r="10" spans="1:15" ht="19.5" customHeight="1">
      <c r="A10" s="3">
        <v>7</v>
      </c>
      <c r="B10" s="33">
        <v>1146.6515420578964</v>
      </c>
      <c r="C10" s="10">
        <f t="shared" si="4"/>
        <v>0.07480722796054584</v>
      </c>
      <c r="D10" s="30">
        <v>477.79856724495033</v>
      </c>
      <c r="E10" s="10">
        <f t="shared" si="4"/>
        <v>-0.04800718466153797</v>
      </c>
      <c r="F10" s="30">
        <v>246.53668110832456</v>
      </c>
      <c r="G10" s="10">
        <f t="shared" si="0"/>
        <v>0.19540605648868703</v>
      </c>
      <c r="H10" s="30">
        <v>170.225205558137</v>
      </c>
      <c r="I10" s="10">
        <f t="shared" si="1"/>
        <v>0.2425407680293421</v>
      </c>
      <c r="J10" s="30">
        <v>151.84081004768063</v>
      </c>
      <c r="K10" s="10">
        <f t="shared" si="2"/>
        <v>0.16252435856390846</v>
      </c>
      <c r="L10" s="30">
        <v>100.25027809880393</v>
      </c>
      <c r="M10" s="11">
        <f t="shared" si="3"/>
        <v>0.10040101558267689</v>
      </c>
      <c r="O10" s="42"/>
    </row>
    <row r="11" spans="1:15" ht="19.5" customHeight="1">
      <c r="A11" s="3">
        <v>8</v>
      </c>
      <c r="B11" s="33">
        <v>1158.374244524052</v>
      </c>
      <c r="C11" s="10">
        <f t="shared" si="4"/>
        <v>0.08579543569385795</v>
      </c>
      <c r="D11" s="30">
        <v>482.07359780739876</v>
      </c>
      <c r="E11" s="10">
        <f t="shared" si="4"/>
        <v>-0.03948937263821983</v>
      </c>
      <c r="F11" s="30">
        <v>252.7982619434138</v>
      </c>
      <c r="G11" s="10">
        <f t="shared" si="0"/>
        <v>0.2257671841708202</v>
      </c>
      <c r="H11" s="30">
        <v>175.15149596099468</v>
      </c>
      <c r="I11" s="10">
        <f t="shared" si="1"/>
        <v>0.2784997004367511</v>
      </c>
      <c r="J11" s="30">
        <v>151.39621426891256</v>
      </c>
      <c r="K11" s="10">
        <f t="shared" si="2"/>
        <v>0.15912044217034937</v>
      </c>
      <c r="L11" s="30">
        <v>96.9546745433324</v>
      </c>
      <c r="M11" s="11">
        <f t="shared" si="3"/>
        <v>0.06422669698552963</v>
      </c>
      <c r="O11" s="42"/>
    </row>
    <row r="12" spans="1:15" ht="19.5" customHeight="1">
      <c r="A12" s="3">
        <v>9</v>
      </c>
      <c r="B12" s="33">
        <v>1157.1710074931034</v>
      </c>
      <c r="C12" s="10">
        <f t="shared" si="4"/>
        <v>0.0846675883833381</v>
      </c>
      <c r="D12" s="30">
        <v>473.35981446267544</v>
      </c>
      <c r="E12" s="11">
        <f t="shared" si="4"/>
        <v>-0.056851206070298255</v>
      </c>
      <c r="F12" s="30">
        <v>253.89772308438683</v>
      </c>
      <c r="G12" s="11">
        <f t="shared" si="0"/>
        <v>0.23109824687874903</v>
      </c>
      <c r="H12" s="30">
        <v>180.53595859337142</v>
      </c>
      <c r="I12" s="11">
        <f t="shared" si="1"/>
        <v>0.3178030122625295</v>
      </c>
      <c r="J12" s="30">
        <v>147.77379243515844</v>
      </c>
      <c r="K12" s="11">
        <f t="shared" si="2"/>
        <v>0.1313864382657961</v>
      </c>
      <c r="L12" s="30">
        <v>101.60371891751139</v>
      </c>
      <c r="M12" s="11">
        <f t="shared" si="3"/>
        <v>0.11525711054501597</v>
      </c>
      <c r="O12" s="42"/>
    </row>
    <row r="13" spans="1:15" ht="19.5" customHeight="1">
      <c r="A13" s="23">
        <v>10</v>
      </c>
      <c r="B13" s="37">
        <v>1128.1131379557562</v>
      </c>
      <c r="C13" s="25">
        <f t="shared" si="4"/>
        <v>0.05743036149937675</v>
      </c>
      <c r="D13" s="35">
        <v>443.2275329269879</v>
      </c>
      <c r="E13" s="25">
        <f t="shared" si="4"/>
        <v>-0.11688846339640524</v>
      </c>
      <c r="F13" s="35">
        <v>251.8742142512619</v>
      </c>
      <c r="G13" s="25">
        <f t="shared" si="0"/>
        <v>0.2212866654799832</v>
      </c>
      <c r="H13" s="35">
        <v>193.44962929310256</v>
      </c>
      <c r="I13" s="25">
        <f t="shared" si="1"/>
        <v>0.4120649769152427</v>
      </c>
      <c r="J13" s="35">
        <v>147.84475417681548</v>
      </c>
      <c r="K13" s="25">
        <f t="shared" si="2"/>
        <v>0.13192973590215962</v>
      </c>
      <c r="L13" s="35">
        <v>91.71700730758833</v>
      </c>
      <c r="M13" s="26">
        <f t="shared" si="3"/>
        <v>0.006735242050945889</v>
      </c>
      <c r="O13" s="42"/>
    </row>
    <row r="14" spans="1:15" ht="19.5" customHeight="1">
      <c r="A14" s="19">
        <v>11</v>
      </c>
      <c r="B14" s="29">
        <v>1162.835917925633</v>
      </c>
      <c r="C14" s="8">
        <f t="shared" si="4"/>
        <v>0.08997755959543352</v>
      </c>
      <c r="D14" s="30">
        <v>454.7207334826498</v>
      </c>
      <c r="E14" s="8">
        <f t="shared" si="4"/>
        <v>-0.09398876234178732</v>
      </c>
      <c r="F14" s="30">
        <v>256.0075056675816</v>
      </c>
      <c r="G14" s="8">
        <f t="shared" si="0"/>
        <v>0.24132815208590652</v>
      </c>
      <c r="H14" s="30">
        <v>203.44205710491312</v>
      </c>
      <c r="I14" s="8">
        <f t="shared" si="1"/>
        <v>0.48500364006477503</v>
      </c>
      <c r="J14" s="30">
        <v>156.2519461515745</v>
      </c>
      <c r="K14" s="8">
        <f t="shared" si="2"/>
        <v>0.19629692055239478</v>
      </c>
      <c r="L14" s="30">
        <v>92.41367551891409</v>
      </c>
      <c r="M14" s="13">
        <f t="shared" si="3"/>
        <v>0.014382247344152832</v>
      </c>
      <c r="O14" s="42"/>
    </row>
    <row r="15" spans="1:15" ht="19.5" customHeight="1">
      <c r="A15" s="3">
        <v>12</v>
      </c>
      <c r="B15" s="33">
        <v>1182.0908648413617</v>
      </c>
      <c r="C15" s="10">
        <f t="shared" si="4"/>
        <v>0.10802607334171044</v>
      </c>
      <c r="D15" s="30">
        <v>465.8546313964504</v>
      </c>
      <c r="E15" s="10">
        <f t="shared" si="4"/>
        <v>-0.07180495613707738</v>
      </c>
      <c r="F15" s="30">
        <v>254.8458781897948</v>
      </c>
      <c r="G15" s="10">
        <f t="shared" si="0"/>
        <v>0.23569565749691712</v>
      </c>
      <c r="H15" s="30">
        <v>210.278973985304</v>
      </c>
      <c r="I15" s="10">
        <f t="shared" si="1"/>
        <v>0.5349089870647075</v>
      </c>
      <c r="J15" s="30">
        <v>161.28690920682047</v>
      </c>
      <c r="K15" s="10">
        <f t="shared" si="2"/>
        <v>0.23484562952170807</v>
      </c>
      <c r="L15" s="30">
        <v>89.82447206299216</v>
      </c>
      <c r="M15" s="11">
        <f t="shared" si="3"/>
        <v>-0.014038243516118043</v>
      </c>
      <c r="O15" s="42"/>
    </row>
    <row r="16" spans="1:15" ht="19.5" customHeight="1">
      <c r="A16" s="3">
        <v>13</v>
      </c>
      <c r="B16" s="33">
        <v>1166.9981409992843</v>
      </c>
      <c r="C16" s="10">
        <f t="shared" si="4"/>
        <v>0.09387899545441791</v>
      </c>
      <c r="D16" s="30">
        <v>453.3321121703592</v>
      </c>
      <c r="E16" s="10">
        <f t="shared" si="4"/>
        <v>-0.09675552976879964</v>
      </c>
      <c r="F16" s="30">
        <v>258.8763532024559</v>
      </c>
      <c r="G16" s="10">
        <f t="shared" si="0"/>
        <v>0.25523860834302026</v>
      </c>
      <c r="H16" s="30">
        <v>209.97073581865337</v>
      </c>
      <c r="I16" s="10">
        <f t="shared" si="1"/>
        <v>0.5326590353782328</v>
      </c>
      <c r="J16" s="30">
        <v>157.57931693069017</v>
      </c>
      <c r="K16" s="10">
        <f t="shared" si="2"/>
        <v>0.20645954325628701</v>
      </c>
      <c r="L16" s="30">
        <v>87.2396228771258</v>
      </c>
      <c r="M16" s="11">
        <f t="shared" si="3"/>
        <v>-0.04241093956442299</v>
      </c>
      <c r="O16" s="42"/>
    </row>
    <row r="17" spans="1:15" ht="19.5" customHeight="1">
      <c r="A17" s="3">
        <v>14</v>
      </c>
      <c r="B17" s="33">
        <v>1206.5081944683475</v>
      </c>
      <c r="C17" s="10">
        <f t="shared" si="4"/>
        <v>0.1309135168308453</v>
      </c>
      <c r="D17" s="30">
        <v>467.776339644185</v>
      </c>
      <c r="E17" s="10">
        <f t="shared" si="4"/>
        <v>-0.06797603623141735</v>
      </c>
      <c r="F17" s="30">
        <v>255.0848867529059</v>
      </c>
      <c r="G17" s="10">
        <f t="shared" si="0"/>
        <v>0.23685456124548399</v>
      </c>
      <c r="H17" s="30">
        <v>221.3990002824164</v>
      </c>
      <c r="I17" s="10">
        <f t="shared" si="1"/>
        <v>0.6160784353283584</v>
      </c>
      <c r="J17" s="30">
        <v>168.97890233787163</v>
      </c>
      <c r="K17" s="10">
        <f t="shared" si="2"/>
        <v>0.2937371052583382</v>
      </c>
      <c r="L17" s="30">
        <v>93.26906545096864</v>
      </c>
      <c r="M17" s="11">
        <f t="shared" si="3"/>
        <v>0.023771467681520164</v>
      </c>
      <c r="O17" s="42"/>
    </row>
    <row r="18" spans="1:15" ht="19.5" customHeight="1">
      <c r="A18" s="15">
        <v>15</v>
      </c>
      <c r="B18" s="34">
        <v>1211.6524282235298</v>
      </c>
      <c r="C18" s="17">
        <f t="shared" si="4"/>
        <v>0.13573543475411043</v>
      </c>
      <c r="D18" s="35">
        <v>470.9151722002765</v>
      </c>
      <c r="E18" s="17">
        <f t="shared" si="4"/>
        <v>-0.061722049202574514</v>
      </c>
      <c r="F18" s="35">
        <v>251.27773894387266</v>
      </c>
      <c r="G18" s="17">
        <f t="shared" si="0"/>
        <v>0.21839447843587445</v>
      </c>
      <c r="H18" s="35">
        <v>225.60081275841767</v>
      </c>
      <c r="I18" s="17">
        <f t="shared" si="1"/>
        <v>0.646749118227095</v>
      </c>
      <c r="J18" s="35">
        <v>171.10615856092943</v>
      </c>
      <c r="K18" s="17">
        <f t="shared" si="2"/>
        <v>0.3100238148421106</v>
      </c>
      <c r="L18" s="35">
        <v>92.75254576003353</v>
      </c>
      <c r="M18" s="18">
        <f t="shared" si="3"/>
        <v>0.01810186951927606</v>
      </c>
      <c r="O18" s="42"/>
    </row>
    <row r="19" spans="1:15" ht="19.5" customHeight="1">
      <c r="A19" s="20">
        <v>16</v>
      </c>
      <c r="B19" s="36">
        <v>1211.6160919220601</v>
      </c>
      <c r="C19" s="21">
        <f t="shared" si="4"/>
        <v>0.13570137513091685</v>
      </c>
      <c r="D19" s="30">
        <v>468.2044981529317</v>
      </c>
      <c r="E19" s="21">
        <f t="shared" si="4"/>
        <v>-0.06712294906855043</v>
      </c>
      <c r="F19" s="30">
        <v>245.2440521643966</v>
      </c>
      <c r="G19" s="21">
        <f t="shared" si="0"/>
        <v>0.1891383625235643</v>
      </c>
      <c r="H19" s="30">
        <v>238.81437328940885</v>
      </c>
      <c r="I19" s="21">
        <f t="shared" si="1"/>
        <v>0.7432000967807535</v>
      </c>
      <c r="J19" s="30">
        <v>170.1043161603742</v>
      </c>
      <c r="K19" s="21">
        <f t="shared" si="2"/>
        <v>0.3023535041152259</v>
      </c>
      <c r="L19" s="30">
        <v>89.24885215494866</v>
      </c>
      <c r="M19" s="22">
        <f t="shared" si="3"/>
        <v>-0.020356557474074277</v>
      </c>
      <c r="O19" s="42"/>
    </row>
    <row r="20" spans="1:15" ht="19.5" customHeight="1">
      <c r="A20" s="3">
        <v>17</v>
      </c>
      <c r="B20" s="33">
        <v>1219.0191869170546</v>
      </c>
      <c r="C20" s="10">
        <f t="shared" si="4"/>
        <v>0.14264062364543806</v>
      </c>
      <c r="D20" s="30">
        <v>456.90462841954945</v>
      </c>
      <c r="E20" s="10">
        <f t="shared" si="4"/>
        <v>-0.08963744688814201</v>
      </c>
      <c r="F20" s="30">
        <v>239.69457441870784</v>
      </c>
      <c r="G20" s="10">
        <f t="shared" si="0"/>
        <v>0.1622300774046017</v>
      </c>
      <c r="H20" s="30">
        <v>238.8610537656592</v>
      </c>
      <c r="I20" s="10">
        <f t="shared" si="1"/>
        <v>0.7435408359481517</v>
      </c>
      <c r="J20" s="30">
        <v>179.89834153955377</v>
      </c>
      <c r="K20" s="10">
        <f t="shared" si="2"/>
        <v>0.37733856951440314</v>
      </c>
      <c r="L20" s="30">
        <v>103.66058877358445</v>
      </c>
      <c r="M20" s="11">
        <f t="shared" si="3"/>
        <v>0.1378344212664233</v>
      </c>
      <c r="O20" s="42"/>
    </row>
    <row r="21" spans="1:15" ht="19.5" customHeight="1">
      <c r="A21" s="3">
        <v>18</v>
      </c>
      <c r="B21" s="33">
        <v>1199.9203335569186</v>
      </c>
      <c r="C21" s="10">
        <f t="shared" si="4"/>
        <v>0.12473842329572071</v>
      </c>
      <c r="D21" s="30">
        <v>471.8460464294829</v>
      </c>
      <c r="E21" s="11">
        <f t="shared" si="4"/>
        <v>-0.059867322882866114</v>
      </c>
      <c r="F21" s="30">
        <v>236.14811242933268</v>
      </c>
      <c r="G21" s="11">
        <f t="shared" si="0"/>
        <v>0.1450340069369247</v>
      </c>
      <c r="H21" s="30">
        <v>235.67760330322753</v>
      </c>
      <c r="I21" s="11">
        <f t="shared" si="1"/>
        <v>0.7203035781660059</v>
      </c>
      <c r="J21" s="30">
        <v>168.25750983535738</v>
      </c>
      <c r="K21" s="11">
        <f t="shared" si="2"/>
        <v>0.28821397642364044</v>
      </c>
      <c r="L21" s="30">
        <v>87.99106155951824</v>
      </c>
      <c r="M21" s="11">
        <f t="shared" si="3"/>
        <v>-0.03416274409869258</v>
      </c>
      <c r="O21" s="42"/>
    </row>
    <row r="22" spans="1:15" ht="19.5" customHeight="1">
      <c r="A22" s="3">
        <v>19</v>
      </c>
      <c r="B22" s="33">
        <v>1234.5997143775276</v>
      </c>
      <c r="C22" s="10">
        <f t="shared" si="4"/>
        <v>0.15724494144882217</v>
      </c>
      <c r="D22" s="30">
        <v>471.95419168740557</v>
      </c>
      <c r="E22" s="10">
        <f t="shared" si="4"/>
        <v>-0.05965184817110847</v>
      </c>
      <c r="F22" s="30">
        <v>234.04952533328242</v>
      </c>
      <c r="G22" s="10">
        <f t="shared" si="0"/>
        <v>0.13485838636229208</v>
      </c>
      <c r="H22" s="30">
        <v>237.2669295231655</v>
      </c>
      <c r="I22" s="10">
        <f t="shared" si="1"/>
        <v>0.7319046957296234</v>
      </c>
      <c r="J22" s="30">
        <v>183.72462589359452</v>
      </c>
      <c r="K22" s="10">
        <f t="shared" si="2"/>
        <v>0.4066333866519536</v>
      </c>
      <c r="L22" s="30">
        <v>107.60444194007954</v>
      </c>
      <c r="M22" s="11">
        <f t="shared" si="3"/>
        <v>0.18112427653687901</v>
      </c>
      <c r="O22" s="42"/>
    </row>
    <row r="23" spans="1:15" ht="19.5" customHeight="1">
      <c r="A23" s="23">
        <v>20</v>
      </c>
      <c r="B23" s="37">
        <v>1153.2485008776991</v>
      </c>
      <c r="C23" s="25">
        <f t="shared" si="4"/>
        <v>0.08099084936775802</v>
      </c>
      <c r="D23" s="35">
        <v>417.03491491295284</v>
      </c>
      <c r="E23" s="25">
        <f t="shared" si="4"/>
        <v>-0.16907611290746538</v>
      </c>
      <c r="F23" s="35">
        <v>225.25093071710313</v>
      </c>
      <c r="G23" s="25">
        <f t="shared" si="0"/>
        <v>0.09219579657855093</v>
      </c>
      <c r="H23" s="35">
        <v>231.46961254580634</v>
      </c>
      <c r="I23" s="25">
        <f t="shared" si="1"/>
        <v>0.6895877975597033</v>
      </c>
      <c r="J23" s="35">
        <v>173.72855562669818</v>
      </c>
      <c r="K23" s="25">
        <f t="shared" si="2"/>
        <v>0.33010142418722266</v>
      </c>
      <c r="L23" s="35">
        <v>105.76448707513863</v>
      </c>
      <c r="M23" s="26">
        <f t="shared" si="3"/>
        <v>0.16092794152011436</v>
      </c>
      <c r="O23" s="42"/>
    </row>
    <row r="24" spans="1:15" ht="19.5" customHeight="1">
      <c r="A24" s="19">
        <v>21</v>
      </c>
      <c r="B24" s="29">
        <v>1089.9935575030358</v>
      </c>
      <c r="C24" s="8">
        <f t="shared" si="4"/>
        <v>0.021699192007486934</v>
      </c>
      <c r="D24" s="30">
        <v>382.1455530551803</v>
      </c>
      <c r="E24" s="8">
        <f t="shared" si="4"/>
        <v>-0.23859164538773625</v>
      </c>
      <c r="F24" s="30">
        <v>221.41699843362204</v>
      </c>
      <c r="G24" s="8">
        <f t="shared" si="0"/>
        <v>0.07360584131819325</v>
      </c>
      <c r="H24" s="30">
        <v>219.87740162707152</v>
      </c>
      <c r="I24" s="8">
        <f t="shared" si="1"/>
        <v>0.6049716879131002</v>
      </c>
      <c r="J24" s="30">
        <v>163.35414086451087</v>
      </c>
      <c r="K24" s="8">
        <f t="shared" si="2"/>
        <v>0.25067277873215343</v>
      </c>
      <c r="L24" s="30">
        <v>103.19946352265102</v>
      </c>
      <c r="M24" s="13">
        <f t="shared" si="3"/>
        <v>0.1327728622956057</v>
      </c>
      <c r="O24" s="42"/>
    </row>
    <row r="25" spans="1:15" ht="19.5" customHeight="1">
      <c r="A25" s="3">
        <v>22</v>
      </c>
      <c r="B25" s="33">
        <v>1138.758331705791</v>
      </c>
      <c r="C25" s="10">
        <f t="shared" si="4"/>
        <v>0.06740857263494426</v>
      </c>
      <c r="D25" s="30">
        <v>413.50153831734985</v>
      </c>
      <c r="E25" s="10">
        <f t="shared" si="4"/>
        <v>-0.17611621173466563</v>
      </c>
      <c r="F25" s="30">
        <v>222.13802484401427</v>
      </c>
      <c r="G25" s="10">
        <f t="shared" si="0"/>
        <v>0.07710195124389019</v>
      </c>
      <c r="H25" s="30">
        <v>218.83337038249158</v>
      </c>
      <c r="I25" s="10">
        <f t="shared" si="1"/>
        <v>0.5973508929771589</v>
      </c>
      <c r="J25" s="30">
        <v>174.05610168575757</v>
      </c>
      <c r="K25" s="10">
        <f t="shared" si="2"/>
        <v>0.3326091839396146</v>
      </c>
      <c r="L25" s="30">
        <v>110.22929647617781</v>
      </c>
      <c r="M25" s="11">
        <f t="shared" si="3"/>
        <v>0.20993609284358894</v>
      </c>
      <c r="O25" s="42"/>
    </row>
    <row r="26" spans="1:15" ht="19.5" customHeight="1">
      <c r="A26" s="15">
        <v>23</v>
      </c>
      <c r="B26" s="34">
        <v>1188.3623614179537</v>
      </c>
      <c r="C26" s="17">
        <f t="shared" si="4"/>
        <v>0.11390462458715112</v>
      </c>
      <c r="D26" s="30">
        <v>428.96883845650336</v>
      </c>
      <c r="E26" s="18">
        <f t="shared" si="4"/>
        <v>-0.14529829051304566</v>
      </c>
      <c r="F26" s="30">
        <v>220.46118126190234</v>
      </c>
      <c r="G26" s="18">
        <f t="shared" si="0"/>
        <v>0.06897127890406085</v>
      </c>
      <c r="H26" s="30">
        <v>235.8862117464354</v>
      </c>
      <c r="I26" s="18">
        <f t="shared" si="1"/>
        <v>0.7218262932914836</v>
      </c>
      <c r="J26" s="30">
        <v>191.79547816104719</v>
      </c>
      <c r="K26" s="18">
        <f t="shared" si="2"/>
        <v>0.46842548557673</v>
      </c>
      <c r="L26" s="30">
        <v>111.25065179206551</v>
      </c>
      <c r="M26" s="18">
        <f t="shared" si="3"/>
        <v>0.22114703857050166</v>
      </c>
      <c r="O26" s="42"/>
    </row>
    <row r="27" spans="1:15" ht="19.5" customHeight="1">
      <c r="A27" s="15">
        <v>24</v>
      </c>
      <c r="B27" s="34">
        <v>1220.7458823444163</v>
      </c>
      <c r="C27" s="17">
        <f t="shared" si="4"/>
        <v>0.14425913167315496</v>
      </c>
      <c r="D27" s="30">
        <v>432.2459421847481</v>
      </c>
      <c r="E27" s="18">
        <f t="shared" si="4"/>
        <v>-0.13876880420169702</v>
      </c>
      <c r="F27" s="30">
        <v>226.1381742264404</v>
      </c>
      <c r="G27" s="18">
        <f t="shared" si="0"/>
        <v>0.09649785929746968</v>
      </c>
      <c r="H27" s="30">
        <v>253.61512545242948</v>
      </c>
      <c r="I27" s="18">
        <f t="shared" si="1"/>
        <v>0.8512366117008114</v>
      </c>
      <c r="J27" s="30">
        <v>204.15992598345963</v>
      </c>
      <c r="K27" s="18">
        <f t="shared" si="2"/>
        <v>0.5630902319596904</v>
      </c>
      <c r="L27" s="30">
        <v>104.58671449733875</v>
      </c>
      <c r="M27" s="18">
        <f t="shared" si="3"/>
        <v>0.14800007572946705</v>
      </c>
      <c r="O27" s="42"/>
    </row>
    <row r="28" spans="1:15" ht="19.5" customHeight="1" thickBot="1">
      <c r="A28" s="4">
        <v>25</v>
      </c>
      <c r="B28" s="38">
        <v>1235.0357796266524</v>
      </c>
      <c r="C28" s="39">
        <f t="shared" si="4"/>
        <v>0.157653684702052</v>
      </c>
      <c r="D28" s="40">
        <v>431.85279545867024</v>
      </c>
      <c r="E28" s="12">
        <f t="shared" si="4"/>
        <v>-0.13955213191395466</v>
      </c>
      <c r="F28" s="40">
        <v>224.66196319613383</v>
      </c>
      <c r="G28" s="12">
        <f t="shared" si="0"/>
        <v>0.08934001325869478</v>
      </c>
      <c r="H28" s="40">
        <v>278.3046543993146</v>
      </c>
      <c r="I28" s="12">
        <f t="shared" si="1"/>
        <v>1.031455200125238</v>
      </c>
      <c r="J28" s="40">
        <v>201.3457450423536</v>
      </c>
      <c r="K28" s="12">
        <f t="shared" si="2"/>
        <v>0.5415442859625981</v>
      </c>
      <c r="L28" s="40">
        <v>98.8706215301801</v>
      </c>
      <c r="M28" s="12">
        <f t="shared" si="3"/>
        <v>0.08525716243772408</v>
      </c>
      <c r="O28" s="42"/>
    </row>
    <row r="29" spans="1:13" ht="19.5" customHeight="1" thickBot="1">
      <c r="A29" s="4">
        <v>26</v>
      </c>
      <c r="B29" s="38">
        <v>1189.3040750013229</v>
      </c>
      <c r="C29" s="39">
        <f>B29/B$5-1</f>
        <v>0.1147873343982393</v>
      </c>
      <c r="D29" s="40">
        <v>425.89898265301736</v>
      </c>
      <c r="E29" s="12">
        <f>D29/D$5-1</f>
        <v>-0.15141484436940233</v>
      </c>
      <c r="F29" s="40">
        <v>217.03908938194508</v>
      </c>
      <c r="G29" s="12">
        <f>F29/F$5-1</f>
        <v>0.05237825371701277</v>
      </c>
      <c r="H29" s="40">
        <v>260.9348000070006</v>
      </c>
      <c r="I29" s="12">
        <f>H29/H$5-1</f>
        <v>0.9046657969553737</v>
      </c>
      <c r="J29" s="40">
        <v>191.77290624629936</v>
      </c>
      <c r="K29" s="12">
        <f>J29/J$5-1</f>
        <v>0.4682526703717431</v>
      </c>
      <c r="L29" s="40">
        <v>93.65829671306062</v>
      </c>
      <c r="M29" s="12">
        <f>L29/L$5-1</f>
        <v>0.028043879531394644</v>
      </c>
    </row>
    <row r="30" ht="19.5" customHeight="1"/>
    <row r="31" ht="19.5" customHeight="1" thickBot="1">
      <c r="A31" s="14" t="s">
        <v>12</v>
      </c>
    </row>
    <row r="32" spans="1:13" ht="39.75" customHeight="1">
      <c r="A32" s="41"/>
      <c r="B32" s="68" t="s">
        <v>10</v>
      </c>
      <c r="C32" s="69"/>
      <c r="D32" s="68" t="s">
        <v>5</v>
      </c>
      <c r="E32" s="69"/>
      <c r="F32" s="68" t="s">
        <v>15</v>
      </c>
      <c r="G32" s="69"/>
      <c r="H32" s="68" t="s">
        <v>6</v>
      </c>
      <c r="I32" s="69"/>
      <c r="J32" s="71" t="s">
        <v>16</v>
      </c>
      <c r="K32" s="69"/>
      <c r="L32" s="70" t="s">
        <v>11</v>
      </c>
      <c r="M32" s="70"/>
    </row>
    <row r="33" spans="1:13" ht="19.5" customHeight="1">
      <c r="A33" s="6" t="s">
        <v>7</v>
      </c>
      <c r="B33" s="29">
        <f>D33+F33+H33+J33</f>
        <v>89.14971318977143</v>
      </c>
      <c r="C33" s="13"/>
      <c r="D33" s="7">
        <v>63.98405830956984</v>
      </c>
      <c r="E33" s="13"/>
      <c r="F33" s="7">
        <v>0.6088830323714285</v>
      </c>
      <c r="G33" s="13"/>
      <c r="H33" s="48">
        <v>23.975835290705366</v>
      </c>
      <c r="I33" s="8"/>
      <c r="J33" s="7">
        <v>0.5809365571248062</v>
      </c>
      <c r="K33" s="8"/>
      <c r="L33" s="27">
        <f aca="true" t="shared" si="5" ref="L33:L57">B5+B33</f>
        <v>1155.993619918679</v>
      </c>
      <c r="M33" s="13"/>
    </row>
    <row r="34" spans="1:13" ht="19.5" customHeight="1">
      <c r="A34" s="49">
        <v>3</v>
      </c>
      <c r="B34" s="29">
        <f aca="true" t="shared" si="6" ref="B34:B57">D34+F34+H34+J34</f>
        <v>90.43304174557663</v>
      </c>
      <c r="C34" s="11">
        <f aca="true" t="shared" si="7" ref="C34:C57">B34/B$33-1</f>
        <v>0.014395206780681402</v>
      </c>
      <c r="D34" s="9">
        <v>65.09035790752345</v>
      </c>
      <c r="E34" s="11">
        <f aca="true" t="shared" si="8" ref="E34:G57">D34/D$33-1</f>
        <v>0.01729023802461982</v>
      </c>
      <c r="F34" s="9">
        <v>0.5478756881714286</v>
      </c>
      <c r="G34" s="11">
        <f t="shared" si="8"/>
        <v>-0.10019550711142888</v>
      </c>
      <c r="H34" s="46">
        <v>24.163568628958508</v>
      </c>
      <c r="I34" s="10">
        <f aca="true" t="shared" si="9" ref="I34:I57">H34/H$33-1</f>
        <v>0.00783010627062164</v>
      </c>
      <c r="J34" s="9">
        <v>0.6312395209232458</v>
      </c>
      <c r="K34" s="10">
        <f aca="true" t="shared" si="10" ref="K34:K57">J34/J$33-1</f>
        <v>0.08658942733334074</v>
      </c>
      <c r="L34" s="27">
        <f t="shared" si="5"/>
        <v>1164.4743457873142</v>
      </c>
      <c r="M34" s="11">
        <f aca="true" t="shared" si="11" ref="M34:M57">L34/L$33-1</f>
        <v>0.007336308542283954</v>
      </c>
    </row>
    <row r="35" spans="1:13" ht="19.5" customHeight="1">
      <c r="A35" s="49">
        <v>4</v>
      </c>
      <c r="B35" s="29">
        <f t="shared" si="6"/>
        <v>92.1525036892791</v>
      </c>
      <c r="C35" s="11">
        <f t="shared" si="7"/>
        <v>0.03368255928222319</v>
      </c>
      <c r="D35" s="9">
        <v>65.03040710150519</v>
      </c>
      <c r="E35" s="11">
        <f t="shared" si="8"/>
        <v>0.016353273293058024</v>
      </c>
      <c r="F35" s="9">
        <v>0.4930069734857143</v>
      </c>
      <c r="G35" s="11">
        <f t="shared" si="8"/>
        <v>-0.19030922644437875</v>
      </c>
      <c r="H35" s="46">
        <v>25.9672659599114</v>
      </c>
      <c r="I35" s="10">
        <f t="shared" si="9"/>
        <v>0.08305990782219164</v>
      </c>
      <c r="J35" s="9">
        <v>0.661823654376795</v>
      </c>
      <c r="K35" s="10">
        <f t="shared" si="10"/>
        <v>0.139235681177164</v>
      </c>
      <c r="L35" s="27">
        <f t="shared" si="5"/>
        <v>1174.619006087344</v>
      </c>
      <c r="M35" s="11">
        <f t="shared" si="11"/>
        <v>0.016112014675284225</v>
      </c>
    </row>
    <row r="36" spans="1:13" ht="19.5" customHeight="1">
      <c r="A36" s="50">
        <v>5</v>
      </c>
      <c r="B36" s="61">
        <f t="shared" si="6"/>
        <v>89.8855892478882</v>
      </c>
      <c r="C36" s="26">
        <f t="shared" si="7"/>
        <v>0.008254385031506883</v>
      </c>
      <c r="D36" s="24">
        <v>63.72299975545912</v>
      </c>
      <c r="E36" s="26">
        <f t="shared" si="8"/>
        <v>-0.004080056204744831</v>
      </c>
      <c r="F36" s="24">
        <v>0.5235212187333332</v>
      </c>
      <c r="G36" s="26">
        <f t="shared" si="8"/>
        <v>-0.1401941080631447</v>
      </c>
      <c r="H36" s="45">
        <v>24.988508880040353</v>
      </c>
      <c r="I36" s="25">
        <f t="shared" si="9"/>
        <v>0.04223726001853079</v>
      </c>
      <c r="J36" s="24">
        <v>0.6505593936553974</v>
      </c>
      <c r="K36" s="25">
        <f t="shared" si="10"/>
        <v>0.11984585180036045</v>
      </c>
      <c r="L36" s="27">
        <f t="shared" si="5"/>
        <v>1167.7147181286937</v>
      </c>
      <c r="M36" s="11">
        <f t="shared" si="11"/>
        <v>0.010139414273617753</v>
      </c>
    </row>
    <row r="37" spans="1:13" ht="19.5" customHeight="1">
      <c r="A37" s="62">
        <v>6</v>
      </c>
      <c r="B37" s="63">
        <f t="shared" si="6"/>
        <v>94.74631845124993</v>
      </c>
      <c r="C37" s="13">
        <f t="shared" si="7"/>
        <v>0.06277760254332065</v>
      </c>
      <c r="D37" s="7">
        <v>65.18385597437667</v>
      </c>
      <c r="E37" s="13">
        <f>D37/D$33-1</f>
        <v>0.01875150930567626</v>
      </c>
      <c r="F37" s="7">
        <v>0.34254281495238104</v>
      </c>
      <c r="G37" s="13">
        <f>F37/F$33-1</f>
        <v>-0.4374242724119394</v>
      </c>
      <c r="H37" s="48">
        <v>28.566336444127142</v>
      </c>
      <c r="I37" s="8">
        <f t="shared" si="9"/>
        <v>0.19146365904512863</v>
      </c>
      <c r="J37" s="7">
        <v>0.6535832177937333</v>
      </c>
      <c r="K37" s="8">
        <f t="shared" si="10"/>
        <v>0.12505093676402934</v>
      </c>
      <c r="L37" s="27">
        <f t="shared" si="5"/>
        <v>1228.9366912883659</v>
      </c>
      <c r="M37" s="11">
        <f t="shared" si="11"/>
        <v>0.06309989096204371</v>
      </c>
    </row>
    <row r="38" spans="1:13" ht="19.5" customHeight="1">
      <c r="A38" s="49">
        <v>7</v>
      </c>
      <c r="B38" s="64">
        <f t="shared" si="6"/>
        <v>95.84247991407966</v>
      </c>
      <c r="C38" s="11">
        <f t="shared" si="7"/>
        <v>0.07507333994514886</v>
      </c>
      <c r="D38" s="9">
        <v>65.45213677052229</v>
      </c>
      <c r="E38" s="11">
        <f t="shared" si="8"/>
        <v>0.022944441158288864</v>
      </c>
      <c r="F38" s="9">
        <v>0.35912538566666674</v>
      </c>
      <c r="G38" s="11">
        <f t="shared" si="8"/>
        <v>-0.4101898614780344</v>
      </c>
      <c r="H38" s="46">
        <v>29.10676865940221</v>
      </c>
      <c r="I38" s="10">
        <f t="shared" si="9"/>
        <v>0.21400436341360485</v>
      </c>
      <c r="J38" s="9">
        <v>0.9244490984884935</v>
      </c>
      <c r="K38" s="10">
        <f t="shared" si="10"/>
        <v>0.5913081852927504</v>
      </c>
      <c r="L38" s="27">
        <f t="shared" si="5"/>
        <v>1242.494021971976</v>
      </c>
      <c r="M38" s="11">
        <f t="shared" si="11"/>
        <v>0.07482775039829548</v>
      </c>
    </row>
    <row r="39" spans="1:13" ht="19.5" customHeight="1">
      <c r="A39" s="49">
        <v>8</v>
      </c>
      <c r="B39" s="64">
        <f t="shared" si="6"/>
        <v>96.88995305212396</v>
      </c>
      <c r="C39" s="11">
        <f t="shared" si="7"/>
        <v>0.08682293622051263</v>
      </c>
      <c r="D39" s="9">
        <v>65.8975490397797</v>
      </c>
      <c r="E39" s="11">
        <f t="shared" si="8"/>
        <v>0.029905741848257783</v>
      </c>
      <c r="F39" s="9">
        <v>0.3496185054476191</v>
      </c>
      <c r="G39" s="11">
        <f t="shared" si="8"/>
        <v>-0.4258035010666119</v>
      </c>
      <c r="H39" s="46">
        <v>29.61618544181266</v>
      </c>
      <c r="I39" s="10">
        <f t="shared" si="9"/>
        <v>0.2352514555892813</v>
      </c>
      <c r="J39" s="9">
        <v>1.0266000650839744</v>
      </c>
      <c r="K39" s="10">
        <f t="shared" si="10"/>
        <v>0.7671466057582319</v>
      </c>
      <c r="L39" s="27">
        <f t="shared" si="5"/>
        <v>1255.264197576176</v>
      </c>
      <c r="M39" s="11">
        <f t="shared" si="11"/>
        <v>0.0858746760769149</v>
      </c>
    </row>
    <row r="40" spans="1:13" ht="19.5" customHeight="1">
      <c r="A40" s="49">
        <v>9</v>
      </c>
      <c r="B40" s="64">
        <f t="shared" si="6"/>
        <v>95.88629918431036</v>
      </c>
      <c r="C40" s="11">
        <f t="shared" si="7"/>
        <v>0.07556486446791899</v>
      </c>
      <c r="D40" s="9">
        <v>63.21083530521179</v>
      </c>
      <c r="E40" s="11">
        <f t="shared" si="8"/>
        <v>-0.012084619587851342</v>
      </c>
      <c r="F40" s="9">
        <v>0.3715037169904762</v>
      </c>
      <c r="G40" s="11">
        <f t="shared" si="8"/>
        <v>-0.3898602896789988</v>
      </c>
      <c r="H40" s="46">
        <v>31.177197841684336</v>
      </c>
      <c r="I40" s="10">
        <f t="shared" si="9"/>
        <v>0.3003591934822267</v>
      </c>
      <c r="J40" s="9">
        <v>1.1267623204237622</v>
      </c>
      <c r="K40" s="10">
        <f t="shared" si="10"/>
        <v>0.939561741475486</v>
      </c>
      <c r="L40" s="27">
        <f t="shared" si="5"/>
        <v>1253.0573066774136</v>
      </c>
      <c r="M40" s="11">
        <f t="shared" si="11"/>
        <v>0.08396559036853746</v>
      </c>
    </row>
    <row r="41" spans="1:13" ht="19.5" customHeight="1">
      <c r="A41" s="57">
        <v>10</v>
      </c>
      <c r="B41" s="65">
        <f t="shared" si="6"/>
        <v>90.14462368758866</v>
      </c>
      <c r="C41" s="26">
        <f t="shared" si="7"/>
        <v>0.011159996619387602</v>
      </c>
      <c r="D41" s="24">
        <v>57.29150980740129</v>
      </c>
      <c r="E41" s="26">
        <f t="shared" si="8"/>
        <v>-0.10459712433038293</v>
      </c>
      <c r="F41" s="24">
        <v>0.3769319348666666</v>
      </c>
      <c r="G41" s="26">
        <f t="shared" si="8"/>
        <v>-0.38094524756483605</v>
      </c>
      <c r="H41" s="45">
        <v>31.41206685539995</v>
      </c>
      <c r="I41" s="25">
        <f t="shared" si="9"/>
        <v>0.31015526568858953</v>
      </c>
      <c r="J41" s="24">
        <v>1.0641150899207459</v>
      </c>
      <c r="K41" s="25">
        <f t="shared" si="10"/>
        <v>0.8317234074359268</v>
      </c>
      <c r="L41" s="27">
        <f t="shared" si="5"/>
        <v>1218.2577616433448</v>
      </c>
      <c r="M41" s="11">
        <f t="shared" si="11"/>
        <v>0.0538620115646018</v>
      </c>
    </row>
    <row r="42" spans="1:13" ht="19.5" customHeight="1">
      <c r="A42" s="62">
        <v>11</v>
      </c>
      <c r="B42" s="63">
        <f t="shared" si="6"/>
        <v>90.24622923862053</v>
      </c>
      <c r="C42" s="13">
        <f t="shared" si="7"/>
        <v>0.012299714823702956</v>
      </c>
      <c r="D42" s="7">
        <v>57.441558378884395</v>
      </c>
      <c r="E42" s="13">
        <f t="shared" si="8"/>
        <v>-0.10225203126427684</v>
      </c>
      <c r="F42" s="7">
        <v>0.3702946234952382</v>
      </c>
      <c r="G42" s="13">
        <f t="shared" si="8"/>
        <v>-0.3918460462709158</v>
      </c>
      <c r="H42" s="48">
        <v>31.330360318255376</v>
      </c>
      <c r="I42" s="8">
        <f t="shared" si="9"/>
        <v>0.3067473953827633</v>
      </c>
      <c r="J42" s="7">
        <v>1.104015917985524</v>
      </c>
      <c r="K42" s="8">
        <f t="shared" si="10"/>
        <v>0.9004070314486019</v>
      </c>
      <c r="L42" s="27">
        <f t="shared" si="5"/>
        <v>1253.0821471642537</v>
      </c>
      <c r="M42" s="11">
        <f t="shared" si="11"/>
        <v>0.08398707879754941</v>
      </c>
    </row>
    <row r="43" spans="1:13" ht="19.5" customHeight="1">
      <c r="A43" s="49">
        <v>12</v>
      </c>
      <c r="B43" s="64">
        <f t="shared" si="6"/>
        <v>92.20712323385659</v>
      </c>
      <c r="C43" s="11">
        <f t="shared" si="7"/>
        <v>0.03429523141119817</v>
      </c>
      <c r="D43" s="9">
        <v>57.91778854336987</v>
      </c>
      <c r="E43" s="11">
        <f t="shared" si="8"/>
        <v>-0.0948090809877975</v>
      </c>
      <c r="F43" s="9">
        <v>0.4425307056761904</v>
      </c>
      <c r="G43" s="11">
        <f t="shared" si="8"/>
        <v>-0.27320900378409707</v>
      </c>
      <c r="H43" s="46">
        <v>32.816997821773214</v>
      </c>
      <c r="I43" s="10">
        <f t="shared" si="9"/>
        <v>0.3687530558943768</v>
      </c>
      <c r="J43" s="9">
        <v>1.029806163037323</v>
      </c>
      <c r="K43" s="10">
        <f t="shared" si="10"/>
        <v>0.7726654492774214</v>
      </c>
      <c r="L43" s="27">
        <f t="shared" si="5"/>
        <v>1274.2979880752184</v>
      </c>
      <c r="M43" s="11">
        <f t="shared" si="11"/>
        <v>0.10233998364529184</v>
      </c>
    </row>
    <row r="44" spans="1:13" ht="19.5" customHeight="1">
      <c r="A44" s="49">
        <v>13</v>
      </c>
      <c r="B44" s="64">
        <f t="shared" si="6"/>
        <v>90.38641901916019</v>
      </c>
      <c r="C44" s="11">
        <f t="shared" si="7"/>
        <v>0.013872235648769937</v>
      </c>
      <c r="D44" s="9">
        <v>56.511826675192864</v>
      </c>
      <c r="E44" s="11">
        <f t="shared" si="8"/>
        <v>-0.11678270856507056</v>
      </c>
      <c r="F44" s="9">
        <v>0.3676844554952381</v>
      </c>
      <c r="G44" s="11">
        <f t="shared" si="8"/>
        <v>-0.3961328597658398</v>
      </c>
      <c r="H44" s="46">
        <v>32.432691478735265</v>
      </c>
      <c r="I44" s="10">
        <f t="shared" si="9"/>
        <v>0.3527241526933722</v>
      </c>
      <c r="J44" s="9">
        <v>1.0742164097368179</v>
      </c>
      <c r="K44" s="10">
        <f t="shared" si="10"/>
        <v>0.8491113987616332</v>
      </c>
      <c r="L44" s="27">
        <f t="shared" si="5"/>
        <v>1257.3845600184445</v>
      </c>
      <c r="M44" s="11">
        <f t="shared" si="11"/>
        <v>0.08770890976621315</v>
      </c>
    </row>
    <row r="45" spans="1:13" ht="19.5" customHeight="1">
      <c r="A45" s="49">
        <v>14</v>
      </c>
      <c r="B45" s="64">
        <f t="shared" si="6"/>
        <v>87.89100394190322</v>
      </c>
      <c r="C45" s="11">
        <f t="shared" si="7"/>
        <v>-0.014119049886215818</v>
      </c>
      <c r="D45" s="9">
        <v>53.76547537462578</v>
      </c>
      <c r="E45" s="11">
        <f t="shared" si="8"/>
        <v>-0.15970513913800477</v>
      </c>
      <c r="F45" s="9">
        <v>0.40814204954285715</v>
      </c>
      <c r="G45" s="11">
        <f t="shared" si="8"/>
        <v>-0.3296872669398284</v>
      </c>
      <c r="H45" s="46">
        <v>32.695048097184156</v>
      </c>
      <c r="I45" s="10">
        <f t="shared" si="9"/>
        <v>0.36366669610292734</v>
      </c>
      <c r="J45" s="9">
        <v>1.0223384205504216</v>
      </c>
      <c r="K45" s="10">
        <f t="shared" si="10"/>
        <v>0.7598107883074507</v>
      </c>
      <c r="L45" s="27">
        <f t="shared" si="5"/>
        <v>1294.3991984102506</v>
      </c>
      <c r="M45" s="11">
        <f t="shared" si="11"/>
        <v>0.11972866987043407</v>
      </c>
    </row>
    <row r="46" spans="1:13" ht="19.5" customHeight="1">
      <c r="A46" s="57">
        <v>15</v>
      </c>
      <c r="B46" s="65">
        <f t="shared" si="6"/>
        <v>87.83818028907795</v>
      </c>
      <c r="C46" s="26">
        <f t="shared" si="7"/>
        <v>-0.014711577342953919</v>
      </c>
      <c r="D46" s="24">
        <v>53.001102837474015</v>
      </c>
      <c r="E46" s="26">
        <f t="shared" si="8"/>
        <v>-0.17165143572103092</v>
      </c>
      <c r="F46" s="24">
        <v>0.4301888422857143</v>
      </c>
      <c r="G46" s="26">
        <f t="shared" si="8"/>
        <v>-0.2934786824158172</v>
      </c>
      <c r="H46" s="45">
        <v>33.44003988271413</v>
      </c>
      <c r="I46" s="25">
        <f t="shared" si="9"/>
        <v>0.3947393063580864</v>
      </c>
      <c r="J46" s="24">
        <v>0.966848726604089</v>
      </c>
      <c r="K46" s="25">
        <f t="shared" si="10"/>
        <v>0.6642931396661529</v>
      </c>
      <c r="L46" s="27">
        <f t="shared" si="5"/>
        <v>1299.4906085126077</v>
      </c>
      <c r="M46" s="11">
        <f t="shared" si="11"/>
        <v>0.12413302817711336</v>
      </c>
    </row>
    <row r="47" spans="1:13" ht="19.5" customHeight="1">
      <c r="A47" s="62">
        <v>16</v>
      </c>
      <c r="B47" s="63">
        <f t="shared" si="6"/>
        <v>86.81779655753198</v>
      </c>
      <c r="C47" s="13">
        <f t="shared" si="7"/>
        <v>-0.02615730941585359</v>
      </c>
      <c r="D47" s="7">
        <v>52.86863324553851</v>
      </c>
      <c r="E47" s="13">
        <f t="shared" si="8"/>
        <v>-0.17372178879702038</v>
      </c>
      <c r="F47" s="7">
        <v>0.40222257040952375</v>
      </c>
      <c r="G47" s="13">
        <f t="shared" si="8"/>
        <v>-0.33940913274758244</v>
      </c>
      <c r="H47" s="48">
        <v>32.62192740642642</v>
      </c>
      <c r="I47" s="8">
        <f t="shared" si="9"/>
        <v>0.3606169299583426</v>
      </c>
      <c r="J47" s="7">
        <v>0.9250133351575259</v>
      </c>
      <c r="K47" s="8">
        <f t="shared" si="10"/>
        <v>0.5922794388007495</v>
      </c>
      <c r="L47" s="27">
        <f t="shared" si="5"/>
        <v>1298.433888479592</v>
      </c>
      <c r="M47" s="11">
        <f t="shared" si="11"/>
        <v>0.12321890545635816</v>
      </c>
    </row>
    <row r="48" spans="1:13" ht="19.5" customHeight="1">
      <c r="A48" s="49">
        <v>17</v>
      </c>
      <c r="B48" s="64">
        <f t="shared" si="6"/>
        <v>86.91963658565939</v>
      </c>
      <c r="C48" s="11">
        <f t="shared" si="7"/>
        <v>-0.025014961061791796</v>
      </c>
      <c r="D48" s="9">
        <v>53.9549257063704</v>
      </c>
      <c r="E48" s="11">
        <f t="shared" si="8"/>
        <v>-0.15674424017739153</v>
      </c>
      <c r="F48" s="9">
        <v>0.4105599403714286</v>
      </c>
      <c r="G48" s="11">
        <f t="shared" si="8"/>
        <v>-0.3257162401579612</v>
      </c>
      <c r="H48" s="46">
        <v>31.59231940716754</v>
      </c>
      <c r="I48" s="10">
        <f t="shared" si="9"/>
        <v>0.3176733583674072</v>
      </c>
      <c r="J48" s="9">
        <v>0.9618315317500173</v>
      </c>
      <c r="K48" s="10">
        <f t="shared" si="10"/>
        <v>0.6556567493537528</v>
      </c>
      <c r="L48" s="27">
        <f t="shared" si="5"/>
        <v>1305.938823502714</v>
      </c>
      <c r="M48" s="11">
        <f t="shared" si="11"/>
        <v>0.1297110996119366</v>
      </c>
    </row>
    <row r="49" spans="1:13" ht="19.5" customHeight="1">
      <c r="A49" s="49">
        <v>18</v>
      </c>
      <c r="B49" s="64">
        <f t="shared" si="6"/>
        <v>85.2575037242458</v>
      </c>
      <c r="C49" s="11">
        <f t="shared" si="7"/>
        <v>-0.04365924831682144</v>
      </c>
      <c r="D49" s="9">
        <v>54.08294041587484</v>
      </c>
      <c r="E49" s="11">
        <f t="shared" si="8"/>
        <v>-0.1547435119821734</v>
      </c>
      <c r="F49" s="9">
        <v>0.3834825898095238</v>
      </c>
      <c r="G49" s="11">
        <f t="shared" si="8"/>
        <v>-0.3701867691796784</v>
      </c>
      <c r="H49" s="46">
        <v>29.801028667196405</v>
      </c>
      <c r="I49" s="10">
        <f t="shared" si="9"/>
        <v>0.24296101912033374</v>
      </c>
      <c r="J49" s="9">
        <v>0.9900520513650295</v>
      </c>
      <c r="K49" s="10">
        <f t="shared" si="10"/>
        <v>0.7042343767536918</v>
      </c>
      <c r="L49" s="27">
        <f t="shared" si="5"/>
        <v>1285.1778372811646</v>
      </c>
      <c r="M49" s="11">
        <f t="shared" si="11"/>
        <v>0.1117516698505423</v>
      </c>
    </row>
    <row r="50" spans="1:13" ht="19.5" customHeight="1">
      <c r="A50" s="49">
        <v>19</v>
      </c>
      <c r="B50" s="64">
        <f t="shared" si="6"/>
        <v>85.19947920234867</v>
      </c>
      <c r="C50" s="11">
        <f t="shared" si="7"/>
        <v>-0.04431011436922927</v>
      </c>
      <c r="D50" s="9">
        <v>53.2969994136685</v>
      </c>
      <c r="E50" s="11">
        <f t="shared" si="8"/>
        <v>-0.16702689979736585</v>
      </c>
      <c r="F50" s="9">
        <v>0.5000792459142857</v>
      </c>
      <c r="G50" s="11">
        <f t="shared" si="8"/>
        <v>-0.1786940687661842</v>
      </c>
      <c r="H50" s="46">
        <v>30.369564865834327</v>
      </c>
      <c r="I50" s="10">
        <f t="shared" si="9"/>
        <v>0.2666739030196623</v>
      </c>
      <c r="J50" s="9">
        <v>1.0328356769315514</v>
      </c>
      <c r="K50" s="10">
        <f t="shared" si="10"/>
        <v>0.7778803283499698</v>
      </c>
      <c r="L50" s="27">
        <f t="shared" si="5"/>
        <v>1319.7991935798761</v>
      </c>
      <c r="M50" s="11">
        <f t="shared" si="11"/>
        <v>0.14170110529911084</v>
      </c>
    </row>
    <row r="51" spans="1:13" ht="19.5" customHeight="1">
      <c r="A51" s="57">
        <v>20</v>
      </c>
      <c r="B51" s="65">
        <f t="shared" si="6"/>
        <v>82.20730934348168</v>
      </c>
      <c r="C51" s="26">
        <f t="shared" si="7"/>
        <v>-0.07787354101197808</v>
      </c>
      <c r="D51" s="24">
        <v>49.17014588622198</v>
      </c>
      <c r="E51" s="26">
        <f t="shared" si="8"/>
        <v>-0.23152505193832318</v>
      </c>
      <c r="F51" s="24">
        <v>0.4399751505809523</v>
      </c>
      <c r="G51" s="26">
        <f t="shared" si="8"/>
        <v>-0.2774061236895161</v>
      </c>
      <c r="H51" s="45">
        <v>31.64952675045643</v>
      </c>
      <c r="I51" s="25">
        <f t="shared" si="9"/>
        <v>0.32005940008796685</v>
      </c>
      <c r="J51" s="24">
        <v>0.9476615562223262</v>
      </c>
      <c r="K51" s="25">
        <f t="shared" si="10"/>
        <v>0.6312651434995409</v>
      </c>
      <c r="L51" s="27">
        <f t="shared" si="5"/>
        <v>1235.4558102211809</v>
      </c>
      <c r="M51" s="11">
        <f t="shared" si="11"/>
        <v>0.06873929832596448</v>
      </c>
    </row>
    <row r="52" spans="1:13" ht="19.5" customHeight="1">
      <c r="A52" s="62">
        <v>21</v>
      </c>
      <c r="B52" s="63">
        <f t="shared" si="6"/>
        <v>72.6126342612798</v>
      </c>
      <c r="C52" s="13">
        <f t="shared" si="7"/>
        <v>-0.1854978365806904</v>
      </c>
      <c r="D52" s="7">
        <v>43.51386579516797</v>
      </c>
      <c r="E52" s="13">
        <f t="shared" si="8"/>
        <v>-0.3199264481687343</v>
      </c>
      <c r="F52" s="7">
        <v>0.3901005787904762</v>
      </c>
      <c r="G52" s="13">
        <f t="shared" si="8"/>
        <v>-0.359317704631801</v>
      </c>
      <c r="H52" s="48">
        <v>27.844516069499775</v>
      </c>
      <c r="I52" s="8">
        <f t="shared" si="9"/>
        <v>0.16135749732540794</v>
      </c>
      <c r="J52" s="7">
        <v>0.8641518178215738</v>
      </c>
      <c r="K52" s="8">
        <f t="shared" si="10"/>
        <v>0.4875149570522255</v>
      </c>
      <c r="L52" s="27">
        <f t="shared" si="5"/>
        <v>1162.6061917643156</v>
      </c>
      <c r="M52" s="11">
        <f t="shared" si="11"/>
        <v>0.005720249430184232</v>
      </c>
    </row>
    <row r="53" spans="1:13" ht="19.5" customHeight="1">
      <c r="A53" s="49">
        <v>22</v>
      </c>
      <c r="B53" s="64">
        <f t="shared" si="6"/>
        <v>74.21189343562138</v>
      </c>
      <c r="C53" s="11">
        <f t="shared" si="7"/>
        <v>-0.1675588088808786</v>
      </c>
      <c r="D53" s="9">
        <v>44.683715886571214</v>
      </c>
      <c r="E53" s="11">
        <f t="shared" si="8"/>
        <v>-0.3016429862829121</v>
      </c>
      <c r="F53" s="9">
        <v>0.4029403485904762</v>
      </c>
      <c r="G53" s="11">
        <f t="shared" si="8"/>
        <v>-0.3382302886300893</v>
      </c>
      <c r="H53" s="46">
        <v>28.311688870057615</v>
      </c>
      <c r="I53" s="10">
        <f t="shared" si="9"/>
        <v>0.18084264955862106</v>
      </c>
      <c r="J53" s="9">
        <v>0.8135483304020691</v>
      </c>
      <c r="K53" s="10">
        <f t="shared" si="10"/>
        <v>0.4004082208709918</v>
      </c>
      <c r="L53" s="27">
        <f t="shared" si="5"/>
        <v>1212.9702251414124</v>
      </c>
      <c r="M53" s="11">
        <f t="shared" si="11"/>
        <v>0.04928799280634566</v>
      </c>
    </row>
    <row r="54" spans="1:13" ht="19.5" customHeight="1">
      <c r="A54" s="50">
        <v>23</v>
      </c>
      <c r="B54" s="64">
        <f t="shared" si="6"/>
        <v>73.50057653557212</v>
      </c>
      <c r="C54" s="18">
        <f t="shared" si="7"/>
        <v>-0.17553771172417876</v>
      </c>
      <c r="D54" s="16">
        <v>44.544423535013614</v>
      </c>
      <c r="E54" s="18">
        <f t="shared" si="8"/>
        <v>-0.3038199715388906</v>
      </c>
      <c r="F54" s="16">
        <v>0.4146514098571429</v>
      </c>
      <c r="G54" s="18">
        <f t="shared" si="8"/>
        <v>-0.3189966088524555</v>
      </c>
      <c r="H54" s="47">
        <v>27.76882371557703</v>
      </c>
      <c r="I54" s="17">
        <f t="shared" si="9"/>
        <v>0.15820047055220154</v>
      </c>
      <c r="J54" s="16">
        <v>0.7726778751243287</v>
      </c>
      <c r="K54" s="17">
        <f t="shared" si="10"/>
        <v>0.3300555209479261</v>
      </c>
      <c r="L54" s="27">
        <f t="shared" si="5"/>
        <v>1261.862937953526</v>
      </c>
      <c r="M54" s="18">
        <f t="shared" si="11"/>
        <v>0.09158296050309911</v>
      </c>
    </row>
    <row r="55" spans="1:13" ht="19.5" customHeight="1">
      <c r="A55" s="50">
        <v>24</v>
      </c>
      <c r="B55" s="64">
        <f t="shared" si="6"/>
        <v>75.44047601983131</v>
      </c>
      <c r="C55" s="18">
        <f t="shared" si="7"/>
        <v>-0.15377769237190375</v>
      </c>
      <c r="D55" s="16">
        <v>44.7316440869128</v>
      </c>
      <c r="E55" s="18">
        <f t="shared" si="8"/>
        <v>-0.3008939215688594</v>
      </c>
      <c r="F55" s="16">
        <v>0.5201610133238096</v>
      </c>
      <c r="G55" s="18">
        <f t="shared" si="8"/>
        <v>-0.1457127466700321</v>
      </c>
      <c r="H55" s="47">
        <v>29.430941513110316</v>
      </c>
      <c r="I55" s="17">
        <f t="shared" si="9"/>
        <v>0.2275251792591233</v>
      </c>
      <c r="J55" s="16">
        <v>0.7577294064843911</v>
      </c>
      <c r="K55" s="17">
        <f t="shared" si="10"/>
        <v>0.304323849465723</v>
      </c>
      <c r="L55" s="27">
        <f t="shared" si="5"/>
        <v>1296.1863583642476</v>
      </c>
      <c r="M55" s="18">
        <f t="shared" si="11"/>
        <v>0.12127466452230995</v>
      </c>
    </row>
    <row r="56" spans="1:13" ht="19.5" customHeight="1">
      <c r="A56" s="57">
        <v>25</v>
      </c>
      <c r="B56" s="65">
        <f t="shared" si="6"/>
        <v>76.47336959084132</v>
      </c>
      <c r="C56" s="26">
        <f t="shared" si="7"/>
        <v>-0.14219163635385124</v>
      </c>
      <c r="D56" s="24">
        <v>46.38671411414795</v>
      </c>
      <c r="E56" s="26">
        <f t="shared" si="8"/>
        <v>-0.27502700923223444</v>
      </c>
      <c r="F56" s="24">
        <v>0.5777702497809524</v>
      </c>
      <c r="G56" s="26">
        <f t="shared" si="8"/>
        <v>-0.051098127121888326</v>
      </c>
      <c r="H56" s="45">
        <v>28.803907149894115</v>
      </c>
      <c r="I56" s="25">
        <f t="shared" si="9"/>
        <v>0.2013724152109284</v>
      </c>
      <c r="J56" s="24">
        <v>0.7049780770182926</v>
      </c>
      <c r="K56" s="25">
        <f t="shared" si="10"/>
        <v>0.21351990741880233</v>
      </c>
      <c r="L56" s="51">
        <f t="shared" si="5"/>
        <v>1311.5091492174936</v>
      </c>
      <c r="M56" s="26">
        <f t="shared" si="11"/>
        <v>0.13452974706707677</v>
      </c>
    </row>
    <row r="57" spans="1:13" ht="19.5" customHeight="1" thickBot="1">
      <c r="A57" s="58">
        <v>26</v>
      </c>
      <c r="B57" s="59">
        <f t="shared" si="6"/>
        <v>76.18653431498988</v>
      </c>
      <c r="C57" s="53">
        <f t="shared" si="7"/>
        <v>-0.14540909231179533</v>
      </c>
      <c r="D57" s="54">
        <v>46.116480807767196</v>
      </c>
      <c r="E57" s="53">
        <f t="shared" si="8"/>
        <v>-0.279250456658362</v>
      </c>
      <c r="F57" s="54">
        <v>0.5777702497809524</v>
      </c>
      <c r="G57" s="53">
        <f t="shared" si="8"/>
        <v>-0.051098127121888326</v>
      </c>
      <c r="H57" s="55">
        <v>28.813468297067207</v>
      </c>
      <c r="I57" s="56">
        <f t="shared" si="9"/>
        <v>0.20177119786259246</v>
      </c>
      <c r="J57" s="54">
        <v>0.6788149603745289</v>
      </c>
      <c r="K57" s="56">
        <f t="shared" si="10"/>
        <v>0.16848380782601513</v>
      </c>
      <c r="L57" s="60">
        <f t="shared" si="5"/>
        <v>1265.4906093163127</v>
      </c>
      <c r="M57" s="52">
        <f t="shared" si="11"/>
        <v>0.09472110183907101</v>
      </c>
    </row>
    <row r="58" ht="14.25" customHeight="1">
      <c r="A58" s="5" t="s">
        <v>8</v>
      </c>
    </row>
    <row r="59" ht="14.25" customHeight="1"/>
    <row r="60" ht="14.25" customHeight="1">
      <c r="A60" s="5" t="s">
        <v>17</v>
      </c>
    </row>
    <row r="61" ht="14.25" customHeight="1"/>
    <row r="62" ht="14.25" customHeight="1"/>
    <row r="63" ht="14.25" customHeight="1"/>
    <row r="64" ht="14.25" customHeight="1"/>
    <row r="65" ht="14.25" customHeight="1">
      <c r="O65" s="67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</sheetData>
  <sheetProtection/>
  <mergeCells count="12">
    <mergeCell ref="B32:C32"/>
    <mergeCell ref="D32:E32"/>
    <mergeCell ref="F32:G32"/>
    <mergeCell ref="H32:I32"/>
    <mergeCell ref="J32:K32"/>
    <mergeCell ref="L32:M32"/>
    <mergeCell ref="B4:C4"/>
    <mergeCell ref="D4:E4"/>
    <mergeCell ref="F4:G4"/>
    <mergeCell ref="H4:I4"/>
    <mergeCell ref="J4:K4"/>
    <mergeCell ref="L4:M4"/>
  </mergeCells>
  <printOptions/>
  <pageMargins left="0.7874015748031497" right="0.7874015748031497" top="0.7874015748031497" bottom="0.7874015748031497" header="0.3937007874015748" footer="0.3937007874015748"/>
  <pageSetup cellComments="atEnd" horizontalDpi="600" verticalDpi="600" orientation="portrait" paperSize="9" scale="59" r:id="rId1"/>
  <headerFooter>
    <oddHeader>&amp;L平成28年版　環境統計集&amp;R2章 地球環境（温室効果ガス排出）</oddHeader>
    <oddFooter>&amp;C63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2016-07-28T07:45:31Z</cp:lastPrinted>
  <dcterms:created xsi:type="dcterms:W3CDTF">2001-12-25T06:46:50Z</dcterms:created>
  <dcterms:modified xsi:type="dcterms:W3CDTF">2016-08-16T05:21:58Z</dcterms:modified>
  <cp:category/>
  <cp:version/>
  <cp:contentType/>
  <cp:contentStatus/>
</cp:coreProperties>
</file>