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20" windowWidth="19665" windowHeight="11760" activeTab="0"/>
  </bookViews>
  <sheets>
    <sheet name="27" sheetId="1" r:id="rId1"/>
    <sheet name="26" sheetId="2" r:id="rId2"/>
    <sheet name="25-24" sheetId="3" r:id="rId3"/>
    <sheet name="23" sheetId="4" r:id="rId4"/>
    <sheet name="22" sheetId="5" r:id="rId5"/>
    <sheet name="21" sheetId="6" r:id="rId6"/>
    <sheet name="20" sheetId="7" r:id="rId7"/>
    <sheet name="19" sheetId="8" r:id="rId8"/>
    <sheet name="18" sheetId="9" r:id="rId9"/>
    <sheet name="17" sheetId="10" r:id="rId10"/>
  </sheets>
  <definedNames/>
  <calcPr fullCalcOnLoad="1"/>
</workbook>
</file>

<file path=xl/sharedStrings.xml><?xml version="1.0" encoding="utf-8"?>
<sst xmlns="http://schemas.openxmlformats.org/spreadsheetml/2006/main" count="369" uniqueCount="177">
  <si>
    <t>計（A）</t>
  </si>
  <si>
    <t>計（B）</t>
  </si>
  <si>
    <t>（A）－（B）</t>
  </si>
  <si>
    <t>（B）</t>
  </si>
  <si>
    <t>1　一般経費</t>
  </si>
  <si>
    <t>2　公害規制及び調査研究費</t>
  </si>
  <si>
    <t>3　公害防止事業費</t>
  </si>
  <si>
    <t>　　　　　　廃棄物処理施設整備</t>
  </si>
  <si>
    <t>4　公害健康保険被害補償経費</t>
  </si>
  <si>
    <t>5　その他</t>
  </si>
  <si>
    <t>注1）都道府県と市町村間における補助金、負担金等の重複は控除している。</t>
  </si>
  <si>
    <t>8.10　地方公共団体公害対策決算状況（平成17年度）</t>
  </si>
  <si>
    <t>平成17年度決算額</t>
  </si>
  <si>
    <t>平成16年度決算額</t>
  </si>
  <si>
    <t>（単位：億円、％）</t>
  </si>
  <si>
    <t>（A）－（B）</t>
  </si>
  <si>
    <t>（B）</t>
  </si>
  <si>
    <t>1　一般経費</t>
  </si>
  <si>
    <t>2　公害規制及び調査研究費</t>
  </si>
  <si>
    <t>3　公害防止事業費</t>
  </si>
  <si>
    <t>　　　　　　廃棄物処理施設整備</t>
  </si>
  <si>
    <t>4　公害健康保険被害補償経費</t>
  </si>
  <si>
    <t>5　その他</t>
  </si>
  <si>
    <t>注1）都道府県と市町村間における補助金、負担金等の重複は控除している。</t>
  </si>
  <si>
    <t>平成18年度決算額</t>
  </si>
  <si>
    <t>計（A）</t>
  </si>
  <si>
    <t>計（B）</t>
  </si>
  <si>
    <t>8.11　地方公共団体公害対策決算状況（平成19年度）</t>
  </si>
  <si>
    <t>平成19年度決算額</t>
  </si>
  <si>
    <t>8.11　地方公共団体公害対策決算状況（平成18年度）</t>
  </si>
  <si>
    <t>（単位：億円、％）</t>
  </si>
  <si>
    <t>平成18年度決算額</t>
  </si>
  <si>
    <t>平成17年度決算額</t>
  </si>
  <si>
    <t>計（A）</t>
  </si>
  <si>
    <t>計（B）</t>
  </si>
  <si>
    <t>8.11　地方公共団体公害対策決算状況（平成20年度）</t>
  </si>
  <si>
    <t>（単位：億円、％）</t>
  </si>
  <si>
    <t>区分</t>
  </si>
  <si>
    <t>平成20年度決算額</t>
  </si>
  <si>
    <t>平成19年度決算額</t>
  </si>
  <si>
    <t>計（A）</t>
  </si>
  <si>
    <t>計（B）</t>
  </si>
  <si>
    <t>（A）－（B）</t>
  </si>
  <si>
    <t>（A）－（B）</t>
  </si>
  <si>
    <t>（B）</t>
  </si>
  <si>
    <t>1　一般経費</t>
  </si>
  <si>
    <t>2　公害規制及び調査研究費</t>
  </si>
  <si>
    <t>3　公害防止事業費</t>
  </si>
  <si>
    <t>　　　　　　廃棄物処理施設整備</t>
  </si>
  <si>
    <t>4　公害健康保険被害補償経費</t>
  </si>
  <si>
    <t>5　その他</t>
  </si>
  <si>
    <t>注1）都道府県と市町村間における補助金、負担金等の重複は控除している。</t>
  </si>
  <si>
    <t>（A）－（B）</t>
  </si>
  <si>
    <t>（B）</t>
  </si>
  <si>
    <t>1　一般経費</t>
  </si>
  <si>
    <t>2　公害規制及び調査研究費</t>
  </si>
  <si>
    <t>▲3</t>
  </si>
  <si>
    <t>3　公害防止事業費</t>
  </si>
  <si>
    <t>▲2,626</t>
  </si>
  <si>
    <t>▲1,531</t>
  </si>
  <si>
    <t>　　　　　　廃棄物処理施設整備</t>
  </si>
  <si>
    <t>▲962</t>
  </si>
  <si>
    <t>4　公害健康保険被害補償経費</t>
  </si>
  <si>
    <t>▲23</t>
  </si>
  <si>
    <t>5　その他</t>
  </si>
  <si>
    <t>▲35</t>
  </si>
  <si>
    <t>▲2,659</t>
  </si>
  <si>
    <t>注1）都道府県と市町村間における補助金、負担金等の重複は控除している。</t>
  </si>
  <si>
    <t>都道府県</t>
  </si>
  <si>
    <t>▲ 18</t>
  </si>
  <si>
    <t>▲ 1.0</t>
  </si>
  <si>
    <t>▲ 443</t>
  </si>
  <si>
    <t>▲ 1.9</t>
  </si>
  <si>
    <t>▲ 944</t>
  </si>
  <si>
    <t>▲ 5.0</t>
  </si>
  <si>
    <t>▲ 9</t>
  </si>
  <si>
    <t>▲ 1.4</t>
  </si>
  <si>
    <t>▲ 415</t>
  </si>
  <si>
    <t>▲ 1.6</t>
  </si>
  <si>
    <t>区分</t>
  </si>
  <si>
    <t>増減</t>
  </si>
  <si>
    <t>伸び率</t>
  </si>
  <si>
    <t>都道府県</t>
  </si>
  <si>
    <t>市町村</t>
  </si>
  <si>
    <t>構成比</t>
  </si>
  <si>
    <t>△15</t>
  </si>
  <si>
    <t>△3.0</t>
  </si>
  <si>
    <t>△5,117</t>
  </si>
  <si>
    <t>△10.5</t>
  </si>
  <si>
    <t>（主な内訳）下水道事業</t>
  </si>
  <si>
    <t>△3,501</t>
  </si>
  <si>
    <t>△9.8</t>
  </si>
  <si>
    <t>△1,638</t>
  </si>
  <si>
    <t>△15.1</t>
  </si>
  <si>
    <t>△39</t>
  </si>
  <si>
    <t>△4.9</t>
  </si>
  <si>
    <t>合　　　計</t>
  </si>
  <si>
    <t>△5,170</t>
  </si>
  <si>
    <t>△9.9</t>
  </si>
  <si>
    <t>出典：総務省資料</t>
  </si>
  <si>
    <t>9.11　地方公共団体公害対策決算状況（平成14年度）</t>
  </si>
  <si>
    <t>（単位：億円、％）</t>
  </si>
  <si>
    <t>平成14年度決算額</t>
  </si>
  <si>
    <t>平成13年度決算額</t>
  </si>
  <si>
    <t>計（A）</t>
  </si>
  <si>
    <t>計（B）</t>
  </si>
  <si>
    <t>（A）－（B）</t>
  </si>
  <si>
    <t>（B）</t>
  </si>
  <si>
    <t>1　一般経費</t>
  </si>
  <si>
    <t>2　公害規制及び調査研究費</t>
  </si>
  <si>
    <t>3　公害防止事業費</t>
  </si>
  <si>
    <t>　　　　　　廃棄物処理施設整備</t>
  </si>
  <si>
    <t>24.0</t>
  </si>
  <si>
    <t>4　公害健康保険被害補償経費</t>
  </si>
  <si>
    <t>5　その他</t>
  </si>
  <si>
    <t>注1）都道府県と市町村間における補助金、負担金等の重複は控除している。</t>
  </si>
  <si>
    <t>　2）端数処理の関係で合計数値があわないことがある。</t>
  </si>
  <si>
    <t>平成15年度決算額</t>
  </si>
  <si>
    <t>平成14年度決算額</t>
  </si>
  <si>
    <t>計（A）</t>
  </si>
  <si>
    <t>（A）－（B）</t>
  </si>
  <si>
    <t>（B）</t>
  </si>
  <si>
    <t>3　公害防止事業費</t>
  </si>
  <si>
    <t>　　　　　　廃棄物処理施設整備</t>
  </si>
  <si>
    <t>4　公害健康保険被害補償経費</t>
  </si>
  <si>
    <t>注1）都道府県と市町村間における補助金、負担金等の重複は控除している。</t>
  </si>
  <si>
    <t>　2）端数処理の関係で合計数値が合わないことがある。</t>
  </si>
  <si>
    <t>9.9　地方公共団体公害対策決算状況（平成15年度）</t>
  </si>
  <si>
    <t>平成16年度決算額</t>
  </si>
  <si>
    <t>平成15年度決算額</t>
  </si>
  <si>
    <t>（単位：億円、％）</t>
  </si>
  <si>
    <t>2　公害規制及び調査研究費</t>
  </si>
  <si>
    <t>3　公害防止事業費</t>
  </si>
  <si>
    <t>　　　　　　廃棄物処理施設整備</t>
  </si>
  <si>
    <t>注1）都道府県と市町村間における補助金、負担金等の重複は控除している。</t>
  </si>
  <si>
    <t>8.9　地方公共団体公害対策決算状況（平成16年度）</t>
  </si>
  <si>
    <t>（単位：億円、％）</t>
  </si>
  <si>
    <t>8.6　地方公共団体公害対策決算状況（平成21年度）</t>
  </si>
  <si>
    <t>（単位：億円、％）</t>
  </si>
  <si>
    <t>区分</t>
  </si>
  <si>
    <t>平成21年度決算額</t>
  </si>
  <si>
    <t>平成20年度決算額</t>
  </si>
  <si>
    <t>平成19年度決算額</t>
  </si>
  <si>
    <t>都道府県</t>
  </si>
  <si>
    <t>計（A）</t>
  </si>
  <si>
    <t>計（B）</t>
  </si>
  <si>
    <t>（A）－（B）</t>
  </si>
  <si>
    <t>（B）</t>
  </si>
  <si>
    <t>1　一般経費</t>
  </si>
  <si>
    <t>2　公害規制及び調査研究費</t>
  </si>
  <si>
    <t>3　公害防止事業費</t>
  </si>
  <si>
    <t>　　　　　　廃棄物処理施設整備</t>
  </si>
  <si>
    <t>4　公害健康保険被害補償経費</t>
  </si>
  <si>
    <t>5　その他</t>
  </si>
  <si>
    <t>注1）都道府県と市町村間における補助金、負担金等の重複は控除している。</t>
  </si>
  <si>
    <t>一般経費</t>
  </si>
  <si>
    <t>公害規制
　　及び調査研究費</t>
  </si>
  <si>
    <t>公害防止事業費</t>
  </si>
  <si>
    <t>公害健康保険
　被害補償経費</t>
  </si>
  <si>
    <t>その他</t>
  </si>
  <si>
    <t>（単位：億円、%）</t>
  </si>
  <si>
    <t>計(A)</t>
  </si>
  <si>
    <t>計(B)</t>
  </si>
  <si>
    <t>(A)-(B)</t>
  </si>
  <si>
    <t>(A)－(B)</t>
  </si>
  <si>
    <t>(B)</t>
  </si>
  <si>
    <t>注）</t>
  </si>
  <si>
    <t>・都道府県と市町村間における補助金、負担金等の重複は控除している。</t>
  </si>
  <si>
    <t>・端数処理の関係で合計数値が合わないことがある。</t>
  </si>
  <si>
    <t>・下水道事業</t>
  </si>
  <si>
    <t>平成22年度決算額</t>
  </si>
  <si>
    <t>平成21年度決算額</t>
  </si>
  <si>
    <t>・上表のうち、網掛けとした下水道事業及び廃棄物処理施設整備は公害防止事業費の内数。</t>
  </si>
  <si>
    <t>・廃棄物処理
　　　　　施設整備</t>
  </si>
  <si>
    <t>出典：総務省資料より作成</t>
  </si>
  <si>
    <t>8.06　地方公共団体公害対策決算状況（平成22年度）</t>
  </si>
  <si>
    <t>8.06　地方公共団体公害対策決算状況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</si>
</sst>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e\.m\.d"/>
    <numFmt numFmtId="178" formatCode="0_ "/>
    <numFmt numFmtId="179" formatCode="0_);[Red]\(0\)"/>
    <numFmt numFmtId="180" formatCode="#,##0_);[Red]\(#,##0\)"/>
    <numFmt numFmtId="181" formatCode="0.0_ "/>
    <numFmt numFmtId="182" formatCode="0.0_);[Red]\(0.0\)"/>
    <numFmt numFmtId="183" formatCode="0.0;&quot;▲ &quot;0.0"/>
    <numFmt numFmtId="184" formatCode="#,##0;&quot;▲ &quot;#,##0"/>
    <numFmt numFmtId="185" formatCode="#,##0.0;&quot;▲ &quot;#,##0.0"/>
    <numFmt numFmtId="186" formatCode="#,##0.0;[Red]\-#,##0.0"/>
    <numFmt numFmtId="187" formatCode="#,##0.0_ ;[Red]\-#,##0.0\ "/>
  </numFmts>
  <fonts count="40">
    <font>
      <sz val="11"/>
      <name val="ＭＳ Ｐゴシック"/>
      <family val="3"/>
    </font>
    <font>
      <sz val="6"/>
      <name val="ＭＳ Ｐゴシック"/>
      <family val="3"/>
    </font>
    <font>
      <sz val="11"/>
      <name val="ＭＳ ゴシック"/>
      <family val="3"/>
    </font>
    <font>
      <u val="sing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
      <patternFill patternType="solid">
        <fgColor theme="0" tint="-0.1499900072813034"/>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style="thin"/>
      <right style="thin"/>
      <top style="medium"/>
      <bottom>
        <color indexed="63"/>
      </bottom>
    </border>
    <border>
      <left style="thin"/>
      <right>
        <color indexed="63"/>
      </right>
      <top style="dashed"/>
      <bottom>
        <color indexed="63"/>
      </bottom>
    </border>
    <border>
      <left style="hair"/>
      <right style="thin"/>
      <top style="hair"/>
      <bottom style="thin"/>
    </border>
    <border>
      <left style="hair"/>
      <right style="thin"/>
      <top style="thin"/>
      <bottom style="medium"/>
    </border>
    <border>
      <left style="hair"/>
      <right>
        <color indexed="63"/>
      </right>
      <top style="hair"/>
      <bottom style="thin"/>
    </border>
    <border>
      <left style="hair"/>
      <right>
        <color indexed="63"/>
      </right>
      <top style="thin"/>
      <bottom style="medium"/>
    </border>
    <border>
      <left style="dotted"/>
      <right>
        <color indexed="63"/>
      </right>
      <top>
        <color indexed="63"/>
      </top>
      <bottom style="thin"/>
    </border>
    <border>
      <left style="dotted"/>
      <right>
        <color indexed="63"/>
      </right>
      <top style="thin"/>
      <bottom style="medium"/>
    </border>
    <border>
      <left>
        <color indexed="63"/>
      </left>
      <right style="thin"/>
      <top style="thin"/>
      <bottom style="dotted"/>
    </border>
    <border>
      <left style="thin"/>
      <right>
        <color indexed="63"/>
      </right>
      <top style="thin"/>
      <bottom style="dotted"/>
    </border>
    <border>
      <left style="hair"/>
      <right>
        <color indexed="63"/>
      </right>
      <top style="thin"/>
      <bottom style="dotted"/>
    </border>
    <border>
      <left style="dotted"/>
      <right>
        <color indexed="63"/>
      </right>
      <top style="thin"/>
      <bottom style="dotted"/>
    </border>
    <border>
      <left style="hair"/>
      <right style="thin"/>
      <top style="thin"/>
      <bottom style="dotted"/>
    </border>
    <border>
      <left style="thin"/>
      <right style="thin"/>
      <top style="thin"/>
      <bottom style="dotted"/>
    </border>
    <border>
      <left>
        <color indexed="63"/>
      </left>
      <right style="thin"/>
      <top style="dotted"/>
      <bottom style="dotted"/>
    </border>
    <border>
      <left style="thin"/>
      <right>
        <color indexed="63"/>
      </right>
      <top style="dotted"/>
      <bottom style="dotted"/>
    </border>
    <border>
      <left style="hair"/>
      <right>
        <color indexed="63"/>
      </right>
      <top style="dotted"/>
      <bottom style="dotted"/>
    </border>
    <border>
      <left style="dotted"/>
      <right>
        <color indexed="63"/>
      </right>
      <top style="dotted"/>
      <bottom style="dotted"/>
    </border>
    <border>
      <left style="hair"/>
      <right style="thin"/>
      <top style="dotted"/>
      <bottom style="dotted"/>
    </border>
    <border>
      <left style="thin"/>
      <right style="thin"/>
      <top style="dotted"/>
      <bottom style="dotted"/>
    </border>
    <border>
      <left>
        <color indexed="63"/>
      </left>
      <right style="thin"/>
      <top style="dotted"/>
      <bottom style="thin"/>
    </border>
    <border>
      <left style="thin"/>
      <right>
        <color indexed="63"/>
      </right>
      <top style="dotted"/>
      <bottom style="thin"/>
    </border>
    <border>
      <left style="hair"/>
      <right>
        <color indexed="63"/>
      </right>
      <top style="dotted"/>
      <bottom style="thin"/>
    </border>
    <border>
      <left style="dotted"/>
      <right>
        <color indexed="63"/>
      </right>
      <top style="dotted"/>
      <bottom style="thin"/>
    </border>
    <border>
      <left style="hair"/>
      <right style="thin"/>
      <top style="dotted"/>
      <bottom style="thin"/>
    </border>
    <border>
      <left style="thin"/>
      <right style="thin"/>
      <top style="dotted"/>
      <bottom style="thin"/>
    </border>
    <border>
      <left>
        <color indexed="63"/>
      </left>
      <right style="thin"/>
      <top style="dotted"/>
      <bottom style="hair"/>
    </border>
    <border>
      <left style="thin"/>
      <right>
        <color indexed="63"/>
      </right>
      <top style="dotted"/>
      <bottom style="hair"/>
    </border>
    <border>
      <left style="hair"/>
      <right>
        <color indexed="63"/>
      </right>
      <top style="dotted"/>
      <bottom style="hair"/>
    </border>
    <border>
      <left style="dotted"/>
      <right>
        <color indexed="63"/>
      </right>
      <top style="dotted"/>
      <bottom style="hair"/>
    </border>
    <border>
      <left style="hair"/>
      <right style="thin"/>
      <top style="dotted"/>
      <bottom style="hair"/>
    </border>
    <border>
      <left style="thin"/>
      <right style="thin"/>
      <top style="dotted"/>
      <bottom style="hair"/>
    </border>
    <border>
      <left>
        <color indexed="63"/>
      </left>
      <right style="thin"/>
      <top style="hair"/>
      <bottom style="hair"/>
    </border>
    <border>
      <left style="thin"/>
      <right>
        <color indexed="63"/>
      </right>
      <top style="hair"/>
      <bottom style="hair"/>
    </border>
    <border>
      <left style="hair"/>
      <right>
        <color indexed="63"/>
      </right>
      <top style="hair"/>
      <bottom style="hair"/>
    </border>
    <border>
      <left style="dotted"/>
      <right>
        <color indexed="63"/>
      </right>
      <top style="hair"/>
      <bottom style="hair"/>
    </border>
    <border>
      <left style="hair"/>
      <right style="thin"/>
      <top style="hair"/>
      <bottom style="hair"/>
    </border>
    <border>
      <left style="thin"/>
      <right style="thin"/>
      <top style="hair"/>
      <bottom style="hair"/>
    </border>
    <border>
      <left>
        <color indexed="63"/>
      </left>
      <right style="thin"/>
      <top style="hair"/>
      <bottom style="dotted"/>
    </border>
    <border>
      <left style="thin"/>
      <right>
        <color indexed="63"/>
      </right>
      <top style="hair"/>
      <bottom style="dotted"/>
    </border>
    <border>
      <left style="hair"/>
      <right>
        <color indexed="63"/>
      </right>
      <top style="hair"/>
      <bottom style="dotted"/>
    </border>
    <border>
      <left style="dotted"/>
      <right>
        <color indexed="63"/>
      </right>
      <top style="hair"/>
      <bottom style="dotted"/>
    </border>
    <border>
      <left style="hair"/>
      <right style="thin"/>
      <top style="hair"/>
      <bottom style="dotted"/>
    </border>
    <border>
      <left style="thin"/>
      <right style="thin"/>
      <top style="hair"/>
      <bottom style="dotted"/>
    </border>
    <border>
      <left style="thin"/>
      <right style="thin"/>
      <top style="dashed"/>
      <bottom>
        <color indexed="63"/>
      </bottom>
    </border>
    <border>
      <left>
        <color indexed="63"/>
      </left>
      <right style="thin"/>
      <top style="medium"/>
      <bottom style="thin"/>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ashed"/>
      <bottom>
        <color indexed="63"/>
      </bottom>
    </border>
    <border>
      <left style="dotted"/>
      <right>
        <color indexed="63"/>
      </right>
      <top style="dashed"/>
      <bottom>
        <color indexed="63"/>
      </bottom>
    </border>
    <border>
      <left>
        <color indexed="63"/>
      </left>
      <right style="thin"/>
      <top style="dashed"/>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5"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23" borderId="1" applyNumberFormat="0" applyAlignment="0" applyProtection="0"/>
    <xf numFmtId="0" fontId="26"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27" fillId="0" borderId="3" applyNumberFormat="0" applyFill="0" applyAlignment="0" applyProtection="0"/>
    <xf numFmtId="0" fontId="28" fillId="26" borderId="0" applyNumberFormat="0" applyBorder="0" applyAlignment="0" applyProtection="0"/>
    <xf numFmtId="0" fontId="29" fillId="27"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28" borderId="4" applyNumberFormat="0" applyAlignment="0" applyProtection="0"/>
    <xf numFmtId="0" fontId="38" fillId="29" borderId="0" applyNumberFormat="0" applyBorder="0" applyAlignment="0" applyProtection="0"/>
  </cellStyleXfs>
  <cellXfs count="127">
    <xf numFmtId="0" fontId="0" fillId="0" borderId="0" xfId="0" applyAlignment="1">
      <alignment/>
    </xf>
    <xf numFmtId="0" fontId="2" fillId="0" borderId="0" xfId="0" applyFont="1" applyAlignment="1">
      <alignment/>
    </xf>
    <xf numFmtId="0" fontId="2" fillId="0" borderId="10" xfId="0" applyFont="1" applyBorder="1" applyAlignment="1">
      <alignment horizontal="right"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Border="1" applyAlignment="1">
      <alignment horizontal="justify" wrapText="1"/>
    </xf>
    <xf numFmtId="0" fontId="2" fillId="0" borderId="0" xfId="0" applyFont="1" applyBorder="1" applyAlignment="1">
      <alignment/>
    </xf>
    <xf numFmtId="0" fontId="2" fillId="0" borderId="0" xfId="0" applyFont="1" applyBorder="1" applyAlignment="1">
      <alignment horizontal="right" wrapText="1"/>
    </xf>
    <xf numFmtId="0" fontId="2" fillId="0" borderId="0" xfId="0" applyFont="1" applyFill="1" applyAlignment="1">
      <alignment vertical="center"/>
    </xf>
    <xf numFmtId="0" fontId="2" fillId="0" borderId="11" xfId="0" applyFont="1" applyFill="1" applyBorder="1" applyAlignment="1">
      <alignment horizontal="justify" vertical="center" wrapText="1"/>
    </xf>
    <xf numFmtId="0" fontId="2" fillId="0" borderId="11" xfId="0" applyFont="1" applyFill="1" applyBorder="1" applyAlignment="1">
      <alignment horizontal="right" vertical="center" wrapText="1"/>
    </xf>
    <xf numFmtId="3" fontId="2" fillId="0" borderId="11" xfId="0" applyNumberFormat="1" applyFont="1" applyFill="1" applyBorder="1" applyAlignment="1">
      <alignment horizontal="right" vertical="center" wrapText="1"/>
    </xf>
    <xf numFmtId="0" fontId="2" fillId="0" borderId="11" xfId="0" applyFont="1" applyBorder="1" applyAlignment="1">
      <alignment vertical="center"/>
    </xf>
    <xf numFmtId="49" fontId="2" fillId="0" borderId="11" xfId="0" applyNumberFormat="1" applyFont="1" applyBorder="1" applyAlignment="1">
      <alignment horizontal="right" vertical="center"/>
    </xf>
    <xf numFmtId="0" fontId="3" fillId="0" borderId="13" xfId="0" applyFont="1" applyFill="1" applyBorder="1" applyAlignment="1">
      <alignment horizontal="center" vertical="center" wrapText="1"/>
    </xf>
    <xf numFmtId="0" fontId="2" fillId="0" borderId="0" xfId="0" applyFont="1" applyBorder="1" applyAlignment="1">
      <alignment horizontal="left"/>
    </xf>
    <xf numFmtId="0" fontId="2" fillId="0" borderId="14" xfId="0" applyFont="1" applyBorder="1" applyAlignment="1">
      <alignment/>
    </xf>
    <xf numFmtId="0" fontId="2" fillId="0" borderId="0" xfId="0" applyFont="1" applyAlignment="1">
      <alignment/>
    </xf>
    <xf numFmtId="183" fontId="2" fillId="0" borderId="11" xfId="0" applyNumberFormat="1" applyFont="1" applyFill="1" applyBorder="1" applyAlignment="1">
      <alignment horizontal="right" vertical="center" wrapText="1"/>
    </xf>
    <xf numFmtId="184" fontId="2" fillId="0" borderId="11" xfId="0" applyNumberFormat="1" applyFont="1" applyFill="1" applyBorder="1" applyAlignment="1">
      <alignment horizontal="right" vertical="center" wrapText="1"/>
    </xf>
    <xf numFmtId="185" fontId="2" fillId="0" borderId="11" xfId="0" applyNumberFormat="1" applyFont="1" applyFill="1" applyBorder="1" applyAlignment="1">
      <alignment horizontal="right" vertical="center" wrapText="1"/>
    </xf>
    <xf numFmtId="0" fontId="2" fillId="0" borderId="0" xfId="0" applyFont="1" applyFill="1" applyBorder="1" applyAlignment="1">
      <alignment horizontal="left"/>
    </xf>
    <xf numFmtId="0" fontId="2" fillId="0" borderId="0" xfId="0" applyFont="1" applyFill="1" applyBorder="1" applyAlignment="1">
      <alignment horizontal="right" wrapText="1"/>
    </xf>
    <xf numFmtId="0" fontId="2" fillId="0" borderId="0" xfId="0" applyFont="1" applyFill="1" applyAlignment="1">
      <alignment/>
    </xf>
    <xf numFmtId="0" fontId="2" fillId="0" borderId="10" xfId="0" applyFont="1" applyFill="1" applyBorder="1" applyAlignment="1">
      <alignment horizontal="justify" wrapText="1"/>
    </xf>
    <xf numFmtId="0" fontId="2" fillId="0" borderId="10" xfId="0" applyFont="1" applyFill="1" applyBorder="1" applyAlignment="1">
      <alignment horizontal="right" wrapText="1"/>
    </xf>
    <xf numFmtId="0" fontId="2" fillId="0" borderId="0" xfId="0" applyFont="1" applyFill="1" applyBorder="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Alignment="1">
      <alignment/>
    </xf>
    <xf numFmtId="38" fontId="2" fillId="0" borderId="11" xfId="48" applyFont="1" applyFill="1" applyBorder="1" applyAlignment="1" applyProtection="1">
      <alignment vertical="center" shrinkToFit="1"/>
      <protection/>
    </xf>
    <xf numFmtId="186" fontId="2" fillId="0" borderId="11" xfId="48" applyNumberFormat="1" applyFont="1" applyFill="1" applyBorder="1" applyAlignment="1" applyProtection="1">
      <alignment vertical="center" shrinkToFit="1"/>
      <protection/>
    </xf>
    <xf numFmtId="184" fontId="2" fillId="0" borderId="11" xfId="48" applyNumberFormat="1" applyFont="1" applyFill="1" applyBorder="1" applyAlignment="1" applyProtection="1">
      <alignment vertical="center" shrinkToFit="1"/>
      <protection/>
    </xf>
    <xf numFmtId="183" fontId="2" fillId="0" borderId="11" xfId="48" applyNumberFormat="1" applyFont="1" applyFill="1" applyBorder="1" applyAlignment="1" applyProtection="1">
      <alignment vertical="center" shrinkToFit="1"/>
      <protection locked="0"/>
    </xf>
    <xf numFmtId="183" fontId="2" fillId="0" borderId="11" xfId="48" applyNumberFormat="1" applyFont="1" applyFill="1" applyBorder="1" applyAlignment="1" applyProtection="1">
      <alignment vertical="center" shrinkToFit="1"/>
      <protection/>
    </xf>
    <xf numFmtId="184" fontId="2" fillId="0" borderId="11" xfId="48" applyNumberFormat="1" applyFont="1" applyFill="1" applyBorder="1" applyAlignment="1" applyProtection="1">
      <alignment horizontal="right" vertical="center" shrinkToFit="1"/>
      <protection/>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38" fontId="2" fillId="0" borderId="11" xfId="50" applyFont="1" applyFill="1" applyBorder="1" applyAlignment="1" applyProtection="1">
      <alignment vertical="center" shrinkToFit="1"/>
      <protection/>
    </xf>
    <xf numFmtId="186" fontId="2" fillId="0" borderId="11" xfId="50" applyNumberFormat="1" applyFont="1" applyFill="1" applyBorder="1" applyAlignment="1" applyProtection="1">
      <alignment vertical="center" shrinkToFit="1"/>
      <protection/>
    </xf>
    <xf numFmtId="184" fontId="2" fillId="0" borderId="11" xfId="50" applyNumberFormat="1" applyFont="1" applyFill="1" applyBorder="1" applyAlignment="1" applyProtection="1">
      <alignment horizontal="right" vertical="center" shrinkToFit="1"/>
      <protection/>
    </xf>
    <xf numFmtId="183" fontId="2" fillId="0" borderId="11" xfId="50" applyNumberFormat="1" applyFont="1" applyFill="1" applyBorder="1" applyAlignment="1" applyProtection="1">
      <alignment horizontal="right" vertical="center" shrinkToFit="1"/>
      <protection locked="0"/>
    </xf>
    <xf numFmtId="183" fontId="2" fillId="0" borderId="11" xfId="50" applyNumberFormat="1" applyFont="1" applyFill="1" applyBorder="1" applyAlignment="1" applyProtection="1">
      <alignment horizontal="right" vertical="center" shrinkToFit="1"/>
      <protection/>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wrapText="1"/>
    </xf>
    <xf numFmtId="0" fontId="2" fillId="0" borderId="0" xfId="0" applyFont="1" applyFill="1" applyBorder="1" applyAlignment="1">
      <alignment vertical="center"/>
    </xf>
    <xf numFmtId="0" fontId="39" fillId="30" borderId="0" xfId="0" applyFont="1" applyFill="1" applyBorder="1" applyAlignment="1">
      <alignment vertical="center"/>
    </xf>
    <xf numFmtId="0" fontId="2" fillId="30" borderId="0" xfId="0" applyFont="1" applyFill="1" applyBorder="1" applyAlignment="1">
      <alignment horizontal="left" vertical="center"/>
    </xf>
    <xf numFmtId="0" fontId="2" fillId="0" borderId="0" xfId="0" applyFont="1" applyFill="1" applyBorder="1" applyAlignment="1">
      <alignment horizontal="justify"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184" fontId="2" fillId="0" borderId="19" xfId="48" applyNumberFormat="1" applyFont="1" applyFill="1" applyBorder="1" applyAlignment="1" applyProtection="1">
      <alignment horizontal="right" vertical="center" shrinkToFit="1"/>
      <protection/>
    </xf>
    <xf numFmtId="183" fontId="2" fillId="0" borderId="20" xfId="48" applyNumberFormat="1" applyFont="1" applyFill="1" applyBorder="1" applyAlignment="1" applyProtection="1">
      <alignment horizontal="right" vertical="center" shrinkToFit="1"/>
      <protection/>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38" fontId="2" fillId="0" borderId="20" xfId="48" applyFont="1" applyFill="1" applyBorder="1" applyAlignment="1" applyProtection="1">
      <alignment vertical="center" shrinkToFit="1"/>
      <protection/>
    </xf>
    <xf numFmtId="0" fontId="2" fillId="0" borderId="24" xfId="0" applyFont="1" applyFill="1" applyBorder="1" applyAlignment="1">
      <alignment horizontal="center" vertical="center" wrapText="1"/>
    </xf>
    <xf numFmtId="186" fontId="2" fillId="0" borderId="25" xfId="48" applyNumberFormat="1" applyFont="1" applyFill="1" applyBorder="1" applyAlignment="1" applyProtection="1">
      <alignment vertical="center" shrinkToFit="1"/>
      <protection/>
    </xf>
    <xf numFmtId="0" fontId="2" fillId="0" borderId="26" xfId="0" applyFont="1" applyFill="1" applyBorder="1" applyAlignment="1">
      <alignment horizontal="center" vertical="center" wrapText="1"/>
    </xf>
    <xf numFmtId="186" fontId="2" fillId="0" borderId="27" xfId="48" applyNumberFormat="1" applyFont="1" applyFill="1" applyBorder="1" applyAlignment="1" applyProtection="1">
      <alignment vertical="center" shrinkToFit="1"/>
      <protection/>
    </xf>
    <xf numFmtId="0" fontId="2" fillId="0" borderId="28" xfId="0" applyFont="1" applyFill="1" applyBorder="1" applyAlignment="1">
      <alignment horizontal="center" vertical="center" wrapText="1"/>
    </xf>
    <xf numFmtId="38" fontId="2" fillId="0" borderId="29" xfId="48" applyFont="1" applyFill="1" applyBorder="1" applyAlignment="1" applyProtection="1">
      <alignment vertical="center" shrinkToFit="1"/>
      <protection/>
    </xf>
    <xf numFmtId="0" fontId="2" fillId="0" borderId="30" xfId="0" applyFont="1" applyFill="1" applyBorder="1" applyAlignment="1">
      <alignment horizontal="justify" vertical="center" wrapText="1"/>
    </xf>
    <xf numFmtId="38" fontId="2" fillId="0" borderId="31" xfId="48" applyFont="1" applyFill="1" applyBorder="1" applyAlignment="1" applyProtection="1">
      <alignment vertical="center" shrinkToFit="1"/>
      <protection/>
    </xf>
    <xf numFmtId="186" fontId="2" fillId="0" borderId="32" xfId="48" applyNumberFormat="1" applyFont="1" applyFill="1" applyBorder="1" applyAlignment="1" applyProtection="1">
      <alignment vertical="center" shrinkToFit="1"/>
      <protection/>
    </xf>
    <xf numFmtId="38" fontId="2" fillId="0" borderId="33" xfId="48" applyFont="1" applyFill="1" applyBorder="1" applyAlignment="1" applyProtection="1">
      <alignment vertical="center" shrinkToFit="1"/>
      <protection/>
    </xf>
    <xf numFmtId="186" fontId="2" fillId="0" borderId="34" xfId="48" applyNumberFormat="1" applyFont="1" applyFill="1" applyBorder="1" applyAlignment="1" applyProtection="1">
      <alignment vertical="center" shrinkToFit="1"/>
      <protection/>
    </xf>
    <xf numFmtId="184" fontId="2" fillId="0" borderId="35" xfId="48" applyNumberFormat="1" applyFont="1" applyFill="1" applyBorder="1" applyAlignment="1" applyProtection="1">
      <alignment horizontal="right" vertical="center" shrinkToFit="1"/>
      <protection/>
    </xf>
    <xf numFmtId="183" fontId="2" fillId="0" borderId="31" xfId="48" applyNumberFormat="1" applyFont="1" applyFill="1" applyBorder="1" applyAlignment="1" applyProtection="1">
      <alignment horizontal="right" vertical="center" shrinkToFit="1"/>
      <protection locked="0"/>
    </xf>
    <xf numFmtId="0" fontId="2" fillId="0" borderId="36" xfId="0" applyFont="1" applyFill="1" applyBorder="1" applyAlignment="1">
      <alignment horizontal="justify" vertical="center" wrapText="1"/>
    </xf>
    <xf numFmtId="38" fontId="2" fillId="0" borderId="37" xfId="48" applyFont="1" applyFill="1" applyBorder="1" applyAlignment="1" applyProtection="1">
      <alignment vertical="center" shrinkToFit="1"/>
      <protection/>
    </xf>
    <xf numFmtId="186" fontId="2" fillId="0" borderId="38" xfId="48" applyNumberFormat="1" applyFont="1" applyFill="1" applyBorder="1" applyAlignment="1" applyProtection="1">
      <alignment vertical="center" shrinkToFit="1"/>
      <protection/>
    </xf>
    <xf numFmtId="38" fontId="2" fillId="0" borderId="39" xfId="48" applyFont="1" applyFill="1" applyBorder="1" applyAlignment="1" applyProtection="1">
      <alignment vertical="center" shrinkToFit="1"/>
      <protection/>
    </xf>
    <xf numFmtId="186" fontId="2" fillId="0" borderId="40" xfId="48" applyNumberFormat="1" applyFont="1" applyFill="1" applyBorder="1" applyAlignment="1" applyProtection="1">
      <alignment vertical="center" shrinkToFit="1"/>
      <protection/>
    </xf>
    <xf numFmtId="184" fontId="2" fillId="0" borderId="41" xfId="48" applyNumberFormat="1" applyFont="1" applyFill="1" applyBorder="1" applyAlignment="1" applyProtection="1">
      <alignment horizontal="right" vertical="center" shrinkToFit="1"/>
      <protection/>
    </xf>
    <xf numFmtId="183" fontId="2" fillId="0" borderId="37" xfId="48" applyNumberFormat="1" applyFont="1" applyFill="1" applyBorder="1" applyAlignment="1" applyProtection="1">
      <alignment horizontal="right" vertical="center" shrinkToFit="1"/>
      <protection locked="0"/>
    </xf>
    <xf numFmtId="0" fontId="2" fillId="0" borderId="42" xfId="0" applyFont="1" applyFill="1" applyBorder="1" applyAlignment="1">
      <alignment horizontal="justify" vertical="center" wrapText="1"/>
    </xf>
    <xf numFmtId="38" fontId="2" fillId="0" borderId="43" xfId="48" applyFont="1" applyFill="1" applyBorder="1" applyAlignment="1" applyProtection="1">
      <alignment vertical="center" shrinkToFit="1"/>
      <protection/>
    </xf>
    <xf numFmtId="186" fontId="2" fillId="0" borderId="44" xfId="48" applyNumberFormat="1" applyFont="1" applyFill="1" applyBorder="1" applyAlignment="1" applyProtection="1">
      <alignment vertical="center" shrinkToFit="1"/>
      <protection/>
    </xf>
    <xf numFmtId="38" fontId="2" fillId="0" borderId="45" xfId="48" applyFont="1" applyFill="1" applyBorder="1" applyAlignment="1" applyProtection="1">
      <alignment vertical="center" shrinkToFit="1"/>
      <protection/>
    </xf>
    <xf numFmtId="186" fontId="2" fillId="0" borderId="46" xfId="48" applyNumberFormat="1" applyFont="1" applyFill="1" applyBorder="1" applyAlignment="1" applyProtection="1">
      <alignment vertical="center" shrinkToFit="1"/>
      <protection/>
    </xf>
    <xf numFmtId="184" fontId="2" fillId="0" borderId="47" xfId="48" applyNumberFormat="1" applyFont="1" applyFill="1" applyBorder="1" applyAlignment="1" applyProtection="1">
      <alignment horizontal="right" vertical="center" shrinkToFit="1"/>
      <protection/>
    </xf>
    <xf numFmtId="183" fontId="2" fillId="0" borderId="43" xfId="48" applyNumberFormat="1" applyFont="1" applyFill="1" applyBorder="1" applyAlignment="1" applyProtection="1">
      <alignment horizontal="right" vertical="center" shrinkToFit="1"/>
      <protection locked="0"/>
    </xf>
    <xf numFmtId="0" fontId="2" fillId="0" borderId="48" xfId="0" applyFont="1" applyFill="1" applyBorder="1" applyAlignment="1">
      <alignment horizontal="justify" vertical="center" wrapText="1"/>
    </xf>
    <xf numFmtId="38" fontId="2" fillId="0" borderId="49" xfId="48" applyFont="1" applyFill="1" applyBorder="1" applyAlignment="1" applyProtection="1">
      <alignment vertical="center" shrinkToFit="1"/>
      <protection/>
    </xf>
    <xf numFmtId="186" fontId="2" fillId="0" borderId="50" xfId="48" applyNumberFormat="1" applyFont="1" applyFill="1" applyBorder="1" applyAlignment="1" applyProtection="1">
      <alignment vertical="center" shrinkToFit="1"/>
      <protection/>
    </xf>
    <xf numFmtId="38" fontId="2" fillId="0" borderId="51" xfId="48" applyFont="1" applyFill="1" applyBorder="1" applyAlignment="1" applyProtection="1">
      <alignment vertical="center" shrinkToFit="1"/>
      <protection/>
    </xf>
    <xf numFmtId="186" fontId="2" fillId="0" borderId="52" xfId="48" applyNumberFormat="1" applyFont="1" applyFill="1" applyBorder="1" applyAlignment="1" applyProtection="1">
      <alignment vertical="center" shrinkToFit="1"/>
      <protection/>
    </xf>
    <xf numFmtId="184" fontId="2" fillId="0" borderId="53" xfId="48" applyNumberFormat="1" applyFont="1" applyFill="1" applyBorder="1" applyAlignment="1" applyProtection="1">
      <alignment horizontal="right" vertical="center" shrinkToFit="1"/>
      <protection/>
    </xf>
    <xf numFmtId="183" fontId="2" fillId="0" borderId="49" xfId="48" applyNumberFormat="1" applyFont="1" applyFill="1" applyBorder="1" applyAlignment="1" applyProtection="1">
      <alignment horizontal="right" vertical="center" shrinkToFit="1"/>
      <protection locked="0"/>
    </xf>
    <xf numFmtId="0" fontId="2" fillId="31" borderId="54" xfId="0" applyFont="1" applyFill="1" applyBorder="1" applyAlignment="1">
      <alignment horizontal="justify" vertical="center" wrapText="1"/>
    </xf>
    <xf numFmtId="38" fontId="2" fillId="31" borderId="55" xfId="48" applyFont="1" applyFill="1" applyBorder="1" applyAlignment="1" applyProtection="1">
      <alignment vertical="center" shrinkToFit="1"/>
      <protection/>
    </xf>
    <xf numFmtId="186" fontId="2" fillId="31" borderId="56" xfId="48" applyNumberFormat="1" applyFont="1" applyFill="1" applyBorder="1" applyAlignment="1" applyProtection="1">
      <alignment vertical="center" shrinkToFit="1"/>
      <protection/>
    </xf>
    <xf numFmtId="38" fontId="2" fillId="31" borderId="57" xfId="48" applyFont="1" applyFill="1" applyBorder="1" applyAlignment="1" applyProtection="1">
      <alignment vertical="center" shrinkToFit="1"/>
      <protection/>
    </xf>
    <xf numFmtId="186" fontId="2" fillId="31" borderId="58" xfId="48" applyNumberFormat="1" applyFont="1" applyFill="1" applyBorder="1" applyAlignment="1" applyProtection="1">
      <alignment vertical="center" shrinkToFit="1"/>
      <protection/>
    </xf>
    <xf numFmtId="184" fontId="2" fillId="31" borderId="59" xfId="48" applyNumberFormat="1" applyFont="1" applyFill="1" applyBorder="1" applyAlignment="1" applyProtection="1">
      <alignment horizontal="right" vertical="center" shrinkToFit="1"/>
      <protection/>
    </xf>
    <xf numFmtId="183" fontId="2" fillId="31" borderId="55" xfId="48" applyNumberFormat="1" applyFont="1" applyFill="1" applyBorder="1" applyAlignment="1" applyProtection="1">
      <alignment horizontal="right" vertical="center" shrinkToFit="1"/>
      <protection locked="0"/>
    </xf>
    <xf numFmtId="0" fontId="2" fillId="31" borderId="60" xfId="0" applyFont="1" applyFill="1" applyBorder="1" applyAlignment="1">
      <alignment horizontal="justify" vertical="center" wrapText="1"/>
    </xf>
    <xf numFmtId="38" fontId="2" fillId="31" borderId="61" xfId="48" applyFont="1" applyFill="1" applyBorder="1" applyAlignment="1" applyProtection="1">
      <alignment vertical="center" shrinkToFit="1"/>
      <protection/>
    </xf>
    <xf numFmtId="186" fontId="2" fillId="31" borderId="62" xfId="48" applyNumberFormat="1" applyFont="1" applyFill="1" applyBorder="1" applyAlignment="1" applyProtection="1">
      <alignment vertical="center" shrinkToFit="1"/>
      <protection/>
    </xf>
    <xf numFmtId="38" fontId="2" fillId="31" borderId="63" xfId="48" applyFont="1" applyFill="1" applyBorder="1" applyAlignment="1" applyProtection="1">
      <alignment vertical="center" shrinkToFit="1"/>
      <protection/>
    </xf>
    <xf numFmtId="186" fontId="2" fillId="31" borderId="64" xfId="48" applyNumberFormat="1" applyFont="1" applyFill="1" applyBorder="1" applyAlignment="1" applyProtection="1">
      <alignment vertical="center" shrinkToFit="1"/>
      <protection/>
    </xf>
    <xf numFmtId="184" fontId="2" fillId="31" borderId="65" xfId="48" applyNumberFormat="1" applyFont="1" applyFill="1" applyBorder="1" applyAlignment="1" applyProtection="1">
      <alignment horizontal="right" vertical="center" shrinkToFit="1"/>
      <protection/>
    </xf>
    <xf numFmtId="183" fontId="2" fillId="31" borderId="61" xfId="48" applyNumberFormat="1" applyFont="1" applyFill="1" applyBorder="1" applyAlignment="1" applyProtection="1">
      <alignment horizontal="right" vertical="center" shrinkToFit="1"/>
      <protection locked="0"/>
    </xf>
    <xf numFmtId="0" fontId="2" fillId="0" borderId="6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3" xfId="0" applyFont="1" applyFill="1" applyBorder="1" applyAlignment="1">
      <alignment horizontal="center" vertical="center" wrapText="1"/>
    </xf>
    <xf numFmtId="0" fontId="2" fillId="0" borderId="10" xfId="0" applyFont="1" applyFill="1" applyBorder="1" applyAlignment="1">
      <alignment horizontal="right" wrapText="1"/>
    </xf>
    <xf numFmtId="0" fontId="2" fillId="0" borderId="1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Border="1" applyAlignment="1">
      <alignment horizontal="righ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O20"/>
  <sheetViews>
    <sheetView tabSelected="1" zoomScale="85" zoomScaleNormal="85" workbookViewId="0" topLeftCell="A1">
      <selection activeCell="A1" sqref="A1"/>
    </sheetView>
  </sheetViews>
  <sheetFormatPr defaultColWidth="9.00390625" defaultRowHeight="15" customHeight="1"/>
  <cols>
    <col min="1" max="1" width="19.125" style="8" customWidth="1"/>
    <col min="2" max="13" width="6.75390625" style="8" customWidth="1"/>
    <col min="14" max="15" width="12.125" style="8" customWidth="1"/>
    <col min="16" max="16384" width="9.00390625" style="8" customWidth="1"/>
  </cols>
  <sheetData>
    <row r="1" spans="1:15" ht="30" customHeight="1">
      <c r="A1" s="46" t="s">
        <v>176</v>
      </c>
      <c r="B1" s="47"/>
      <c r="C1" s="47"/>
      <c r="D1" s="47"/>
      <c r="E1" s="47"/>
      <c r="F1" s="47"/>
      <c r="G1" s="47"/>
      <c r="H1" s="47"/>
      <c r="I1" s="47"/>
      <c r="J1" s="47"/>
      <c r="K1" s="47"/>
      <c r="L1" s="44"/>
      <c r="M1" s="44"/>
      <c r="N1" s="44"/>
      <c r="O1" s="44"/>
    </row>
    <row r="2" spans="1:15" ht="19.5" customHeight="1">
      <c r="A2" s="43"/>
      <c r="B2" s="43"/>
      <c r="C2" s="43"/>
      <c r="D2" s="43"/>
      <c r="E2" s="43"/>
      <c r="F2" s="43"/>
      <c r="G2" s="43"/>
      <c r="H2" s="43"/>
      <c r="I2" s="43"/>
      <c r="J2" s="43"/>
      <c r="K2" s="44"/>
      <c r="L2" s="44"/>
      <c r="M2" s="44"/>
      <c r="N2" s="44"/>
      <c r="O2" s="44"/>
    </row>
    <row r="3" spans="1:15" s="45" customFormat="1" ht="19.5" customHeight="1" thickBot="1">
      <c r="A3" s="48"/>
      <c r="B3" s="48"/>
      <c r="C3" s="48"/>
      <c r="D3" s="48"/>
      <c r="E3" s="48"/>
      <c r="F3" s="48"/>
      <c r="G3" s="48"/>
      <c r="H3" s="48"/>
      <c r="I3" s="48"/>
      <c r="J3" s="48"/>
      <c r="K3" s="44"/>
      <c r="L3" s="44"/>
      <c r="M3" s="44"/>
      <c r="N3" s="107" t="s">
        <v>160</v>
      </c>
      <c r="O3" s="107"/>
    </row>
    <row r="4" spans="1:15" ht="19.5" customHeight="1">
      <c r="A4" s="108"/>
      <c r="B4" s="110" t="s">
        <v>170</v>
      </c>
      <c r="C4" s="111"/>
      <c r="D4" s="111"/>
      <c r="E4" s="111"/>
      <c r="F4" s="111"/>
      <c r="G4" s="112"/>
      <c r="H4" s="110" t="s">
        <v>140</v>
      </c>
      <c r="I4" s="111"/>
      <c r="J4" s="111"/>
      <c r="K4" s="111"/>
      <c r="L4" s="111"/>
      <c r="M4" s="112"/>
      <c r="N4" s="54" t="s">
        <v>80</v>
      </c>
      <c r="O4" s="53" t="s">
        <v>81</v>
      </c>
    </row>
    <row r="5" spans="1:15" ht="19.5" customHeight="1">
      <c r="A5" s="109"/>
      <c r="B5" s="113" t="s">
        <v>68</v>
      </c>
      <c r="C5" s="114"/>
      <c r="D5" s="115" t="s">
        <v>83</v>
      </c>
      <c r="E5" s="116"/>
      <c r="F5" s="113" t="s">
        <v>161</v>
      </c>
      <c r="G5" s="116"/>
      <c r="H5" s="113" t="s">
        <v>82</v>
      </c>
      <c r="I5" s="114"/>
      <c r="J5" s="115" t="s">
        <v>83</v>
      </c>
      <c r="K5" s="116"/>
      <c r="L5" s="113" t="s">
        <v>162</v>
      </c>
      <c r="M5" s="116"/>
      <c r="N5" s="105" t="s">
        <v>163</v>
      </c>
      <c r="O5" s="55" t="s">
        <v>164</v>
      </c>
    </row>
    <row r="6" spans="1:15" ht="19.5" customHeight="1">
      <c r="A6" s="109"/>
      <c r="B6" s="49"/>
      <c r="C6" s="59" t="s">
        <v>84</v>
      </c>
      <c r="D6" s="61"/>
      <c r="E6" s="57" t="s">
        <v>84</v>
      </c>
      <c r="F6" s="49"/>
      <c r="G6" s="57" t="s">
        <v>84</v>
      </c>
      <c r="H6" s="49"/>
      <c r="I6" s="59" t="s">
        <v>84</v>
      </c>
      <c r="J6" s="61"/>
      <c r="K6" s="57" t="s">
        <v>84</v>
      </c>
      <c r="L6" s="49"/>
      <c r="M6" s="57" t="s">
        <v>84</v>
      </c>
      <c r="N6" s="106"/>
      <c r="O6" s="49" t="s">
        <v>165</v>
      </c>
    </row>
    <row r="7" spans="1:15" ht="30" customHeight="1">
      <c r="A7" s="63" t="s">
        <v>155</v>
      </c>
      <c r="B7" s="64">
        <v>930</v>
      </c>
      <c r="C7" s="65">
        <f>B7/$B$14*100</f>
        <v>15.336411609498683</v>
      </c>
      <c r="D7" s="66">
        <v>918</v>
      </c>
      <c r="E7" s="67">
        <f>D7/$D$14*100</f>
        <v>5.363402664173873</v>
      </c>
      <c r="F7" s="64">
        <f>B7+D7</f>
        <v>1848</v>
      </c>
      <c r="G7" s="67">
        <f>F7/$F$14*100</f>
        <v>7.972389991371872</v>
      </c>
      <c r="H7" s="64">
        <v>932</v>
      </c>
      <c r="I7" s="65">
        <f>H7/$H$14*100</f>
        <v>14.72353870458136</v>
      </c>
      <c r="J7" s="66">
        <v>913</v>
      </c>
      <c r="K7" s="67">
        <f>J7/$J$14*100</f>
        <v>4.677254098360656</v>
      </c>
      <c r="L7" s="64">
        <v>1845</v>
      </c>
      <c r="M7" s="67">
        <f>L7/$L$14*100</f>
        <v>7.137330754352031</v>
      </c>
      <c r="N7" s="68">
        <f>F7-L7</f>
        <v>3</v>
      </c>
      <c r="O7" s="69">
        <f>N7/L7*100</f>
        <v>0.16260162601626016</v>
      </c>
    </row>
    <row r="8" spans="1:15" ht="39.75" customHeight="1">
      <c r="A8" s="70" t="s">
        <v>156</v>
      </c>
      <c r="B8" s="71">
        <v>195</v>
      </c>
      <c r="C8" s="72">
        <f aca="true" t="shared" si="0" ref="C8:C13">B8/$B$14*100</f>
        <v>3.215699208443272</v>
      </c>
      <c r="D8" s="73">
        <v>158</v>
      </c>
      <c r="E8" s="74">
        <f aca="true" t="shared" si="1" ref="E8:E13">D8/$D$14*100</f>
        <v>0.9231128768403833</v>
      </c>
      <c r="F8" s="71">
        <f>B8+D8+1</f>
        <v>354</v>
      </c>
      <c r="G8" s="74">
        <f aca="true" t="shared" si="2" ref="G8:G13">F8/$F$14*100</f>
        <v>1.5271786022433131</v>
      </c>
      <c r="H8" s="71">
        <v>228</v>
      </c>
      <c r="I8" s="72">
        <f aca="true" t="shared" si="3" ref="I8:I13">H8/$H$14*100</f>
        <v>3.6018957345971563</v>
      </c>
      <c r="J8" s="73">
        <v>178</v>
      </c>
      <c r="K8" s="74">
        <f aca="true" t="shared" si="4" ref="K8:K13">J8/$J$14*100</f>
        <v>0.9118852459016393</v>
      </c>
      <c r="L8" s="71">
        <v>406</v>
      </c>
      <c r="M8" s="74">
        <f aca="true" t="shared" si="5" ref="M8:M13">L8/$L$14*100</f>
        <v>1.5705996131528046</v>
      </c>
      <c r="N8" s="75">
        <f aca="true" t="shared" si="6" ref="N8:N13">F8-L8</f>
        <v>-52</v>
      </c>
      <c r="O8" s="76">
        <f aca="true" t="shared" si="7" ref="O8:O13">N8/L8*100</f>
        <v>-12.807881773399016</v>
      </c>
    </row>
    <row r="9" spans="1:15" ht="39.75" customHeight="1">
      <c r="A9" s="84" t="s">
        <v>157</v>
      </c>
      <c r="B9" s="85">
        <v>4074</v>
      </c>
      <c r="C9" s="86">
        <f t="shared" si="0"/>
        <v>67.18337730870712</v>
      </c>
      <c r="D9" s="87">
        <v>15335</v>
      </c>
      <c r="E9" s="88">
        <f t="shared" si="1"/>
        <v>89.59453143257771</v>
      </c>
      <c r="F9" s="85">
        <f aca="true" t="shared" si="8" ref="F9:F14">B9+D9</f>
        <v>19409</v>
      </c>
      <c r="G9" s="88">
        <f t="shared" si="2"/>
        <v>83.73166522864538</v>
      </c>
      <c r="H9" s="85">
        <v>4771</v>
      </c>
      <c r="I9" s="86">
        <f t="shared" si="3"/>
        <v>75.37124802527646</v>
      </c>
      <c r="J9" s="87">
        <v>17727</v>
      </c>
      <c r="K9" s="88">
        <f t="shared" si="4"/>
        <v>90.81454918032786</v>
      </c>
      <c r="L9" s="85">
        <v>22499</v>
      </c>
      <c r="M9" s="88">
        <f t="shared" si="5"/>
        <v>87.03675048355899</v>
      </c>
      <c r="N9" s="89">
        <f t="shared" si="6"/>
        <v>-3090</v>
      </c>
      <c r="O9" s="90">
        <f t="shared" si="7"/>
        <v>-13.733943730832483</v>
      </c>
    </row>
    <row r="10" spans="1:15" ht="39.75" customHeight="1">
      <c r="A10" s="91" t="s">
        <v>169</v>
      </c>
      <c r="B10" s="92">
        <v>3194</v>
      </c>
      <c r="C10" s="93">
        <f t="shared" si="0"/>
        <v>52.67150395778364</v>
      </c>
      <c r="D10" s="94">
        <v>12369</v>
      </c>
      <c r="E10" s="95">
        <f t="shared" si="1"/>
        <v>72.26571628885253</v>
      </c>
      <c r="F10" s="92">
        <f t="shared" si="8"/>
        <v>15563</v>
      </c>
      <c r="G10" s="95">
        <f t="shared" si="2"/>
        <v>67.1397756686799</v>
      </c>
      <c r="H10" s="92">
        <v>3757</v>
      </c>
      <c r="I10" s="93">
        <f t="shared" si="3"/>
        <v>59.3522906793049</v>
      </c>
      <c r="J10" s="94">
        <v>14351</v>
      </c>
      <c r="K10" s="95">
        <f t="shared" si="4"/>
        <v>73.51946721311475</v>
      </c>
      <c r="L10" s="92">
        <v>18109</v>
      </c>
      <c r="M10" s="95">
        <f t="shared" si="5"/>
        <v>70.05415860735009</v>
      </c>
      <c r="N10" s="96">
        <f t="shared" si="6"/>
        <v>-2546</v>
      </c>
      <c r="O10" s="97">
        <f t="shared" si="7"/>
        <v>-14.05930752664421</v>
      </c>
    </row>
    <row r="11" spans="1:15" ht="39.75" customHeight="1">
      <c r="A11" s="98" t="s">
        <v>173</v>
      </c>
      <c r="B11" s="99">
        <v>248</v>
      </c>
      <c r="C11" s="100">
        <f t="shared" si="0"/>
        <v>4.089709762532982</v>
      </c>
      <c r="D11" s="101">
        <v>2535</v>
      </c>
      <c r="E11" s="102">
        <f t="shared" si="1"/>
        <v>14.8107034353821</v>
      </c>
      <c r="F11" s="99">
        <f>B11+D11+1</f>
        <v>2784</v>
      </c>
      <c r="G11" s="102">
        <f t="shared" si="2"/>
        <v>12.010353753235547</v>
      </c>
      <c r="H11" s="99">
        <v>291</v>
      </c>
      <c r="I11" s="100">
        <f t="shared" si="3"/>
        <v>4.597156398104266</v>
      </c>
      <c r="J11" s="101">
        <v>2827</v>
      </c>
      <c r="K11" s="102">
        <f t="shared" si="4"/>
        <v>14.482581967213115</v>
      </c>
      <c r="L11" s="99">
        <v>3118</v>
      </c>
      <c r="M11" s="102">
        <f t="shared" si="5"/>
        <v>12.061895551257255</v>
      </c>
      <c r="N11" s="103">
        <f t="shared" si="6"/>
        <v>-334</v>
      </c>
      <c r="O11" s="104">
        <f t="shared" si="7"/>
        <v>-10.711994868505451</v>
      </c>
    </row>
    <row r="12" spans="1:15" ht="39.75" customHeight="1">
      <c r="A12" s="70" t="s">
        <v>158</v>
      </c>
      <c r="B12" s="71">
        <v>117</v>
      </c>
      <c r="C12" s="72">
        <f t="shared" si="0"/>
        <v>1.9294195250659631</v>
      </c>
      <c r="D12" s="73">
        <v>510</v>
      </c>
      <c r="E12" s="74">
        <f t="shared" si="1"/>
        <v>2.9796681467632626</v>
      </c>
      <c r="F12" s="71">
        <f>B12+D12+1</f>
        <v>628</v>
      </c>
      <c r="G12" s="74">
        <f t="shared" si="2"/>
        <v>2.7092320966350303</v>
      </c>
      <c r="H12" s="71">
        <v>98</v>
      </c>
      <c r="I12" s="72">
        <f t="shared" si="3"/>
        <v>1.5481832543443919</v>
      </c>
      <c r="J12" s="73">
        <v>524</v>
      </c>
      <c r="K12" s="74">
        <f t="shared" si="4"/>
        <v>2.6844262295081966</v>
      </c>
      <c r="L12" s="71">
        <v>622</v>
      </c>
      <c r="M12" s="74">
        <f t="shared" si="5"/>
        <v>2.4061895551257253</v>
      </c>
      <c r="N12" s="75">
        <f t="shared" si="6"/>
        <v>6</v>
      </c>
      <c r="O12" s="76">
        <f t="shared" si="7"/>
        <v>0.964630225080386</v>
      </c>
    </row>
    <row r="13" spans="1:15" ht="30" customHeight="1">
      <c r="A13" s="77" t="s">
        <v>159</v>
      </c>
      <c r="B13" s="78">
        <v>747</v>
      </c>
      <c r="C13" s="79">
        <f t="shared" si="0"/>
        <v>12.318601583113455</v>
      </c>
      <c r="D13" s="80">
        <v>194</v>
      </c>
      <c r="E13" s="81">
        <f t="shared" si="1"/>
        <v>1.133442393082496</v>
      </c>
      <c r="F13" s="78">
        <f t="shared" si="8"/>
        <v>941</v>
      </c>
      <c r="G13" s="81">
        <f t="shared" si="2"/>
        <v>4.059534081104401</v>
      </c>
      <c r="H13" s="78">
        <v>301</v>
      </c>
      <c r="I13" s="79">
        <f t="shared" si="3"/>
        <v>4.755134281200632</v>
      </c>
      <c r="J13" s="80">
        <v>177</v>
      </c>
      <c r="K13" s="81">
        <f t="shared" si="4"/>
        <v>0.9067622950819673</v>
      </c>
      <c r="L13" s="78">
        <v>478</v>
      </c>
      <c r="M13" s="81">
        <f t="shared" si="5"/>
        <v>1.849129593810445</v>
      </c>
      <c r="N13" s="82">
        <f t="shared" si="6"/>
        <v>463</v>
      </c>
      <c r="O13" s="83">
        <f t="shared" si="7"/>
        <v>96.86192468619247</v>
      </c>
    </row>
    <row r="14" spans="1:15" ht="30" customHeight="1" thickBot="1">
      <c r="A14" s="50" t="s">
        <v>96</v>
      </c>
      <c r="B14" s="56">
        <f>SUM(B7:B9,B12:B13)+1</f>
        <v>6064</v>
      </c>
      <c r="C14" s="60">
        <f>SUM(C7:C9,C12:C13)</f>
        <v>99.98350923482849</v>
      </c>
      <c r="D14" s="62">
        <f>SUM(D7:D9,D12:D13)+1</f>
        <v>17116</v>
      </c>
      <c r="E14" s="58">
        <f>SUM(E7:E9,E12:E13)</f>
        <v>99.99415751343771</v>
      </c>
      <c r="F14" s="56">
        <f t="shared" si="8"/>
        <v>23180</v>
      </c>
      <c r="G14" s="58">
        <f>SUM(G7:G9,G12:G13)</f>
        <v>100</v>
      </c>
      <c r="H14" s="56">
        <f>SUM(H7:H9,H12:H13)</f>
        <v>6330</v>
      </c>
      <c r="I14" s="60">
        <f>SUM(I7:I9,I12:I13)</f>
        <v>99.99999999999999</v>
      </c>
      <c r="J14" s="62">
        <f>SUM(J7:J9,J12:J13)+1</f>
        <v>19520</v>
      </c>
      <c r="K14" s="58">
        <f>SUM(K7:K9,K12:K13)</f>
        <v>99.9948770491803</v>
      </c>
      <c r="L14" s="56">
        <f>H14+J14</f>
        <v>25850</v>
      </c>
      <c r="M14" s="58">
        <f>SUM(M7:M9,M12:M13)</f>
        <v>100</v>
      </c>
      <c r="N14" s="51">
        <f>F14-L14</f>
        <v>-2670</v>
      </c>
      <c r="O14" s="52">
        <f>N14/L14*100</f>
        <v>-10.328820116054159</v>
      </c>
    </row>
    <row r="15" spans="1:15" ht="15" customHeight="1">
      <c r="A15" s="45" t="s">
        <v>166</v>
      </c>
      <c r="B15" s="45"/>
      <c r="C15" s="45"/>
      <c r="D15" s="45"/>
      <c r="E15" s="45"/>
      <c r="F15" s="45"/>
      <c r="G15" s="45"/>
      <c r="H15" s="45"/>
      <c r="I15" s="45"/>
      <c r="J15" s="45"/>
      <c r="K15" s="45"/>
      <c r="L15" s="45"/>
      <c r="M15" s="45"/>
      <c r="N15" s="45"/>
      <c r="O15" s="45"/>
    </row>
    <row r="16" spans="1:15" ht="15" customHeight="1">
      <c r="A16" s="45" t="s">
        <v>167</v>
      </c>
      <c r="B16" s="45"/>
      <c r="C16" s="45"/>
      <c r="D16" s="45"/>
      <c r="E16" s="45"/>
      <c r="F16" s="45"/>
      <c r="G16" s="45"/>
      <c r="H16" s="45"/>
      <c r="I16" s="45"/>
      <c r="J16" s="45"/>
      <c r="K16" s="45"/>
      <c r="L16" s="45"/>
      <c r="M16" s="45"/>
      <c r="N16" s="45"/>
      <c r="O16" s="45"/>
    </row>
    <row r="17" ht="15" customHeight="1">
      <c r="A17" s="8" t="s">
        <v>168</v>
      </c>
    </row>
    <row r="18" ht="15" customHeight="1">
      <c r="A18" s="8" t="s">
        <v>172</v>
      </c>
    </row>
    <row r="20" ht="15" customHeight="1">
      <c r="A20" s="8" t="s">
        <v>174</v>
      </c>
    </row>
  </sheetData>
  <sheetProtection/>
  <mergeCells count="11">
    <mergeCell ref="L5:M5"/>
    <mergeCell ref="N5:N6"/>
    <mergeCell ref="N3:O3"/>
    <mergeCell ref="A4:A6"/>
    <mergeCell ref="B4:G4"/>
    <mergeCell ref="H4:M4"/>
    <mergeCell ref="B5:C5"/>
    <mergeCell ref="D5:E5"/>
    <mergeCell ref="F5:G5"/>
    <mergeCell ref="H5:I5"/>
    <mergeCell ref="J5:K5"/>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ゴシック,標準"平成27年版　環境統計集&amp;R&amp;"ＭＳ ゴシック,標準"8章 環境対策全般（行政）</oddHeader>
    <oddFooter>&amp;C&amp;"ＭＳ ゴシック,標準"355</oddFooter>
  </headerFooter>
</worksheet>
</file>

<file path=xl/worksheets/sheet10.xml><?xml version="1.0" encoding="utf-8"?>
<worksheet xmlns="http://schemas.openxmlformats.org/spreadsheetml/2006/main" xmlns:r="http://schemas.openxmlformats.org/officeDocument/2006/relationships">
  <dimension ref="A1:O16"/>
  <sheetViews>
    <sheetView zoomScalePageLayoutView="0" workbookViewId="0" topLeftCell="A1">
      <selection activeCell="A30" sqref="A30"/>
    </sheetView>
  </sheetViews>
  <sheetFormatPr defaultColWidth="9.00390625" defaultRowHeight="13.5" customHeight="1"/>
  <cols>
    <col min="1" max="1" width="31.125" style="1" customWidth="1"/>
    <col min="2" max="13" width="7.625" style="1" customWidth="1"/>
    <col min="14" max="14" width="13.125" style="1" customWidth="1"/>
    <col min="15" max="15" width="13.375" style="1" customWidth="1"/>
    <col min="16" max="16384" width="9.00390625" style="1" customWidth="1"/>
  </cols>
  <sheetData>
    <row r="1" spans="1:15" ht="13.5" customHeight="1">
      <c r="A1" s="15" t="s">
        <v>100</v>
      </c>
      <c r="B1" s="15"/>
      <c r="C1" s="15"/>
      <c r="D1" s="15"/>
      <c r="E1" s="15"/>
      <c r="F1" s="15"/>
      <c r="G1" s="15"/>
      <c r="H1" s="15"/>
      <c r="I1" s="15"/>
      <c r="J1" s="15"/>
      <c r="K1" s="7"/>
      <c r="L1" s="7"/>
      <c r="M1" s="7"/>
      <c r="N1" s="7"/>
      <c r="O1" s="7"/>
    </row>
    <row r="2" spans="1:15" s="6" customFormat="1" ht="13.5" customHeight="1">
      <c r="A2" s="5"/>
      <c r="B2" s="5"/>
      <c r="C2" s="5"/>
      <c r="D2" s="5"/>
      <c r="E2" s="5"/>
      <c r="F2" s="5"/>
      <c r="G2" s="5"/>
      <c r="H2" s="5"/>
      <c r="I2" s="5"/>
      <c r="J2" s="5"/>
      <c r="K2" s="2"/>
      <c r="L2" s="2"/>
      <c r="M2" s="2"/>
      <c r="N2" s="126" t="s">
        <v>101</v>
      </c>
      <c r="O2" s="126"/>
    </row>
    <row r="3" spans="1:15" s="8" customFormat="1" ht="13.5" customHeight="1">
      <c r="A3" s="118" t="s">
        <v>79</v>
      </c>
      <c r="B3" s="118" t="s">
        <v>102</v>
      </c>
      <c r="C3" s="118"/>
      <c r="D3" s="118"/>
      <c r="E3" s="118"/>
      <c r="F3" s="118"/>
      <c r="G3" s="118"/>
      <c r="H3" s="119" t="s">
        <v>103</v>
      </c>
      <c r="I3" s="120"/>
      <c r="J3" s="120"/>
      <c r="K3" s="120"/>
      <c r="L3" s="120"/>
      <c r="M3" s="109"/>
      <c r="N3" s="3" t="s">
        <v>80</v>
      </c>
      <c r="O3" s="3" t="s">
        <v>81</v>
      </c>
    </row>
    <row r="4" spans="1:15" s="8" customFormat="1" ht="13.5" customHeight="1">
      <c r="A4" s="118"/>
      <c r="B4" s="125" t="s">
        <v>82</v>
      </c>
      <c r="C4" s="118"/>
      <c r="D4" s="125" t="s">
        <v>83</v>
      </c>
      <c r="E4" s="118"/>
      <c r="F4" s="125" t="s">
        <v>104</v>
      </c>
      <c r="G4" s="118"/>
      <c r="H4" s="125" t="s">
        <v>82</v>
      </c>
      <c r="I4" s="118"/>
      <c r="J4" s="123" t="s">
        <v>83</v>
      </c>
      <c r="K4" s="109"/>
      <c r="L4" s="125" t="s">
        <v>105</v>
      </c>
      <c r="M4" s="118"/>
      <c r="N4" s="125" t="s">
        <v>106</v>
      </c>
      <c r="O4" s="14" t="s">
        <v>106</v>
      </c>
    </row>
    <row r="5" spans="1:15" s="8" customFormat="1" ht="13.5" customHeight="1">
      <c r="A5" s="118"/>
      <c r="B5" s="4"/>
      <c r="C5" s="3" t="s">
        <v>84</v>
      </c>
      <c r="D5" s="4"/>
      <c r="E5" s="3" t="s">
        <v>84</v>
      </c>
      <c r="F5" s="4"/>
      <c r="G5" s="3" t="s">
        <v>84</v>
      </c>
      <c r="H5" s="4"/>
      <c r="I5" s="3" t="s">
        <v>84</v>
      </c>
      <c r="J5" s="4"/>
      <c r="K5" s="3" t="s">
        <v>84</v>
      </c>
      <c r="L5" s="4"/>
      <c r="M5" s="3" t="s">
        <v>84</v>
      </c>
      <c r="N5" s="106"/>
      <c r="O5" s="4" t="s">
        <v>107</v>
      </c>
    </row>
    <row r="6" spans="1:15" s="8" customFormat="1" ht="13.5" customHeight="1">
      <c r="A6" s="9" t="s">
        <v>108</v>
      </c>
      <c r="B6" s="10">
        <v>903</v>
      </c>
      <c r="C6" s="10">
        <v>9.8</v>
      </c>
      <c r="D6" s="10">
        <v>969</v>
      </c>
      <c r="E6" s="10">
        <v>2.6</v>
      </c>
      <c r="F6" s="11">
        <v>1873</v>
      </c>
      <c r="G6" s="10">
        <v>4</v>
      </c>
      <c r="H6" s="10">
        <v>898</v>
      </c>
      <c r="I6" s="10">
        <v>9.2</v>
      </c>
      <c r="J6" s="10">
        <v>966</v>
      </c>
      <c r="K6" s="12">
        <v>2.3</v>
      </c>
      <c r="L6" s="11">
        <v>1864</v>
      </c>
      <c r="M6" s="10">
        <v>3.4</v>
      </c>
      <c r="N6" s="10">
        <v>9</v>
      </c>
      <c r="O6" s="10">
        <v>0.5</v>
      </c>
    </row>
    <row r="7" spans="1:15" s="8" customFormat="1" ht="13.5" customHeight="1">
      <c r="A7" s="9" t="s">
        <v>109</v>
      </c>
      <c r="B7" s="10">
        <v>227</v>
      </c>
      <c r="C7" s="10">
        <v>2.5</v>
      </c>
      <c r="D7" s="10">
        <v>246</v>
      </c>
      <c r="E7" s="10">
        <v>0.6</v>
      </c>
      <c r="F7" s="10">
        <v>476</v>
      </c>
      <c r="G7" s="10">
        <v>1</v>
      </c>
      <c r="H7" s="10">
        <v>234</v>
      </c>
      <c r="I7" s="10">
        <v>2.3</v>
      </c>
      <c r="J7" s="10">
        <v>253</v>
      </c>
      <c r="K7" s="12">
        <v>0.6</v>
      </c>
      <c r="L7" s="10">
        <v>487</v>
      </c>
      <c r="M7" s="10">
        <v>0.9</v>
      </c>
      <c r="N7" s="10" t="s">
        <v>85</v>
      </c>
      <c r="O7" s="10" t="s">
        <v>86</v>
      </c>
    </row>
    <row r="8" spans="1:15" s="8" customFormat="1" ht="13.5" customHeight="1">
      <c r="A8" s="9" t="s">
        <v>110</v>
      </c>
      <c r="B8" s="11">
        <v>7605</v>
      </c>
      <c r="C8" s="10">
        <v>82.8</v>
      </c>
      <c r="D8" s="11">
        <v>35874</v>
      </c>
      <c r="E8" s="10">
        <v>94.4</v>
      </c>
      <c r="F8" s="11">
        <v>43479</v>
      </c>
      <c r="G8" s="10">
        <v>92.2</v>
      </c>
      <c r="H8" s="11">
        <v>8366</v>
      </c>
      <c r="I8" s="10">
        <v>84</v>
      </c>
      <c r="J8" s="11">
        <v>40229</v>
      </c>
      <c r="K8" s="12">
        <v>94.9</v>
      </c>
      <c r="L8" s="11">
        <v>48596</v>
      </c>
      <c r="M8" s="10">
        <v>92.8</v>
      </c>
      <c r="N8" s="10" t="s">
        <v>87</v>
      </c>
      <c r="O8" s="10" t="s">
        <v>88</v>
      </c>
    </row>
    <row r="9" spans="1:15" s="8" customFormat="1" ht="13.5" customHeight="1">
      <c r="A9" s="9" t="s">
        <v>89</v>
      </c>
      <c r="B9" s="11">
        <v>5812</v>
      </c>
      <c r="C9" s="10">
        <v>63.3</v>
      </c>
      <c r="D9" s="11">
        <v>26540</v>
      </c>
      <c r="E9" s="10">
        <v>69.9</v>
      </c>
      <c r="F9" s="11">
        <v>32351</v>
      </c>
      <c r="G9" s="10">
        <v>68.6</v>
      </c>
      <c r="H9" s="11">
        <v>6518</v>
      </c>
      <c r="I9" s="10">
        <v>65.4</v>
      </c>
      <c r="J9" s="11">
        <v>29334</v>
      </c>
      <c r="K9" s="12">
        <v>69.2</v>
      </c>
      <c r="L9" s="11">
        <v>35852</v>
      </c>
      <c r="M9" s="10">
        <v>68.5</v>
      </c>
      <c r="N9" s="10" t="s">
        <v>90</v>
      </c>
      <c r="O9" s="10" t="s">
        <v>91</v>
      </c>
    </row>
    <row r="10" spans="1:15" s="8" customFormat="1" ht="13.5" customHeight="1">
      <c r="A10" s="9" t="s">
        <v>111</v>
      </c>
      <c r="B10" s="10">
        <v>646</v>
      </c>
      <c r="C10" s="10">
        <v>7</v>
      </c>
      <c r="D10" s="11">
        <v>8562</v>
      </c>
      <c r="E10" s="10">
        <v>22.5</v>
      </c>
      <c r="F10" s="11">
        <v>9209</v>
      </c>
      <c r="G10" s="10">
        <v>19.5</v>
      </c>
      <c r="H10" s="10">
        <v>657</v>
      </c>
      <c r="I10" s="10">
        <v>6.6</v>
      </c>
      <c r="J10" s="11">
        <v>10190</v>
      </c>
      <c r="K10" s="13" t="s">
        <v>112</v>
      </c>
      <c r="L10" s="11">
        <v>10846</v>
      </c>
      <c r="M10" s="10">
        <v>20.7</v>
      </c>
      <c r="N10" s="10" t="s">
        <v>92</v>
      </c>
      <c r="O10" s="10" t="s">
        <v>93</v>
      </c>
    </row>
    <row r="11" spans="1:15" s="8" customFormat="1" ht="13.5" customHeight="1">
      <c r="A11" s="9" t="s">
        <v>113</v>
      </c>
      <c r="B11" s="10">
        <v>67</v>
      </c>
      <c r="C11" s="10">
        <v>0.7</v>
      </c>
      <c r="D11" s="10">
        <v>700</v>
      </c>
      <c r="E11" s="10">
        <v>1.8</v>
      </c>
      <c r="F11" s="10">
        <v>767</v>
      </c>
      <c r="G11" s="10">
        <v>1.6</v>
      </c>
      <c r="H11" s="10">
        <v>65</v>
      </c>
      <c r="I11" s="10">
        <v>0.7</v>
      </c>
      <c r="J11" s="10">
        <v>741</v>
      </c>
      <c r="K11" s="12">
        <v>1.7</v>
      </c>
      <c r="L11" s="10">
        <v>806</v>
      </c>
      <c r="M11" s="10">
        <v>1.5</v>
      </c>
      <c r="N11" s="10" t="s">
        <v>94</v>
      </c>
      <c r="O11" s="10" t="s">
        <v>95</v>
      </c>
    </row>
    <row r="12" spans="1:15" s="8" customFormat="1" ht="13.5" customHeight="1">
      <c r="A12" s="9" t="s">
        <v>114</v>
      </c>
      <c r="B12" s="10">
        <v>253</v>
      </c>
      <c r="C12" s="10">
        <v>2.8</v>
      </c>
      <c r="D12" s="10">
        <v>175</v>
      </c>
      <c r="E12" s="10">
        <v>0.5</v>
      </c>
      <c r="F12" s="10">
        <v>428</v>
      </c>
      <c r="G12" s="10">
        <v>0.9</v>
      </c>
      <c r="H12" s="10">
        <v>224</v>
      </c>
      <c r="I12" s="10">
        <v>2.2</v>
      </c>
      <c r="J12" s="10">
        <v>160</v>
      </c>
      <c r="K12" s="12">
        <v>0.4</v>
      </c>
      <c r="L12" s="10">
        <v>384</v>
      </c>
      <c r="M12" s="10">
        <v>0.7</v>
      </c>
      <c r="N12" s="10">
        <v>44</v>
      </c>
      <c r="O12" s="10">
        <v>11.6</v>
      </c>
    </row>
    <row r="13" spans="1:15" s="8" customFormat="1" ht="13.5" customHeight="1">
      <c r="A13" s="3" t="s">
        <v>96</v>
      </c>
      <c r="B13" s="11">
        <v>9184</v>
      </c>
      <c r="C13" s="10">
        <v>100</v>
      </c>
      <c r="D13" s="11">
        <v>37987</v>
      </c>
      <c r="E13" s="10">
        <v>100</v>
      </c>
      <c r="F13" s="11">
        <v>47171</v>
      </c>
      <c r="G13" s="10">
        <v>100</v>
      </c>
      <c r="H13" s="11">
        <v>9960</v>
      </c>
      <c r="I13" s="10">
        <v>100</v>
      </c>
      <c r="J13" s="11">
        <v>42382</v>
      </c>
      <c r="K13" s="12">
        <v>100</v>
      </c>
      <c r="L13" s="11">
        <v>52343</v>
      </c>
      <c r="M13" s="10">
        <v>100</v>
      </c>
      <c r="N13" s="10" t="s">
        <v>97</v>
      </c>
      <c r="O13" s="10" t="s">
        <v>98</v>
      </c>
    </row>
    <row r="14" spans="1:15" ht="13.5" customHeight="1">
      <c r="A14" s="16" t="s">
        <v>115</v>
      </c>
      <c r="B14" s="16"/>
      <c r="C14" s="16"/>
      <c r="D14" s="16"/>
      <c r="E14" s="16"/>
      <c r="F14" s="16"/>
      <c r="G14" s="16"/>
      <c r="H14" s="16"/>
      <c r="I14" s="16"/>
      <c r="J14" s="16"/>
      <c r="K14" s="16"/>
      <c r="L14" s="16"/>
      <c r="M14" s="16"/>
      <c r="N14" s="16"/>
      <c r="O14" s="16"/>
    </row>
    <row r="15" spans="1:15" ht="13.5" customHeight="1">
      <c r="A15" s="17" t="s">
        <v>116</v>
      </c>
      <c r="B15" s="17"/>
      <c r="C15" s="17"/>
      <c r="D15" s="17"/>
      <c r="E15" s="17"/>
      <c r="F15" s="17"/>
      <c r="G15" s="17"/>
      <c r="H15" s="17"/>
      <c r="I15" s="17"/>
      <c r="J15" s="17"/>
      <c r="K15" s="17"/>
      <c r="L15" s="17"/>
      <c r="M15" s="17"/>
      <c r="N15" s="17"/>
      <c r="O15" s="17"/>
    </row>
    <row r="16" spans="1:15" ht="13.5" customHeight="1">
      <c r="A16" s="17" t="s">
        <v>99</v>
      </c>
      <c r="B16" s="17"/>
      <c r="C16" s="17"/>
      <c r="D16" s="17"/>
      <c r="E16" s="17"/>
      <c r="F16" s="17"/>
      <c r="G16" s="17"/>
      <c r="H16" s="17"/>
      <c r="I16" s="17"/>
      <c r="J16" s="17"/>
      <c r="K16" s="17"/>
      <c r="L16" s="17"/>
      <c r="M16" s="17"/>
      <c r="N16" s="17"/>
      <c r="O16" s="17"/>
    </row>
  </sheetData>
  <sheetProtection/>
  <mergeCells count="11">
    <mergeCell ref="J4:K4"/>
    <mergeCell ref="A3:A5"/>
    <mergeCell ref="B3:G3"/>
    <mergeCell ref="B4:C4"/>
    <mergeCell ref="D4:E4"/>
    <mergeCell ref="F4:G4"/>
    <mergeCell ref="N2:O2"/>
    <mergeCell ref="L4:M4"/>
    <mergeCell ref="N4:N5"/>
    <mergeCell ref="H4:I4"/>
    <mergeCell ref="H3:M3"/>
  </mergeCells>
  <printOptions/>
  <pageMargins left="0.3937007874015748" right="0.3937007874015748" top="0.3937007874015748" bottom="0.2362204724409449" header="0.1968503937007874" footer="0.1968503937007874"/>
  <pageSetup horizontalDpi="600" verticalDpi="600" orientation="landscape" paperSize="12"/>
  <headerFooter alignWithMargins="0">
    <oddHeader>&amp;L環境統計集　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A1:O20"/>
  <sheetViews>
    <sheetView view="pageLayout" zoomScaleNormal="85" workbookViewId="0" topLeftCell="A1">
      <selection activeCell="A1" sqref="A1"/>
    </sheetView>
  </sheetViews>
  <sheetFormatPr defaultColWidth="9.00390625" defaultRowHeight="15" customHeight="1"/>
  <cols>
    <col min="1" max="1" width="19.125" style="8" customWidth="1"/>
    <col min="2" max="13" width="6.75390625" style="8" customWidth="1"/>
    <col min="14" max="15" width="12.125" style="8" customWidth="1"/>
    <col min="16" max="16384" width="9.00390625" style="8" customWidth="1"/>
  </cols>
  <sheetData>
    <row r="1" spans="1:15" ht="30" customHeight="1">
      <c r="A1" s="46" t="s">
        <v>175</v>
      </c>
      <c r="B1" s="47"/>
      <c r="C1" s="47"/>
      <c r="D1" s="47"/>
      <c r="E1" s="47"/>
      <c r="F1" s="47"/>
      <c r="G1" s="47"/>
      <c r="H1" s="47"/>
      <c r="I1" s="43"/>
      <c r="J1" s="43"/>
      <c r="K1" s="44"/>
      <c r="L1" s="44"/>
      <c r="M1" s="44"/>
      <c r="N1" s="44"/>
      <c r="O1" s="44"/>
    </row>
    <row r="2" spans="1:15" ht="19.5" customHeight="1">
      <c r="A2" s="43"/>
      <c r="B2" s="43"/>
      <c r="C2" s="43"/>
      <c r="D2" s="43"/>
      <c r="E2" s="43"/>
      <c r="F2" s="43"/>
      <c r="G2" s="43"/>
      <c r="H2" s="43"/>
      <c r="I2" s="43"/>
      <c r="J2" s="43"/>
      <c r="K2" s="44"/>
      <c r="L2" s="44"/>
      <c r="M2" s="44"/>
      <c r="N2" s="44"/>
      <c r="O2" s="44"/>
    </row>
    <row r="3" spans="1:15" s="45" customFormat="1" ht="19.5" customHeight="1" thickBot="1">
      <c r="A3" s="48"/>
      <c r="B3" s="48"/>
      <c r="C3" s="48"/>
      <c r="D3" s="48"/>
      <c r="E3" s="48"/>
      <c r="F3" s="48"/>
      <c r="G3" s="48"/>
      <c r="H3" s="48"/>
      <c r="I3" s="48"/>
      <c r="J3" s="48"/>
      <c r="K3" s="44"/>
      <c r="L3" s="44"/>
      <c r="M3" s="44"/>
      <c r="N3" s="107" t="s">
        <v>160</v>
      </c>
      <c r="O3" s="107"/>
    </row>
    <row r="4" spans="1:15" ht="19.5" customHeight="1">
      <c r="A4" s="108"/>
      <c r="B4" s="110" t="s">
        <v>170</v>
      </c>
      <c r="C4" s="111"/>
      <c r="D4" s="111"/>
      <c r="E4" s="111"/>
      <c r="F4" s="111"/>
      <c r="G4" s="112"/>
      <c r="H4" s="110" t="s">
        <v>171</v>
      </c>
      <c r="I4" s="111"/>
      <c r="J4" s="111"/>
      <c r="K4" s="111"/>
      <c r="L4" s="111"/>
      <c r="M4" s="112"/>
      <c r="N4" s="54" t="s">
        <v>80</v>
      </c>
      <c r="O4" s="53" t="s">
        <v>81</v>
      </c>
    </row>
    <row r="5" spans="1:15" ht="19.5" customHeight="1">
      <c r="A5" s="109"/>
      <c r="B5" s="113" t="s">
        <v>68</v>
      </c>
      <c r="C5" s="114"/>
      <c r="D5" s="115" t="s">
        <v>83</v>
      </c>
      <c r="E5" s="116"/>
      <c r="F5" s="113" t="s">
        <v>161</v>
      </c>
      <c r="G5" s="116"/>
      <c r="H5" s="113" t="s">
        <v>82</v>
      </c>
      <c r="I5" s="114"/>
      <c r="J5" s="115" t="s">
        <v>83</v>
      </c>
      <c r="K5" s="116"/>
      <c r="L5" s="113" t="s">
        <v>162</v>
      </c>
      <c r="M5" s="116"/>
      <c r="N5" s="105" t="s">
        <v>163</v>
      </c>
      <c r="O5" s="55" t="s">
        <v>164</v>
      </c>
    </row>
    <row r="6" spans="1:15" ht="19.5" customHeight="1">
      <c r="A6" s="109"/>
      <c r="B6" s="49"/>
      <c r="C6" s="59" t="s">
        <v>84</v>
      </c>
      <c r="D6" s="61"/>
      <c r="E6" s="57" t="s">
        <v>84</v>
      </c>
      <c r="F6" s="49"/>
      <c r="G6" s="57" t="s">
        <v>84</v>
      </c>
      <c r="H6" s="49"/>
      <c r="I6" s="59" t="s">
        <v>84</v>
      </c>
      <c r="J6" s="61"/>
      <c r="K6" s="57" t="s">
        <v>84</v>
      </c>
      <c r="L6" s="49"/>
      <c r="M6" s="57" t="s">
        <v>84</v>
      </c>
      <c r="N6" s="106"/>
      <c r="O6" s="49" t="s">
        <v>165</v>
      </c>
    </row>
    <row r="7" spans="1:15" ht="30" customHeight="1">
      <c r="A7" s="63" t="s">
        <v>155</v>
      </c>
      <c r="B7" s="64">
        <v>930</v>
      </c>
      <c r="C7" s="65">
        <f>B7/$B$14*100</f>
        <v>15.336411609498683</v>
      </c>
      <c r="D7" s="66">
        <v>918</v>
      </c>
      <c r="E7" s="67">
        <f>D7/$D$14*100</f>
        <v>5.363402664173873</v>
      </c>
      <c r="F7" s="64">
        <f>B7+D7</f>
        <v>1848</v>
      </c>
      <c r="G7" s="67">
        <f>F7/$F$14*100</f>
        <v>7.972389991371872</v>
      </c>
      <c r="H7" s="64">
        <v>932</v>
      </c>
      <c r="I7" s="65">
        <f>H7/$H$14*100</f>
        <v>14.72353870458136</v>
      </c>
      <c r="J7" s="66">
        <v>913</v>
      </c>
      <c r="K7" s="67">
        <f>J7/$J$14*100</f>
        <v>4.677254098360656</v>
      </c>
      <c r="L7" s="64">
        <v>1845</v>
      </c>
      <c r="M7" s="67">
        <f>L7/$L$14*100</f>
        <v>7.137330754352031</v>
      </c>
      <c r="N7" s="68">
        <f>F7-L7</f>
        <v>3</v>
      </c>
      <c r="O7" s="69">
        <f>N7/L7*100</f>
        <v>0.16260162601626016</v>
      </c>
    </row>
    <row r="8" spans="1:15" ht="39.75" customHeight="1">
      <c r="A8" s="70" t="s">
        <v>156</v>
      </c>
      <c r="B8" s="71">
        <v>195</v>
      </c>
      <c r="C8" s="72">
        <f aca="true" t="shared" si="0" ref="C8:C13">B8/$B$14*100</f>
        <v>3.215699208443272</v>
      </c>
      <c r="D8" s="73">
        <v>158</v>
      </c>
      <c r="E8" s="74">
        <f aca="true" t="shared" si="1" ref="E8:E13">D8/$D$14*100</f>
        <v>0.9231128768403833</v>
      </c>
      <c r="F8" s="71">
        <f>B8+D8+1</f>
        <v>354</v>
      </c>
      <c r="G8" s="74">
        <f aca="true" t="shared" si="2" ref="G8:G13">F8/$F$14*100</f>
        <v>1.5271786022433131</v>
      </c>
      <c r="H8" s="71">
        <v>228</v>
      </c>
      <c r="I8" s="72">
        <f aca="true" t="shared" si="3" ref="I8:I13">H8/$H$14*100</f>
        <v>3.6018957345971563</v>
      </c>
      <c r="J8" s="73">
        <v>178</v>
      </c>
      <c r="K8" s="74">
        <f aca="true" t="shared" si="4" ref="K8:K13">J8/$J$14*100</f>
        <v>0.9118852459016393</v>
      </c>
      <c r="L8" s="71">
        <v>406</v>
      </c>
      <c r="M8" s="74">
        <f aca="true" t="shared" si="5" ref="M8:M13">L8/$L$14*100</f>
        <v>1.5705996131528046</v>
      </c>
      <c r="N8" s="75">
        <f aca="true" t="shared" si="6" ref="N8:N13">F8-L8</f>
        <v>-52</v>
      </c>
      <c r="O8" s="76">
        <f aca="true" t="shared" si="7" ref="O8:O13">N8/L8*100</f>
        <v>-12.807881773399016</v>
      </c>
    </row>
    <row r="9" spans="1:15" ht="39.75" customHeight="1">
      <c r="A9" s="84" t="s">
        <v>157</v>
      </c>
      <c r="B9" s="85">
        <v>4074</v>
      </c>
      <c r="C9" s="86">
        <f t="shared" si="0"/>
        <v>67.18337730870712</v>
      </c>
      <c r="D9" s="87">
        <v>15335</v>
      </c>
      <c r="E9" s="88">
        <f t="shared" si="1"/>
        <v>89.59453143257771</v>
      </c>
      <c r="F9" s="85">
        <f aca="true" t="shared" si="8" ref="F9:F14">B9+D9</f>
        <v>19409</v>
      </c>
      <c r="G9" s="88">
        <f t="shared" si="2"/>
        <v>83.73166522864538</v>
      </c>
      <c r="H9" s="85">
        <v>4771</v>
      </c>
      <c r="I9" s="86">
        <f t="shared" si="3"/>
        <v>75.37124802527646</v>
      </c>
      <c r="J9" s="87">
        <v>17727</v>
      </c>
      <c r="K9" s="88">
        <f t="shared" si="4"/>
        <v>90.81454918032786</v>
      </c>
      <c r="L9" s="85">
        <v>22499</v>
      </c>
      <c r="M9" s="88">
        <f t="shared" si="5"/>
        <v>87.03675048355899</v>
      </c>
      <c r="N9" s="89">
        <f t="shared" si="6"/>
        <v>-3090</v>
      </c>
      <c r="O9" s="90">
        <f t="shared" si="7"/>
        <v>-13.733943730832483</v>
      </c>
    </row>
    <row r="10" spans="1:15" ht="39.75" customHeight="1">
      <c r="A10" s="91" t="s">
        <v>169</v>
      </c>
      <c r="B10" s="92">
        <v>3194</v>
      </c>
      <c r="C10" s="93">
        <f t="shared" si="0"/>
        <v>52.67150395778364</v>
      </c>
      <c r="D10" s="94">
        <v>12369</v>
      </c>
      <c r="E10" s="95">
        <f t="shared" si="1"/>
        <v>72.26571628885253</v>
      </c>
      <c r="F10" s="92">
        <f t="shared" si="8"/>
        <v>15563</v>
      </c>
      <c r="G10" s="95">
        <f t="shared" si="2"/>
        <v>67.1397756686799</v>
      </c>
      <c r="H10" s="92">
        <v>3757</v>
      </c>
      <c r="I10" s="93">
        <f t="shared" si="3"/>
        <v>59.3522906793049</v>
      </c>
      <c r="J10" s="94">
        <v>14351</v>
      </c>
      <c r="K10" s="95">
        <f t="shared" si="4"/>
        <v>73.51946721311475</v>
      </c>
      <c r="L10" s="92">
        <v>18109</v>
      </c>
      <c r="M10" s="95">
        <f t="shared" si="5"/>
        <v>70.05415860735009</v>
      </c>
      <c r="N10" s="96">
        <f t="shared" si="6"/>
        <v>-2546</v>
      </c>
      <c r="O10" s="97">
        <f t="shared" si="7"/>
        <v>-14.05930752664421</v>
      </c>
    </row>
    <row r="11" spans="1:15" ht="39.75" customHeight="1">
      <c r="A11" s="98" t="s">
        <v>173</v>
      </c>
      <c r="B11" s="99">
        <v>248</v>
      </c>
      <c r="C11" s="100">
        <f t="shared" si="0"/>
        <v>4.089709762532982</v>
      </c>
      <c r="D11" s="101">
        <v>2535</v>
      </c>
      <c r="E11" s="102">
        <f t="shared" si="1"/>
        <v>14.8107034353821</v>
      </c>
      <c r="F11" s="99">
        <f>B11+D11+1</f>
        <v>2784</v>
      </c>
      <c r="G11" s="102">
        <f t="shared" si="2"/>
        <v>12.010353753235547</v>
      </c>
      <c r="H11" s="99">
        <v>291</v>
      </c>
      <c r="I11" s="100">
        <f t="shared" si="3"/>
        <v>4.597156398104266</v>
      </c>
      <c r="J11" s="101">
        <v>2827</v>
      </c>
      <c r="K11" s="102">
        <f t="shared" si="4"/>
        <v>14.482581967213115</v>
      </c>
      <c r="L11" s="99">
        <v>3118</v>
      </c>
      <c r="M11" s="102">
        <f t="shared" si="5"/>
        <v>12.061895551257255</v>
      </c>
      <c r="N11" s="103">
        <f t="shared" si="6"/>
        <v>-334</v>
      </c>
      <c r="O11" s="104">
        <f t="shared" si="7"/>
        <v>-10.711994868505451</v>
      </c>
    </row>
    <row r="12" spans="1:15" ht="39.75" customHeight="1">
      <c r="A12" s="70" t="s">
        <v>158</v>
      </c>
      <c r="B12" s="71">
        <v>117</v>
      </c>
      <c r="C12" s="72">
        <f t="shared" si="0"/>
        <v>1.9294195250659631</v>
      </c>
      <c r="D12" s="73">
        <v>510</v>
      </c>
      <c r="E12" s="74">
        <f t="shared" si="1"/>
        <v>2.9796681467632626</v>
      </c>
      <c r="F12" s="71">
        <f>B12+D12+1</f>
        <v>628</v>
      </c>
      <c r="G12" s="74">
        <f t="shared" si="2"/>
        <v>2.7092320966350303</v>
      </c>
      <c r="H12" s="71">
        <v>98</v>
      </c>
      <c r="I12" s="72">
        <f t="shared" si="3"/>
        <v>1.5481832543443919</v>
      </c>
      <c r="J12" s="73">
        <v>524</v>
      </c>
      <c r="K12" s="74">
        <f t="shared" si="4"/>
        <v>2.6844262295081966</v>
      </c>
      <c r="L12" s="71">
        <v>622</v>
      </c>
      <c r="M12" s="74">
        <f t="shared" si="5"/>
        <v>2.4061895551257253</v>
      </c>
      <c r="N12" s="75">
        <f t="shared" si="6"/>
        <v>6</v>
      </c>
      <c r="O12" s="76">
        <f t="shared" si="7"/>
        <v>0.964630225080386</v>
      </c>
    </row>
    <row r="13" spans="1:15" ht="30" customHeight="1">
      <c r="A13" s="77" t="s">
        <v>159</v>
      </c>
      <c r="B13" s="78">
        <v>747</v>
      </c>
      <c r="C13" s="79">
        <f t="shared" si="0"/>
        <v>12.318601583113455</v>
      </c>
      <c r="D13" s="80">
        <v>194</v>
      </c>
      <c r="E13" s="81">
        <f t="shared" si="1"/>
        <v>1.133442393082496</v>
      </c>
      <c r="F13" s="78">
        <f t="shared" si="8"/>
        <v>941</v>
      </c>
      <c r="G13" s="81">
        <f t="shared" si="2"/>
        <v>4.059534081104401</v>
      </c>
      <c r="H13" s="78">
        <v>301</v>
      </c>
      <c r="I13" s="79">
        <f t="shared" si="3"/>
        <v>4.755134281200632</v>
      </c>
      <c r="J13" s="80">
        <v>177</v>
      </c>
      <c r="K13" s="81">
        <f t="shared" si="4"/>
        <v>0.9067622950819673</v>
      </c>
      <c r="L13" s="78">
        <v>478</v>
      </c>
      <c r="M13" s="81">
        <f t="shared" si="5"/>
        <v>1.849129593810445</v>
      </c>
      <c r="N13" s="82">
        <f t="shared" si="6"/>
        <v>463</v>
      </c>
      <c r="O13" s="83">
        <f t="shared" si="7"/>
        <v>96.86192468619247</v>
      </c>
    </row>
    <row r="14" spans="1:15" ht="30" customHeight="1" thickBot="1">
      <c r="A14" s="50" t="s">
        <v>96</v>
      </c>
      <c r="B14" s="56">
        <f>SUM(B7:B9,B12:B13)+1</f>
        <v>6064</v>
      </c>
      <c r="C14" s="60">
        <f>SUM(C7:C9,C12:C13)</f>
        <v>99.98350923482849</v>
      </c>
      <c r="D14" s="62">
        <f>SUM(D7:D9,D12:D13)+1</f>
        <v>17116</v>
      </c>
      <c r="E14" s="58">
        <f>SUM(E7:E9,E12:E13)</f>
        <v>99.99415751343771</v>
      </c>
      <c r="F14" s="56">
        <f t="shared" si="8"/>
        <v>23180</v>
      </c>
      <c r="G14" s="58">
        <f>SUM(G7:G9,G12:G13)</f>
        <v>100</v>
      </c>
      <c r="H14" s="56">
        <f>SUM(H7:H9,H12:H13)</f>
        <v>6330</v>
      </c>
      <c r="I14" s="60">
        <f>SUM(I7:I9,I12:I13)</f>
        <v>99.99999999999999</v>
      </c>
      <c r="J14" s="62">
        <f>SUM(J7:J9,J12:J13)+1</f>
        <v>19520</v>
      </c>
      <c r="K14" s="58">
        <f>SUM(K7:K9,K12:K13)</f>
        <v>99.9948770491803</v>
      </c>
      <c r="L14" s="56">
        <f>H14+J14</f>
        <v>25850</v>
      </c>
      <c r="M14" s="58">
        <f>SUM(M7:M9,M12:M13)</f>
        <v>100</v>
      </c>
      <c r="N14" s="51">
        <f>F14-L14</f>
        <v>-2670</v>
      </c>
      <c r="O14" s="52">
        <f>N14/L14*100</f>
        <v>-10.328820116054159</v>
      </c>
    </row>
    <row r="15" spans="1:15" ht="15" customHeight="1">
      <c r="A15" s="45" t="s">
        <v>166</v>
      </c>
      <c r="B15" s="45"/>
      <c r="C15" s="45"/>
      <c r="D15" s="45"/>
      <c r="E15" s="45"/>
      <c r="F15" s="45"/>
      <c r="G15" s="45"/>
      <c r="H15" s="45"/>
      <c r="I15" s="45"/>
      <c r="J15" s="45"/>
      <c r="K15" s="45"/>
      <c r="L15" s="45"/>
      <c r="M15" s="45"/>
      <c r="N15" s="45"/>
      <c r="O15" s="45"/>
    </row>
    <row r="16" spans="1:15" ht="15" customHeight="1">
      <c r="A16" s="45" t="s">
        <v>167</v>
      </c>
      <c r="B16" s="45"/>
      <c r="C16" s="45"/>
      <c r="D16" s="45"/>
      <c r="E16" s="45"/>
      <c r="F16" s="45"/>
      <c r="G16" s="45"/>
      <c r="H16" s="45"/>
      <c r="I16" s="45"/>
      <c r="J16" s="45"/>
      <c r="K16" s="45"/>
      <c r="L16" s="45"/>
      <c r="M16" s="45"/>
      <c r="N16" s="45"/>
      <c r="O16" s="45"/>
    </row>
    <row r="17" ht="15" customHeight="1">
      <c r="A17" s="8" t="s">
        <v>168</v>
      </c>
    </row>
    <row r="18" ht="15" customHeight="1">
      <c r="A18" s="8" t="s">
        <v>172</v>
      </c>
    </row>
    <row r="20" ht="15" customHeight="1">
      <c r="A20" s="8" t="s">
        <v>174</v>
      </c>
    </row>
  </sheetData>
  <sheetProtection/>
  <mergeCells count="11">
    <mergeCell ref="A4:A6"/>
    <mergeCell ref="L5:M5"/>
    <mergeCell ref="F5:G5"/>
    <mergeCell ref="B5:C5"/>
    <mergeCell ref="D5:E5"/>
    <mergeCell ref="J5:K5"/>
    <mergeCell ref="N3:O3"/>
    <mergeCell ref="N5:N6"/>
    <mergeCell ref="H5:I5"/>
    <mergeCell ref="B4:G4"/>
    <mergeCell ref="H4:M4"/>
  </mergeCells>
  <printOptions/>
  <pageMargins left="0.7874015748031497" right="0.7874015748031497" top="0.7874015748031497" bottom="0.7874015748031497" header="0.3937007874015748" footer="0.3937007874015748"/>
  <pageSetup horizontalDpi="600" verticalDpi="600" orientation="portrait" paperSize="9" scale="70" r:id="rId1"/>
  <headerFooter alignWithMargins="0">
    <oddHeader>&amp;L&amp;"ＭＳ ゴシック,標準"平成26年版　環境統計集&amp;R&amp;"ＭＳ ゴシック,標準"8章 環境対策全般（行政）</oddHeader>
    <oddFooter>&amp;C&amp;"ＭＳ ゴシック,標準"354</oddFooter>
  </headerFooter>
</worksheet>
</file>

<file path=xl/worksheets/sheet3.xml><?xml version="1.0" encoding="utf-8"?>
<worksheet xmlns="http://schemas.openxmlformats.org/spreadsheetml/2006/main" xmlns:r="http://schemas.openxmlformats.org/officeDocument/2006/relationships">
  <dimension ref="A1:U16"/>
  <sheetViews>
    <sheetView zoomScalePageLayoutView="150" workbookViewId="0" topLeftCell="A1">
      <selection activeCell="A18" sqref="A18"/>
    </sheetView>
  </sheetViews>
  <sheetFormatPr defaultColWidth="9.00390625" defaultRowHeight="13.5" customHeight="1"/>
  <cols>
    <col min="1" max="1" width="30.875" style="23" customWidth="1"/>
    <col min="2" max="8" width="7.50390625" style="23" customWidth="1"/>
    <col min="9" max="13" width="7.125" style="23" customWidth="1"/>
    <col min="14" max="19" width="7.125" style="23" hidden="1" customWidth="1"/>
    <col min="20" max="20" width="16.375" style="23" customWidth="1"/>
    <col min="21" max="21" width="17.625" style="23" customWidth="1"/>
    <col min="22" max="16384" width="9.00390625" style="23" customWidth="1"/>
  </cols>
  <sheetData>
    <row r="1" spans="1:21" ht="13.5">
      <c r="A1" s="21" t="s">
        <v>137</v>
      </c>
      <c r="B1" s="21"/>
      <c r="C1" s="21"/>
      <c r="D1" s="21"/>
      <c r="E1" s="21"/>
      <c r="F1" s="21"/>
      <c r="G1" s="21"/>
      <c r="H1" s="21"/>
      <c r="I1" s="21"/>
      <c r="J1" s="21"/>
      <c r="K1" s="22"/>
      <c r="L1" s="22"/>
      <c r="M1" s="22"/>
      <c r="N1" s="21"/>
      <c r="O1" s="21"/>
      <c r="P1" s="21"/>
      <c r="Q1" s="21"/>
      <c r="R1" s="21"/>
      <c r="S1" s="21"/>
      <c r="T1" s="22"/>
      <c r="U1" s="22"/>
    </row>
    <row r="2" spans="1:21" s="26" customFormat="1" ht="13.5">
      <c r="A2" s="24"/>
      <c r="B2" s="24"/>
      <c r="C2" s="24"/>
      <c r="D2" s="24"/>
      <c r="E2" s="24"/>
      <c r="F2" s="24"/>
      <c r="G2" s="24"/>
      <c r="H2" s="24"/>
      <c r="I2" s="24"/>
      <c r="J2" s="24"/>
      <c r="K2" s="25"/>
      <c r="L2" s="25"/>
      <c r="M2" s="25"/>
      <c r="N2" s="24"/>
      <c r="O2" s="24"/>
      <c r="P2" s="24"/>
      <c r="Q2" s="24"/>
      <c r="R2" s="24"/>
      <c r="S2" s="24"/>
      <c r="T2" s="117" t="s">
        <v>138</v>
      </c>
      <c r="U2" s="117"/>
    </row>
    <row r="3" spans="1:21" s="8" customFormat="1" ht="13.5">
      <c r="A3" s="118" t="s">
        <v>139</v>
      </c>
      <c r="B3" s="119" t="s">
        <v>140</v>
      </c>
      <c r="C3" s="120"/>
      <c r="D3" s="120"/>
      <c r="E3" s="120"/>
      <c r="F3" s="120"/>
      <c r="G3" s="109"/>
      <c r="H3" s="119" t="s">
        <v>141</v>
      </c>
      <c r="I3" s="120"/>
      <c r="J3" s="120"/>
      <c r="K3" s="120"/>
      <c r="L3" s="120"/>
      <c r="M3" s="109"/>
      <c r="N3" s="119" t="s">
        <v>142</v>
      </c>
      <c r="O3" s="120"/>
      <c r="P3" s="120"/>
      <c r="Q3" s="120"/>
      <c r="R3" s="120"/>
      <c r="S3" s="109"/>
      <c r="T3" s="3" t="s">
        <v>80</v>
      </c>
      <c r="U3" s="3" t="s">
        <v>81</v>
      </c>
    </row>
    <row r="4" spans="1:21" s="8" customFormat="1" ht="13.5">
      <c r="A4" s="118"/>
      <c r="B4" s="121" t="s">
        <v>143</v>
      </c>
      <c r="C4" s="122"/>
      <c r="D4" s="36" t="s">
        <v>83</v>
      </c>
      <c r="E4" s="37"/>
      <c r="F4" s="123" t="s">
        <v>144</v>
      </c>
      <c r="G4" s="124"/>
      <c r="H4" s="121" t="s">
        <v>82</v>
      </c>
      <c r="I4" s="122"/>
      <c r="J4" s="36" t="s">
        <v>83</v>
      </c>
      <c r="K4" s="37"/>
      <c r="L4" s="123" t="s">
        <v>145</v>
      </c>
      <c r="M4" s="124"/>
      <c r="N4" s="123" t="s">
        <v>82</v>
      </c>
      <c r="O4" s="124"/>
      <c r="P4" s="123" t="s">
        <v>83</v>
      </c>
      <c r="Q4" s="124"/>
      <c r="R4" s="123" t="s">
        <v>145</v>
      </c>
      <c r="S4" s="124"/>
      <c r="T4" s="125" t="s">
        <v>146</v>
      </c>
      <c r="U4" s="14" t="s">
        <v>146</v>
      </c>
    </row>
    <row r="5" spans="1:21" s="8" customFormat="1" ht="13.5">
      <c r="A5" s="118"/>
      <c r="B5" s="4"/>
      <c r="C5" s="3" t="s">
        <v>84</v>
      </c>
      <c r="D5" s="4"/>
      <c r="E5" s="3" t="s">
        <v>84</v>
      </c>
      <c r="F5" s="4"/>
      <c r="G5" s="3" t="s">
        <v>84</v>
      </c>
      <c r="H5" s="4"/>
      <c r="I5" s="3" t="s">
        <v>84</v>
      </c>
      <c r="J5" s="4"/>
      <c r="K5" s="3" t="s">
        <v>84</v>
      </c>
      <c r="L5" s="4"/>
      <c r="M5" s="3" t="s">
        <v>84</v>
      </c>
      <c r="N5" s="4"/>
      <c r="O5" s="3" t="s">
        <v>84</v>
      </c>
      <c r="P5" s="4"/>
      <c r="Q5" s="3" t="s">
        <v>84</v>
      </c>
      <c r="R5" s="4"/>
      <c r="S5" s="3" t="s">
        <v>84</v>
      </c>
      <c r="T5" s="106"/>
      <c r="U5" s="4" t="s">
        <v>147</v>
      </c>
    </row>
    <row r="6" spans="1:21" s="8" customFormat="1" ht="13.5">
      <c r="A6" s="9" t="s">
        <v>148</v>
      </c>
      <c r="B6" s="38">
        <v>932</v>
      </c>
      <c r="C6" s="39">
        <v>14.7</v>
      </c>
      <c r="D6" s="38">
        <v>913</v>
      </c>
      <c r="E6" s="39">
        <v>4.7</v>
      </c>
      <c r="F6" s="38">
        <v>1845</v>
      </c>
      <c r="G6" s="39">
        <v>7.1</v>
      </c>
      <c r="H6" s="38">
        <v>948</v>
      </c>
      <c r="I6" s="39">
        <v>15</v>
      </c>
      <c r="J6" s="38">
        <v>915</v>
      </c>
      <c r="K6" s="39">
        <v>4.7</v>
      </c>
      <c r="L6" s="38">
        <v>1863</v>
      </c>
      <c r="M6" s="39">
        <v>7.2</v>
      </c>
      <c r="N6" s="38">
        <v>948</v>
      </c>
      <c r="O6" s="39">
        <v>14.5</v>
      </c>
      <c r="P6" s="38">
        <v>932</v>
      </c>
      <c r="Q6" s="39">
        <v>4.4</v>
      </c>
      <c r="R6" s="38">
        <v>1880</v>
      </c>
      <c r="S6" s="39">
        <v>6.8</v>
      </c>
      <c r="T6" s="40" t="s">
        <v>69</v>
      </c>
      <c r="U6" s="41" t="s">
        <v>70</v>
      </c>
    </row>
    <row r="7" spans="1:21" s="8" customFormat="1" ht="13.5">
      <c r="A7" s="9" t="s">
        <v>149</v>
      </c>
      <c r="B7" s="38">
        <v>228</v>
      </c>
      <c r="C7" s="39">
        <v>3.6</v>
      </c>
      <c r="D7" s="38">
        <v>178</v>
      </c>
      <c r="E7" s="39">
        <v>0.9</v>
      </c>
      <c r="F7" s="38">
        <v>406</v>
      </c>
      <c r="G7" s="39">
        <v>1.6</v>
      </c>
      <c r="H7" s="38">
        <v>194</v>
      </c>
      <c r="I7" s="39">
        <v>3.1</v>
      </c>
      <c r="J7" s="38">
        <v>180</v>
      </c>
      <c r="K7" s="39">
        <v>0.9</v>
      </c>
      <c r="L7" s="38">
        <v>374</v>
      </c>
      <c r="M7" s="39">
        <v>1.4</v>
      </c>
      <c r="N7" s="38">
        <v>201</v>
      </c>
      <c r="O7" s="39">
        <v>3.1</v>
      </c>
      <c r="P7" s="38">
        <v>187</v>
      </c>
      <c r="Q7" s="39">
        <v>0.9</v>
      </c>
      <c r="R7" s="38">
        <v>388</v>
      </c>
      <c r="S7" s="39">
        <v>1.4</v>
      </c>
      <c r="T7" s="40">
        <v>32</v>
      </c>
      <c r="U7" s="41">
        <v>8.6</v>
      </c>
    </row>
    <row r="8" spans="1:21" s="8" customFormat="1" ht="13.5">
      <c r="A8" s="9" t="s">
        <v>150</v>
      </c>
      <c r="B8" s="38">
        <v>4771</v>
      </c>
      <c r="C8" s="39">
        <v>75.4</v>
      </c>
      <c r="D8" s="38">
        <v>17727</v>
      </c>
      <c r="E8" s="39">
        <v>90.8</v>
      </c>
      <c r="F8" s="38">
        <v>22499</v>
      </c>
      <c r="G8" s="39">
        <v>87</v>
      </c>
      <c r="H8" s="38">
        <v>4703</v>
      </c>
      <c r="I8" s="39">
        <v>74.3</v>
      </c>
      <c r="J8" s="38">
        <v>18239</v>
      </c>
      <c r="K8" s="39">
        <v>93.4</v>
      </c>
      <c r="L8" s="38">
        <v>22942</v>
      </c>
      <c r="M8" s="39">
        <v>88.8</v>
      </c>
      <c r="N8" s="38">
        <v>5026</v>
      </c>
      <c r="O8" s="39">
        <v>77.1</v>
      </c>
      <c r="P8" s="38">
        <v>19071</v>
      </c>
      <c r="Q8" s="39">
        <v>90.8</v>
      </c>
      <c r="R8" s="38">
        <v>24096</v>
      </c>
      <c r="S8" s="39">
        <v>87.6</v>
      </c>
      <c r="T8" s="40" t="s">
        <v>71</v>
      </c>
      <c r="U8" s="41" t="s">
        <v>72</v>
      </c>
    </row>
    <row r="9" spans="1:21" s="8" customFormat="1" ht="13.5">
      <c r="A9" s="9" t="s">
        <v>89</v>
      </c>
      <c r="B9" s="38">
        <v>3757</v>
      </c>
      <c r="C9" s="39">
        <v>59.4</v>
      </c>
      <c r="D9" s="38">
        <v>14351</v>
      </c>
      <c r="E9" s="39">
        <v>73.5</v>
      </c>
      <c r="F9" s="38">
        <v>18109</v>
      </c>
      <c r="G9" s="39">
        <v>70.1</v>
      </c>
      <c r="H9" s="38">
        <v>3785</v>
      </c>
      <c r="I9" s="39">
        <v>59.8</v>
      </c>
      <c r="J9" s="38">
        <v>15267</v>
      </c>
      <c r="K9" s="39">
        <v>78.2</v>
      </c>
      <c r="L9" s="38">
        <v>19053</v>
      </c>
      <c r="M9" s="39">
        <v>73.7</v>
      </c>
      <c r="N9" s="38">
        <v>3949</v>
      </c>
      <c r="O9" s="39">
        <v>60.6</v>
      </c>
      <c r="P9" s="38">
        <v>16108</v>
      </c>
      <c r="Q9" s="39">
        <v>76.7</v>
      </c>
      <c r="R9" s="38">
        <v>20057</v>
      </c>
      <c r="S9" s="39">
        <v>72.9</v>
      </c>
      <c r="T9" s="40" t="s">
        <v>73</v>
      </c>
      <c r="U9" s="41" t="s">
        <v>74</v>
      </c>
    </row>
    <row r="10" spans="1:21" s="8" customFormat="1" ht="13.5">
      <c r="A10" s="9" t="s">
        <v>151</v>
      </c>
      <c r="B10" s="38">
        <v>291</v>
      </c>
      <c r="C10" s="39">
        <v>4.6</v>
      </c>
      <c r="D10" s="38">
        <v>2827</v>
      </c>
      <c r="E10" s="39">
        <v>14.5</v>
      </c>
      <c r="F10" s="38">
        <v>3118</v>
      </c>
      <c r="G10" s="39">
        <v>12.1</v>
      </c>
      <c r="H10" s="38">
        <v>252</v>
      </c>
      <c r="I10" s="39">
        <v>4</v>
      </c>
      <c r="J10" s="38">
        <v>2528</v>
      </c>
      <c r="K10" s="39">
        <v>13</v>
      </c>
      <c r="L10" s="38">
        <v>2780</v>
      </c>
      <c r="M10" s="39">
        <v>10.8</v>
      </c>
      <c r="N10" s="38">
        <v>429</v>
      </c>
      <c r="O10" s="39">
        <v>6.6</v>
      </c>
      <c r="P10" s="38">
        <v>2486</v>
      </c>
      <c r="Q10" s="39">
        <v>11.8</v>
      </c>
      <c r="R10" s="38">
        <v>2915</v>
      </c>
      <c r="S10" s="39">
        <v>10.6</v>
      </c>
      <c r="T10" s="40">
        <v>338</v>
      </c>
      <c r="U10" s="41">
        <v>12.2</v>
      </c>
    </row>
    <row r="11" spans="1:21" s="8" customFormat="1" ht="13.5">
      <c r="A11" s="9" t="s">
        <v>152</v>
      </c>
      <c r="B11" s="38">
        <v>98</v>
      </c>
      <c r="C11" s="39">
        <v>1.5</v>
      </c>
      <c r="D11" s="38">
        <v>524</v>
      </c>
      <c r="E11" s="39">
        <v>2.7</v>
      </c>
      <c r="F11" s="38">
        <v>622</v>
      </c>
      <c r="G11" s="39">
        <v>2.4</v>
      </c>
      <c r="H11" s="38">
        <v>85</v>
      </c>
      <c r="I11" s="39">
        <v>1.3</v>
      </c>
      <c r="J11" s="38">
        <v>546</v>
      </c>
      <c r="K11" s="39">
        <v>2.8</v>
      </c>
      <c r="L11" s="38">
        <v>631</v>
      </c>
      <c r="M11" s="39">
        <v>2.4</v>
      </c>
      <c r="N11" s="38">
        <v>69</v>
      </c>
      <c r="O11" s="39">
        <v>1.1</v>
      </c>
      <c r="P11" s="38">
        <v>581</v>
      </c>
      <c r="Q11" s="39">
        <v>2.8</v>
      </c>
      <c r="R11" s="38">
        <v>650</v>
      </c>
      <c r="S11" s="39">
        <v>2.4</v>
      </c>
      <c r="T11" s="40" t="s">
        <v>75</v>
      </c>
      <c r="U11" s="41" t="s">
        <v>76</v>
      </c>
    </row>
    <row r="12" spans="1:21" s="8" customFormat="1" ht="13.5">
      <c r="A12" s="9" t="s">
        <v>153</v>
      </c>
      <c r="B12" s="38">
        <v>301</v>
      </c>
      <c r="C12" s="39">
        <v>4.8</v>
      </c>
      <c r="D12" s="38">
        <v>177</v>
      </c>
      <c r="E12" s="39">
        <v>0.9</v>
      </c>
      <c r="F12" s="38">
        <v>478</v>
      </c>
      <c r="G12" s="39">
        <v>1.8</v>
      </c>
      <c r="H12" s="38">
        <v>280</v>
      </c>
      <c r="I12" s="39">
        <v>4.4</v>
      </c>
      <c r="J12" s="38">
        <v>175</v>
      </c>
      <c r="K12" s="39">
        <v>0.9</v>
      </c>
      <c r="L12" s="38">
        <v>455</v>
      </c>
      <c r="M12" s="39">
        <v>1.8</v>
      </c>
      <c r="N12" s="38">
        <v>276</v>
      </c>
      <c r="O12" s="39">
        <v>4.2</v>
      </c>
      <c r="P12" s="38">
        <v>223</v>
      </c>
      <c r="Q12" s="39">
        <v>1.1</v>
      </c>
      <c r="R12" s="38">
        <v>499</v>
      </c>
      <c r="S12" s="39">
        <v>1.8</v>
      </c>
      <c r="T12" s="40">
        <v>23</v>
      </c>
      <c r="U12" s="41">
        <v>5.1</v>
      </c>
    </row>
    <row r="13" spans="1:21" s="8" customFormat="1" ht="13.5">
      <c r="A13" s="3" t="s">
        <v>96</v>
      </c>
      <c r="B13" s="38">
        <v>6330</v>
      </c>
      <c r="C13" s="39">
        <v>100</v>
      </c>
      <c r="D13" s="38">
        <v>19519</v>
      </c>
      <c r="E13" s="39">
        <v>100</v>
      </c>
      <c r="F13" s="38">
        <v>25850</v>
      </c>
      <c r="G13" s="39">
        <v>100</v>
      </c>
      <c r="H13" s="38">
        <v>6210</v>
      </c>
      <c r="I13" s="39">
        <v>100</v>
      </c>
      <c r="J13" s="38">
        <v>20095</v>
      </c>
      <c r="K13" s="39">
        <v>100</v>
      </c>
      <c r="L13" s="38">
        <v>26265</v>
      </c>
      <c r="M13" s="39">
        <v>100</v>
      </c>
      <c r="N13" s="38">
        <v>6521</v>
      </c>
      <c r="O13" s="39">
        <v>100</v>
      </c>
      <c r="P13" s="38">
        <v>20993</v>
      </c>
      <c r="Q13" s="39">
        <v>100</v>
      </c>
      <c r="R13" s="38">
        <v>27514</v>
      </c>
      <c r="S13" s="39">
        <v>100</v>
      </c>
      <c r="T13" s="40" t="s">
        <v>77</v>
      </c>
      <c r="U13" s="42" t="s">
        <v>78</v>
      </c>
    </row>
    <row r="14" spans="1:21" ht="13.5">
      <c r="A14" s="27" t="s">
        <v>154</v>
      </c>
      <c r="B14" s="28"/>
      <c r="C14" s="28"/>
      <c r="D14" s="28"/>
      <c r="E14" s="28"/>
      <c r="F14" s="28"/>
      <c r="G14" s="28"/>
      <c r="H14" s="28"/>
      <c r="I14" s="28"/>
      <c r="J14" s="28"/>
      <c r="K14" s="28"/>
      <c r="L14" s="28"/>
      <c r="M14" s="28"/>
      <c r="N14" s="28"/>
      <c r="O14" s="28"/>
      <c r="P14" s="28"/>
      <c r="Q14" s="28"/>
      <c r="R14" s="28"/>
      <c r="S14" s="28"/>
      <c r="T14" s="28"/>
      <c r="U14" s="28"/>
    </row>
    <row r="15" spans="1:21" ht="13.5">
      <c r="A15" s="29" t="s">
        <v>126</v>
      </c>
      <c r="B15" s="29"/>
      <c r="C15" s="29"/>
      <c r="D15" s="29"/>
      <c r="E15" s="29"/>
      <c r="F15" s="29"/>
      <c r="G15" s="29"/>
      <c r="H15" s="29"/>
      <c r="I15" s="29"/>
      <c r="J15" s="29"/>
      <c r="K15" s="29"/>
      <c r="L15" s="29"/>
      <c r="M15" s="29"/>
      <c r="N15" s="29"/>
      <c r="O15" s="29"/>
      <c r="P15" s="29"/>
      <c r="Q15" s="29"/>
      <c r="R15" s="29"/>
      <c r="S15" s="29"/>
      <c r="T15" s="29"/>
      <c r="U15" s="29"/>
    </row>
    <row r="16" spans="1:21" ht="13.5">
      <c r="A16" s="29" t="s">
        <v>99</v>
      </c>
      <c r="B16" s="29"/>
      <c r="C16" s="29"/>
      <c r="D16" s="29"/>
      <c r="E16" s="29"/>
      <c r="F16" s="29"/>
      <c r="G16" s="29"/>
      <c r="H16" s="29"/>
      <c r="I16" s="29"/>
      <c r="J16" s="29"/>
      <c r="K16" s="29"/>
      <c r="L16" s="29"/>
      <c r="M16" s="29"/>
      <c r="N16" s="29"/>
      <c r="O16" s="29"/>
      <c r="P16" s="29"/>
      <c r="Q16" s="29"/>
      <c r="R16" s="29"/>
      <c r="S16" s="29"/>
      <c r="T16" s="29"/>
      <c r="U16" s="29"/>
    </row>
  </sheetData>
  <sheetProtection/>
  <mergeCells count="13">
    <mergeCell ref="P4:Q4"/>
    <mergeCell ref="R4:S4"/>
    <mergeCell ref="T4:T5"/>
    <mergeCell ref="T2:U2"/>
    <mergeCell ref="A3:A5"/>
    <mergeCell ref="B3:G3"/>
    <mergeCell ref="H3:M3"/>
    <mergeCell ref="N3:S3"/>
    <mergeCell ref="B4:C4"/>
    <mergeCell ref="F4:G4"/>
    <mergeCell ref="H4:I4"/>
    <mergeCell ref="L4:M4"/>
    <mergeCell ref="N4:O4"/>
  </mergeCells>
  <printOptions/>
  <pageMargins left="0.5118110236220472" right="0.15748031496062992" top="0.3937007874015748" bottom="0.3937007874015748" header="0.1968503937007874" footer="0.1968503937007874"/>
  <pageSetup horizontalDpi="600" verticalDpi="600" orientation="landscape" paperSize="9" r:id="rId1"/>
  <headerFooter alignWithMargins="0">
    <oddHeader>&amp;L
</oddHeader>
    <oddFooter>&amp;C&amp;P/&amp;N</oddFooter>
  </headerFooter>
</worksheet>
</file>

<file path=xl/worksheets/sheet4.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00390625" defaultRowHeight="13.5" customHeight="1"/>
  <cols>
    <col min="1" max="1" width="30.875" style="23" customWidth="1"/>
    <col min="2" max="13" width="7.125" style="23" customWidth="1"/>
    <col min="14" max="15" width="12.625" style="23" customWidth="1"/>
    <col min="16" max="16384" width="9.00390625" style="23" customWidth="1"/>
  </cols>
  <sheetData>
    <row r="1" spans="1:15" ht="13.5" customHeight="1">
      <c r="A1" s="21" t="s">
        <v>35</v>
      </c>
      <c r="B1" s="21"/>
      <c r="C1" s="21"/>
      <c r="D1" s="21"/>
      <c r="E1" s="22"/>
      <c r="F1" s="22"/>
      <c r="G1" s="22"/>
      <c r="H1" s="21"/>
      <c r="I1" s="21"/>
      <c r="J1" s="21"/>
      <c r="K1" s="21"/>
      <c r="L1" s="21"/>
      <c r="M1" s="21"/>
      <c r="N1" s="22"/>
      <c r="O1" s="22"/>
    </row>
    <row r="2" spans="1:15" s="26" customFormat="1" ht="13.5" customHeight="1">
      <c r="A2" s="24"/>
      <c r="B2" s="24"/>
      <c r="C2" s="24"/>
      <c r="D2" s="24"/>
      <c r="E2" s="25"/>
      <c r="F2" s="25"/>
      <c r="G2" s="25"/>
      <c r="H2" s="24"/>
      <c r="I2" s="24"/>
      <c r="J2" s="24"/>
      <c r="K2" s="24"/>
      <c r="L2" s="24"/>
      <c r="M2" s="24"/>
      <c r="N2" s="117" t="s">
        <v>36</v>
      </c>
      <c r="O2" s="117"/>
    </row>
    <row r="3" spans="1:15" s="8" customFormat="1" ht="13.5" customHeight="1">
      <c r="A3" s="118" t="s">
        <v>37</v>
      </c>
      <c r="B3" s="119" t="s">
        <v>38</v>
      </c>
      <c r="C3" s="120"/>
      <c r="D3" s="120"/>
      <c r="E3" s="120"/>
      <c r="F3" s="120"/>
      <c r="G3" s="109"/>
      <c r="H3" s="119" t="s">
        <v>39</v>
      </c>
      <c r="I3" s="120"/>
      <c r="J3" s="120"/>
      <c r="K3" s="120"/>
      <c r="L3" s="120"/>
      <c r="M3" s="109"/>
      <c r="N3" s="3" t="s">
        <v>80</v>
      </c>
      <c r="O3" s="3" t="s">
        <v>81</v>
      </c>
    </row>
    <row r="4" spans="1:15" s="8" customFormat="1" ht="13.5" customHeight="1">
      <c r="A4" s="118"/>
      <c r="B4" s="123" t="s">
        <v>82</v>
      </c>
      <c r="C4" s="124"/>
      <c r="D4" s="123" t="s">
        <v>83</v>
      </c>
      <c r="E4" s="124"/>
      <c r="F4" s="123" t="s">
        <v>40</v>
      </c>
      <c r="G4" s="124"/>
      <c r="H4" s="123" t="s">
        <v>82</v>
      </c>
      <c r="I4" s="124"/>
      <c r="J4" s="123" t="s">
        <v>83</v>
      </c>
      <c r="K4" s="124"/>
      <c r="L4" s="123" t="s">
        <v>41</v>
      </c>
      <c r="M4" s="124"/>
      <c r="N4" s="125" t="s">
        <v>42</v>
      </c>
      <c r="O4" s="14" t="s">
        <v>43</v>
      </c>
    </row>
    <row r="5" spans="1:15" s="8" customFormat="1" ht="13.5" customHeight="1">
      <c r="A5" s="118"/>
      <c r="B5" s="4"/>
      <c r="C5" s="3" t="s">
        <v>84</v>
      </c>
      <c r="D5" s="4"/>
      <c r="E5" s="3" t="s">
        <v>84</v>
      </c>
      <c r="F5" s="4"/>
      <c r="G5" s="3" t="s">
        <v>84</v>
      </c>
      <c r="H5" s="4"/>
      <c r="I5" s="3" t="s">
        <v>84</v>
      </c>
      <c r="J5" s="4"/>
      <c r="K5" s="3" t="s">
        <v>84</v>
      </c>
      <c r="L5" s="4"/>
      <c r="M5" s="3" t="s">
        <v>84</v>
      </c>
      <c r="N5" s="106"/>
      <c r="O5" s="4" t="s">
        <v>44</v>
      </c>
    </row>
    <row r="6" spans="1:15" s="8" customFormat="1" ht="13.5" customHeight="1">
      <c r="A6" s="9" t="s">
        <v>45</v>
      </c>
      <c r="B6" s="30">
        <v>948</v>
      </c>
      <c r="C6" s="31">
        <v>15.3</v>
      </c>
      <c r="D6" s="30">
        <v>915</v>
      </c>
      <c r="E6" s="31">
        <v>4.6</v>
      </c>
      <c r="F6" s="30">
        <v>1863</v>
      </c>
      <c r="G6" s="31">
        <v>7.1</v>
      </c>
      <c r="H6" s="30">
        <v>948</v>
      </c>
      <c r="I6" s="31">
        <v>14.5</v>
      </c>
      <c r="J6" s="30">
        <v>932</v>
      </c>
      <c r="K6" s="31">
        <v>4.4</v>
      </c>
      <c r="L6" s="30">
        <v>1880</v>
      </c>
      <c r="M6" s="31">
        <v>6.8</v>
      </c>
      <c r="N6" s="35">
        <f aca="true" t="shared" si="0" ref="N6:N13">F6-L6</f>
        <v>-17</v>
      </c>
      <c r="O6" s="33">
        <v>0.9</v>
      </c>
    </row>
    <row r="7" spans="1:15" s="8" customFormat="1" ht="13.5" customHeight="1">
      <c r="A7" s="9" t="s">
        <v>46</v>
      </c>
      <c r="B7" s="30">
        <v>194</v>
      </c>
      <c r="C7" s="31">
        <v>3.1</v>
      </c>
      <c r="D7" s="30">
        <v>180</v>
      </c>
      <c r="E7" s="31">
        <v>0.9</v>
      </c>
      <c r="F7" s="30">
        <v>374</v>
      </c>
      <c r="G7" s="31">
        <v>1.4</v>
      </c>
      <c r="H7" s="30">
        <v>201</v>
      </c>
      <c r="I7" s="31">
        <v>3.1</v>
      </c>
      <c r="J7" s="30">
        <v>187</v>
      </c>
      <c r="K7" s="31">
        <v>0.9</v>
      </c>
      <c r="L7" s="30">
        <v>388</v>
      </c>
      <c r="M7" s="31">
        <v>1.4</v>
      </c>
      <c r="N7" s="35">
        <f t="shared" si="0"/>
        <v>-14</v>
      </c>
      <c r="O7" s="33">
        <v>-3.6</v>
      </c>
    </row>
    <row r="8" spans="1:15" s="8" customFormat="1" ht="13.5" customHeight="1">
      <c r="A8" s="9" t="s">
        <v>47</v>
      </c>
      <c r="B8" s="30">
        <v>4703</v>
      </c>
      <c r="C8" s="31">
        <v>75.7</v>
      </c>
      <c r="D8" s="30">
        <v>18239</v>
      </c>
      <c r="E8" s="31">
        <v>90.9</v>
      </c>
      <c r="F8" s="30">
        <v>22942</v>
      </c>
      <c r="G8" s="31">
        <v>87.3</v>
      </c>
      <c r="H8" s="30">
        <v>5026</v>
      </c>
      <c r="I8" s="31">
        <v>77.1</v>
      </c>
      <c r="J8" s="30">
        <v>19071</v>
      </c>
      <c r="K8" s="31">
        <v>90.8</v>
      </c>
      <c r="L8" s="30">
        <v>24096</v>
      </c>
      <c r="M8" s="31">
        <v>87.6</v>
      </c>
      <c r="N8" s="35">
        <f t="shared" si="0"/>
        <v>-1154</v>
      </c>
      <c r="O8" s="33">
        <v>-4.8</v>
      </c>
    </row>
    <row r="9" spans="1:15" s="8" customFormat="1" ht="13.5" customHeight="1">
      <c r="A9" s="9" t="s">
        <v>89</v>
      </c>
      <c r="B9" s="30">
        <v>3785</v>
      </c>
      <c r="C9" s="31">
        <v>61</v>
      </c>
      <c r="D9" s="30">
        <v>15267</v>
      </c>
      <c r="E9" s="31">
        <v>76.1</v>
      </c>
      <c r="F9" s="30">
        <v>19053</v>
      </c>
      <c r="G9" s="31">
        <v>72.5</v>
      </c>
      <c r="H9" s="30">
        <v>3949</v>
      </c>
      <c r="I9" s="31">
        <v>60.6</v>
      </c>
      <c r="J9" s="30">
        <v>16108</v>
      </c>
      <c r="K9" s="31">
        <v>76.7</v>
      </c>
      <c r="L9" s="30">
        <v>20057</v>
      </c>
      <c r="M9" s="31">
        <v>72.9</v>
      </c>
      <c r="N9" s="35">
        <f t="shared" si="0"/>
        <v>-1004</v>
      </c>
      <c r="O9" s="33">
        <v>-5</v>
      </c>
    </row>
    <row r="10" spans="1:15" s="8" customFormat="1" ht="13.5" customHeight="1">
      <c r="A10" s="9" t="s">
        <v>48</v>
      </c>
      <c r="B10" s="30">
        <v>252</v>
      </c>
      <c r="C10" s="31">
        <v>4.1</v>
      </c>
      <c r="D10" s="30">
        <v>2528</v>
      </c>
      <c r="E10" s="31">
        <v>12.6</v>
      </c>
      <c r="F10" s="30">
        <v>2780</v>
      </c>
      <c r="G10" s="31">
        <v>10.6</v>
      </c>
      <c r="H10" s="30">
        <v>429</v>
      </c>
      <c r="I10" s="31">
        <v>6.6</v>
      </c>
      <c r="J10" s="30">
        <v>2486</v>
      </c>
      <c r="K10" s="31">
        <v>11.8</v>
      </c>
      <c r="L10" s="30">
        <v>2915</v>
      </c>
      <c r="M10" s="31">
        <v>10.6</v>
      </c>
      <c r="N10" s="35">
        <f t="shared" si="0"/>
        <v>-135</v>
      </c>
      <c r="O10" s="33">
        <v>-4.6</v>
      </c>
    </row>
    <row r="11" spans="1:15" s="8" customFormat="1" ht="13.5" customHeight="1">
      <c r="A11" s="9" t="s">
        <v>49</v>
      </c>
      <c r="B11" s="30">
        <v>85</v>
      </c>
      <c r="C11" s="31">
        <v>14</v>
      </c>
      <c r="D11" s="30">
        <v>546</v>
      </c>
      <c r="E11" s="31">
        <v>2.7</v>
      </c>
      <c r="F11" s="30">
        <v>631</v>
      </c>
      <c r="G11" s="31">
        <v>2.4</v>
      </c>
      <c r="H11" s="30">
        <v>69</v>
      </c>
      <c r="I11" s="31">
        <v>1.1</v>
      </c>
      <c r="J11" s="30">
        <v>581</v>
      </c>
      <c r="K11" s="31">
        <v>2.8</v>
      </c>
      <c r="L11" s="30">
        <v>650</v>
      </c>
      <c r="M11" s="31">
        <v>2.4</v>
      </c>
      <c r="N11" s="35">
        <f t="shared" si="0"/>
        <v>-19</v>
      </c>
      <c r="O11" s="33">
        <v>-2.6</v>
      </c>
    </row>
    <row r="12" spans="1:15" s="8" customFormat="1" ht="13.5" customHeight="1">
      <c r="A12" s="9" t="s">
        <v>50</v>
      </c>
      <c r="B12" s="30">
        <v>210</v>
      </c>
      <c r="C12" s="31">
        <v>3.4</v>
      </c>
      <c r="D12" s="30">
        <v>159</v>
      </c>
      <c r="E12" s="31">
        <v>0.8</v>
      </c>
      <c r="F12" s="30">
        <v>369</v>
      </c>
      <c r="G12" s="31">
        <v>1.4</v>
      </c>
      <c r="H12" s="30">
        <v>276</v>
      </c>
      <c r="I12" s="31">
        <v>4.2</v>
      </c>
      <c r="J12" s="30">
        <v>223</v>
      </c>
      <c r="K12" s="31">
        <v>1.1</v>
      </c>
      <c r="L12" s="30">
        <v>499</v>
      </c>
      <c r="M12" s="31">
        <v>1.8</v>
      </c>
      <c r="N12" s="35">
        <f t="shared" si="0"/>
        <v>-130</v>
      </c>
      <c r="O12" s="33">
        <v>-26.1</v>
      </c>
    </row>
    <row r="13" spans="1:15" s="8" customFormat="1" ht="13.5" customHeight="1">
      <c r="A13" s="3" t="s">
        <v>96</v>
      </c>
      <c r="B13" s="30">
        <v>6209</v>
      </c>
      <c r="C13" s="31">
        <v>100</v>
      </c>
      <c r="D13" s="30">
        <v>20056</v>
      </c>
      <c r="E13" s="31">
        <v>100</v>
      </c>
      <c r="F13" s="30">
        <v>26265</v>
      </c>
      <c r="G13" s="31">
        <v>100</v>
      </c>
      <c r="H13" s="30">
        <v>6521</v>
      </c>
      <c r="I13" s="31">
        <v>100</v>
      </c>
      <c r="J13" s="30">
        <v>20993</v>
      </c>
      <c r="K13" s="31">
        <v>100</v>
      </c>
      <c r="L13" s="30">
        <v>27514</v>
      </c>
      <c r="M13" s="31">
        <v>100</v>
      </c>
      <c r="N13" s="35">
        <f t="shared" si="0"/>
        <v>-1249</v>
      </c>
      <c r="O13" s="34">
        <v>-4.5</v>
      </c>
    </row>
    <row r="14" spans="1:15" ht="13.5" customHeight="1">
      <c r="A14" s="27" t="s">
        <v>51</v>
      </c>
      <c r="B14" s="28"/>
      <c r="C14" s="28"/>
      <c r="D14" s="28"/>
      <c r="E14" s="28"/>
      <c r="F14" s="28"/>
      <c r="G14" s="28"/>
      <c r="H14" s="28"/>
      <c r="I14" s="28"/>
      <c r="J14" s="28"/>
      <c r="K14" s="28"/>
      <c r="L14" s="28"/>
      <c r="M14" s="28"/>
      <c r="N14" s="28"/>
      <c r="O14" s="28"/>
    </row>
    <row r="15" spans="1:15" ht="13.5" customHeight="1">
      <c r="A15" s="29" t="s">
        <v>126</v>
      </c>
      <c r="B15" s="29"/>
      <c r="C15" s="29"/>
      <c r="D15" s="29"/>
      <c r="E15" s="29"/>
      <c r="F15" s="29"/>
      <c r="G15" s="29"/>
      <c r="H15" s="29"/>
      <c r="I15" s="29"/>
      <c r="J15" s="29"/>
      <c r="K15" s="29"/>
      <c r="L15" s="29"/>
      <c r="M15" s="29"/>
      <c r="N15" s="29"/>
      <c r="O15" s="29"/>
    </row>
    <row r="16" spans="1:15" ht="13.5" customHeight="1">
      <c r="A16" s="29" t="s">
        <v>99</v>
      </c>
      <c r="B16" s="29"/>
      <c r="C16" s="29"/>
      <c r="D16" s="29"/>
      <c r="E16" s="29"/>
      <c r="F16" s="29"/>
      <c r="G16" s="29"/>
      <c r="H16" s="29"/>
      <c r="I16" s="29"/>
      <c r="J16" s="29"/>
      <c r="K16" s="29"/>
      <c r="L16" s="29"/>
      <c r="M16" s="29"/>
      <c r="N16" s="29"/>
      <c r="O16" s="29"/>
    </row>
  </sheetData>
  <sheetProtection/>
  <mergeCells count="11">
    <mergeCell ref="D4:E4"/>
    <mergeCell ref="A3:A5"/>
    <mergeCell ref="H3:M3"/>
    <mergeCell ref="H4:I4"/>
    <mergeCell ref="J4:K4"/>
    <mergeCell ref="L4:M4"/>
    <mergeCell ref="N2:O2"/>
    <mergeCell ref="F4:G4"/>
    <mergeCell ref="N4:N5"/>
    <mergeCell ref="B4:C4"/>
    <mergeCell ref="B3:G3"/>
  </mergeCells>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&amp;L環境統計集　平成&amp;A年版</oddHeader>
    <oddFooter>&amp;C&amp;P/&amp;N</oddFooter>
  </headerFooter>
</worksheet>
</file>

<file path=xl/worksheets/sheet5.xml><?xml version="1.0" encoding="utf-8"?>
<worksheet xmlns="http://schemas.openxmlformats.org/spreadsheetml/2006/main" xmlns:r="http://schemas.openxmlformats.org/officeDocument/2006/relationships">
  <dimension ref="A1:O16"/>
  <sheetViews>
    <sheetView zoomScalePageLayoutView="0" workbookViewId="0" topLeftCell="A1">
      <selection activeCell="N13" sqref="N13"/>
    </sheetView>
  </sheetViews>
  <sheetFormatPr defaultColWidth="9.00390625" defaultRowHeight="13.5" customHeight="1"/>
  <cols>
    <col min="1" max="1" width="30.875" style="23" customWidth="1"/>
    <col min="2" max="13" width="7.125" style="23" customWidth="1"/>
    <col min="14" max="15" width="12.625" style="23" customWidth="1"/>
    <col min="16" max="16384" width="9.00390625" style="23" customWidth="1"/>
  </cols>
  <sheetData>
    <row r="1" spans="1:15" ht="13.5" customHeight="1">
      <c r="A1" s="21" t="s">
        <v>27</v>
      </c>
      <c r="B1" s="21"/>
      <c r="C1" s="21"/>
      <c r="D1" s="21"/>
      <c r="E1" s="22"/>
      <c r="F1" s="22"/>
      <c r="G1" s="22"/>
      <c r="H1" s="21"/>
      <c r="I1" s="21"/>
      <c r="J1" s="21"/>
      <c r="K1" s="21"/>
      <c r="L1" s="21"/>
      <c r="M1" s="21"/>
      <c r="N1" s="22"/>
      <c r="O1" s="22"/>
    </row>
    <row r="2" spans="1:15" s="26" customFormat="1" ht="13.5" customHeight="1">
      <c r="A2" s="24"/>
      <c r="B2" s="24"/>
      <c r="C2" s="24"/>
      <c r="D2" s="24"/>
      <c r="E2" s="25"/>
      <c r="F2" s="25"/>
      <c r="G2" s="25"/>
      <c r="H2" s="24"/>
      <c r="I2" s="24"/>
      <c r="J2" s="24"/>
      <c r="K2" s="24"/>
      <c r="L2" s="24"/>
      <c r="M2" s="24"/>
      <c r="N2" s="117" t="s">
        <v>14</v>
      </c>
      <c r="O2" s="117"/>
    </row>
    <row r="3" spans="1:15" s="8" customFormat="1" ht="13.5" customHeight="1">
      <c r="A3" s="118" t="s">
        <v>79</v>
      </c>
      <c r="B3" s="119" t="s">
        <v>28</v>
      </c>
      <c r="C3" s="120"/>
      <c r="D3" s="120"/>
      <c r="E3" s="120"/>
      <c r="F3" s="120"/>
      <c r="G3" s="109"/>
      <c r="H3" s="119" t="s">
        <v>24</v>
      </c>
      <c r="I3" s="120"/>
      <c r="J3" s="120"/>
      <c r="K3" s="120"/>
      <c r="L3" s="120"/>
      <c r="M3" s="109"/>
      <c r="N3" s="3" t="s">
        <v>80</v>
      </c>
      <c r="O3" s="3" t="s">
        <v>81</v>
      </c>
    </row>
    <row r="4" spans="1:15" s="8" customFormat="1" ht="13.5" customHeight="1">
      <c r="A4" s="118"/>
      <c r="B4" s="123" t="s">
        <v>82</v>
      </c>
      <c r="C4" s="124"/>
      <c r="D4" s="123" t="s">
        <v>83</v>
      </c>
      <c r="E4" s="124"/>
      <c r="F4" s="123" t="s">
        <v>25</v>
      </c>
      <c r="G4" s="124"/>
      <c r="H4" s="123" t="s">
        <v>82</v>
      </c>
      <c r="I4" s="124"/>
      <c r="J4" s="123" t="s">
        <v>83</v>
      </c>
      <c r="K4" s="124"/>
      <c r="L4" s="123" t="s">
        <v>26</v>
      </c>
      <c r="M4" s="124"/>
      <c r="N4" s="125" t="s">
        <v>15</v>
      </c>
      <c r="O4" s="14" t="s">
        <v>15</v>
      </c>
    </row>
    <row r="5" spans="1:15" s="8" customFormat="1" ht="13.5" customHeight="1">
      <c r="A5" s="118"/>
      <c r="B5" s="4"/>
      <c r="C5" s="3" t="s">
        <v>84</v>
      </c>
      <c r="D5" s="4"/>
      <c r="E5" s="3" t="s">
        <v>84</v>
      </c>
      <c r="F5" s="4"/>
      <c r="G5" s="3" t="s">
        <v>84</v>
      </c>
      <c r="H5" s="4"/>
      <c r="I5" s="3" t="s">
        <v>84</v>
      </c>
      <c r="J5" s="4"/>
      <c r="K5" s="3" t="s">
        <v>84</v>
      </c>
      <c r="L5" s="4"/>
      <c r="M5" s="3" t="s">
        <v>84</v>
      </c>
      <c r="N5" s="106"/>
      <c r="O5" s="4" t="s">
        <v>16</v>
      </c>
    </row>
    <row r="6" spans="1:15" s="8" customFormat="1" ht="13.5" customHeight="1">
      <c r="A6" s="9" t="s">
        <v>17</v>
      </c>
      <c r="B6" s="30">
        <v>948</v>
      </c>
      <c r="C6" s="31">
        <v>14.5</v>
      </c>
      <c r="D6" s="30">
        <v>932</v>
      </c>
      <c r="E6" s="31">
        <v>4.4</v>
      </c>
      <c r="F6" s="30">
        <v>1880</v>
      </c>
      <c r="G6" s="31">
        <v>6.8</v>
      </c>
      <c r="H6" s="30">
        <v>933</v>
      </c>
      <c r="I6" s="31">
        <v>14.1</v>
      </c>
      <c r="J6" s="30">
        <v>930</v>
      </c>
      <c r="K6" s="31">
        <v>4.1</v>
      </c>
      <c r="L6" s="30">
        <v>1863</v>
      </c>
      <c r="M6" s="31">
        <v>6.3</v>
      </c>
      <c r="N6" s="35">
        <f>F6-L6</f>
        <v>17</v>
      </c>
      <c r="O6" s="33">
        <v>0.9</v>
      </c>
    </row>
    <row r="7" spans="1:15" s="8" customFormat="1" ht="13.5" customHeight="1">
      <c r="A7" s="9" t="s">
        <v>18</v>
      </c>
      <c r="B7" s="30">
        <v>201</v>
      </c>
      <c r="C7" s="31">
        <v>3.1</v>
      </c>
      <c r="D7" s="30">
        <v>187</v>
      </c>
      <c r="E7" s="31">
        <v>0.9</v>
      </c>
      <c r="F7" s="30">
        <v>388</v>
      </c>
      <c r="G7" s="31">
        <v>1.4</v>
      </c>
      <c r="H7" s="30">
        <v>206</v>
      </c>
      <c r="I7" s="31">
        <v>3.1</v>
      </c>
      <c r="J7" s="30">
        <v>196</v>
      </c>
      <c r="K7" s="31">
        <v>0.9</v>
      </c>
      <c r="L7" s="30">
        <v>402</v>
      </c>
      <c r="M7" s="31">
        <v>1.4</v>
      </c>
      <c r="N7" s="35">
        <f aca="true" t="shared" si="0" ref="N7:N13">F7-L7</f>
        <v>-14</v>
      </c>
      <c r="O7" s="33">
        <v>-3.5</v>
      </c>
    </row>
    <row r="8" spans="1:15" s="8" customFormat="1" ht="13.5" customHeight="1">
      <c r="A8" s="9" t="s">
        <v>19</v>
      </c>
      <c r="B8" s="30">
        <v>5026</v>
      </c>
      <c r="C8" s="31">
        <v>77.1</v>
      </c>
      <c r="D8" s="30">
        <v>19071</v>
      </c>
      <c r="E8" s="31">
        <v>90.8</v>
      </c>
      <c r="F8" s="30">
        <v>24096</v>
      </c>
      <c r="G8" s="31">
        <v>87.6</v>
      </c>
      <c r="H8" s="30">
        <v>5085</v>
      </c>
      <c r="I8" s="31">
        <v>77</v>
      </c>
      <c r="J8" s="30">
        <v>20962</v>
      </c>
      <c r="K8" s="31">
        <v>91.4</v>
      </c>
      <c r="L8" s="30">
        <v>26046</v>
      </c>
      <c r="M8" s="31">
        <v>88.2</v>
      </c>
      <c r="N8" s="35">
        <f t="shared" si="0"/>
        <v>-1950</v>
      </c>
      <c r="O8" s="33">
        <v>-7.5</v>
      </c>
    </row>
    <row r="9" spans="1:15" s="8" customFormat="1" ht="13.5" customHeight="1">
      <c r="A9" s="9" t="s">
        <v>89</v>
      </c>
      <c r="B9" s="30">
        <v>3949</v>
      </c>
      <c r="C9" s="31">
        <v>60.6</v>
      </c>
      <c r="D9" s="30">
        <v>16108</v>
      </c>
      <c r="E9" s="31">
        <v>76.7</v>
      </c>
      <c r="F9" s="30">
        <v>20057</v>
      </c>
      <c r="G9" s="31">
        <v>72.9</v>
      </c>
      <c r="H9" s="30">
        <v>4014</v>
      </c>
      <c r="I9" s="31">
        <v>60.8</v>
      </c>
      <c r="J9" s="30">
        <v>17544</v>
      </c>
      <c r="K9" s="31">
        <v>76.5</v>
      </c>
      <c r="L9" s="30">
        <v>21559</v>
      </c>
      <c r="M9" s="31">
        <v>73</v>
      </c>
      <c r="N9" s="35">
        <f t="shared" si="0"/>
        <v>-1502</v>
      </c>
      <c r="O9" s="33">
        <v>-7</v>
      </c>
    </row>
    <row r="10" spans="1:15" s="8" customFormat="1" ht="13.5" customHeight="1">
      <c r="A10" s="9" t="s">
        <v>20</v>
      </c>
      <c r="B10" s="30">
        <v>429</v>
      </c>
      <c r="C10" s="31">
        <v>6.6</v>
      </c>
      <c r="D10" s="30">
        <v>2486</v>
      </c>
      <c r="E10" s="31">
        <v>11.8</v>
      </c>
      <c r="F10" s="30">
        <v>2915</v>
      </c>
      <c r="G10" s="31">
        <v>10.6</v>
      </c>
      <c r="H10" s="30">
        <v>364</v>
      </c>
      <c r="I10" s="31">
        <v>5.5</v>
      </c>
      <c r="J10" s="30">
        <v>2965</v>
      </c>
      <c r="K10" s="31">
        <v>12.9</v>
      </c>
      <c r="L10" s="30">
        <v>3330</v>
      </c>
      <c r="M10" s="31">
        <v>11.3</v>
      </c>
      <c r="N10" s="35">
        <f t="shared" si="0"/>
        <v>-415</v>
      </c>
      <c r="O10" s="33">
        <v>-12.5</v>
      </c>
    </row>
    <row r="11" spans="1:15" s="8" customFormat="1" ht="13.5" customHeight="1">
      <c r="A11" s="9" t="s">
        <v>21</v>
      </c>
      <c r="B11" s="30">
        <v>69</v>
      </c>
      <c r="C11" s="31">
        <v>1.1</v>
      </c>
      <c r="D11" s="30">
        <v>581</v>
      </c>
      <c r="E11" s="31">
        <v>2.8</v>
      </c>
      <c r="F11" s="30">
        <v>650</v>
      </c>
      <c r="G11" s="31">
        <v>2.4</v>
      </c>
      <c r="H11" s="30">
        <v>66</v>
      </c>
      <c r="I11" s="31">
        <v>1</v>
      </c>
      <c r="J11" s="30">
        <v>601</v>
      </c>
      <c r="K11" s="31">
        <v>2.6</v>
      </c>
      <c r="L11" s="30">
        <v>667</v>
      </c>
      <c r="M11" s="31">
        <v>2.3</v>
      </c>
      <c r="N11" s="35">
        <f t="shared" si="0"/>
        <v>-17</v>
      </c>
      <c r="O11" s="33">
        <v>-2.6</v>
      </c>
    </row>
    <row r="12" spans="1:15" s="8" customFormat="1" ht="13.5" customHeight="1">
      <c r="A12" s="9" t="s">
        <v>22</v>
      </c>
      <c r="B12" s="30">
        <v>276</v>
      </c>
      <c r="C12" s="31">
        <v>4.2</v>
      </c>
      <c r="D12" s="30">
        <v>223</v>
      </c>
      <c r="E12" s="31">
        <v>1.1</v>
      </c>
      <c r="F12" s="30">
        <v>499</v>
      </c>
      <c r="G12" s="31">
        <v>1.8</v>
      </c>
      <c r="H12" s="30">
        <v>310</v>
      </c>
      <c r="I12" s="31">
        <v>4.7</v>
      </c>
      <c r="J12" s="30">
        <v>250</v>
      </c>
      <c r="K12" s="31">
        <v>1.1</v>
      </c>
      <c r="L12" s="30">
        <v>560</v>
      </c>
      <c r="M12" s="31">
        <v>1.9</v>
      </c>
      <c r="N12" s="35">
        <f t="shared" si="0"/>
        <v>-61</v>
      </c>
      <c r="O12" s="33">
        <v>-10.9</v>
      </c>
    </row>
    <row r="13" spans="1:15" s="8" customFormat="1" ht="13.5" customHeight="1">
      <c r="A13" s="3" t="s">
        <v>96</v>
      </c>
      <c r="B13" s="30">
        <v>6521</v>
      </c>
      <c r="C13" s="31">
        <v>100</v>
      </c>
      <c r="D13" s="30">
        <v>20993</v>
      </c>
      <c r="E13" s="31">
        <v>100</v>
      </c>
      <c r="F13" s="30">
        <v>27514</v>
      </c>
      <c r="G13" s="31">
        <v>100</v>
      </c>
      <c r="H13" s="30">
        <v>6600</v>
      </c>
      <c r="I13" s="31">
        <v>100</v>
      </c>
      <c r="J13" s="30">
        <v>22939</v>
      </c>
      <c r="K13" s="31">
        <v>100</v>
      </c>
      <c r="L13" s="30">
        <v>29539</v>
      </c>
      <c r="M13" s="31">
        <v>100</v>
      </c>
      <c r="N13" s="35">
        <f t="shared" si="0"/>
        <v>-2025</v>
      </c>
      <c r="O13" s="34">
        <v>-6.9</v>
      </c>
    </row>
    <row r="14" spans="1:15" ht="13.5" customHeight="1">
      <c r="A14" s="27" t="s">
        <v>23</v>
      </c>
      <c r="B14" s="28"/>
      <c r="C14" s="28"/>
      <c r="D14" s="28"/>
      <c r="E14" s="28"/>
      <c r="F14" s="28"/>
      <c r="G14" s="28"/>
      <c r="H14" s="28"/>
      <c r="I14" s="28"/>
      <c r="J14" s="28"/>
      <c r="K14" s="28"/>
      <c r="L14" s="28"/>
      <c r="M14" s="28"/>
      <c r="N14" s="28"/>
      <c r="O14" s="28"/>
    </row>
    <row r="15" spans="1:15" ht="13.5" customHeight="1">
      <c r="A15" s="29" t="s">
        <v>126</v>
      </c>
      <c r="B15" s="29"/>
      <c r="C15" s="29"/>
      <c r="D15" s="29"/>
      <c r="E15" s="29"/>
      <c r="F15" s="29"/>
      <c r="G15" s="29"/>
      <c r="H15" s="29"/>
      <c r="I15" s="29"/>
      <c r="J15" s="29"/>
      <c r="K15" s="29"/>
      <c r="L15" s="29"/>
      <c r="M15" s="29"/>
      <c r="N15" s="29"/>
      <c r="O15" s="29"/>
    </row>
    <row r="16" spans="1:15" ht="13.5" customHeight="1">
      <c r="A16" s="29" t="s">
        <v>99</v>
      </c>
      <c r="B16" s="29"/>
      <c r="C16" s="29"/>
      <c r="D16" s="29"/>
      <c r="E16" s="29"/>
      <c r="F16" s="29"/>
      <c r="G16" s="29"/>
      <c r="H16" s="29"/>
      <c r="I16" s="29"/>
      <c r="J16" s="29"/>
      <c r="K16" s="29"/>
      <c r="L16" s="29"/>
      <c r="M16" s="29"/>
      <c r="N16" s="29"/>
      <c r="O16" s="29"/>
    </row>
  </sheetData>
  <sheetProtection/>
  <mergeCells count="11">
    <mergeCell ref="D4:E4"/>
    <mergeCell ref="A3:A5"/>
    <mergeCell ref="H3:M3"/>
    <mergeCell ref="H4:I4"/>
    <mergeCell ref="J4:K4"/>
    <mergeCell ref="L4:M4"/>
    <mergeCell ref="N2:O2"/>
    <mergeCell ref="F4:G4"/>
    <mergeCell ref="N4:N5"/>
    <mergeCell ref="B4:C4"/>
    <mergeCell ref="B3:G3"/>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6.xml><?xml version="1.0" encoding="utf-8"?>
<worksheet xmlns="http://schemas.openxmlformats.org/spreadsheetml/2006/main" xmlns:r="http://schemas.openxmlformats.org/officeDocument/2006/relationships">
  <dimension ref="A1:O16"/>
  <sheetViews>
    <sheetView zoomScalePageLayoutView="0" workbookViewId="0" topLeftCell="A1">
      <selection activeCell="D21" sqref="D21"/>
    </sheetView>
  </sheetViews>
  <sheetFormatPr defaultColWidth="9.00390625" defaultRowHeight="13.5" customHeight="1"/>
  <cols>
    <col min="1" max="1" width="30.875" style="23" customWidth="1"/>
    <col min="2" max="13" width="7.125" style="23" customWidth="1"/>
    <col min="14" max="15" width="12.625" style="23" customWidth="1"/>
    <col min="16" max="16384" width="9.00390625" style="23" customWidth="1"/>
  </cols>
  <sheetData>
    <row r="1" spans="1:15" ht="13.5" customHeight="1">
      <c r="A1" s="21" t="s">
        <v>29</v>
      </c>
      <c r="B1" s="21"/>
      <c r="C1" s="21"/>
      <c r="D1" s="21"/>
      <c r="E1" s="22"/>
      <c r="F1" s="22"/>
      <c r="G1" s="22"/>
      <c r="H1" s="21"/>
      <c r="I1" s="21"/>
      <c r="J1" s="21"/>
      <c r="K1" s="21"/>
      <c r="L1" s="21"/>
      <c r="M1" s="21"/>
      <c r="N1" s="22"/>
      <c r="O1" s="22"/>
    </row>
    <row r="2" spans="1:15" s="26" customFormat="1" ht="13.5" customHeight="1">
      <c r="A2" s="24"/>
      <c r="B2" s="24"/>
      <c r="C2" s="24"/>
      <c r="D2" s="24"/>
      <c r="E2" s="25"/>
      <c r="F2" s="25"/>
      <c r="G2" s="25"/>
      <c r="H2" s="24"/>
      <c r="I2" s="24"/>
      <c r="J2" s="24"/>
      <c r="K2" s="24"/>
      <c r="L2" s="24"/>
      <c r="M2" s="24"/>
      <c r="N2" s="117" t="s">
        <v>30</v>
      </c>
      <c r="O2" s="117"/>
    </row>
    <row r="3" spans="1:15" s="8" customFormat="1" ht="13.5" customHeight="1">
      <c r="A3" s="118" t="s">
        <v>79</v>
      </c>
      <c r="B3" s="119" t="s">
        <v>31</v>
      </c>
      <c r="C3" s="120"/>
      <c r="D3" s="120"/>
      <c r="E3" s="120"/>
      <c r="F3" s="120"/>
      <c r="G3" s="109"/>
      <c r="H3" s="119" t="s">
        <v>32</v>
      </c>
      <c r="I3" s="120"/>
      <c r="J3" s="120"/>
      <c r="K3" s="120"/>
      <c r="L3" s="120"/>
      <c r="M3" s="109"/>
      <c r="N3" s="3" t="s">
        <v>80</v>
      </c>
      <c r="O3" s="3" t="s">
        <v>81</v>
      </c>
    </row>
    <row r="4" spans="1:15" s="8" customFormat="1" ht="13.5" customHeight="1">
      <c r="A4" s="118"/>
      <c r="B4" s="123" t="s">
        <v>82</v>
      </c>
      <c r="C4" s="124"/>
      <c r="D4" s="123" t="s">
        <v>83</v>
      </c>
      <c r="E4" s="124"/>
      <c r="F4" s="123" t="s">
        <v>33</v>
      </c>
      <c r="G4" s="124"/>
      <c r="H4" s="123" t="s">
        <v>82</v>
      </c>
      <c r="I4" s="124"/>
      <c r="J4" s="123" t="s">
        <v>83</v>
      </c>
      <c r="K4" s="124"/>
      <c r="L4" s="123" t="s">
        <v>34</v>
      </c>
      <c r="M4" s="124"/>
      <c r="N4" s="125" t="s">
        <v>52</v>
      </c>
      <c r="O4" s="14" t="s">
        <v>52</v>
      </c>
    </row>
    <row r="5" spans="1:15" s="8" customFormat="1" ht="13.5" customHeight="1">
      <c r="A5" s="118"/>
      <c r="B5" s="4"/>
      <c r="C5" s="3" t="s">
        <v>84</v>
      </c>
      <c r="D5" s="4"/>
      <c r="E5" s="3" t="s">
        <v>84</v>
      </c>
      <c r="F5" s="4"/>
      <c r="G5" s="3" t="s">
        <v>84</v>
      </c>
      <c r="H5" s="4"/>
      <c r="I5" s="3" t="s">
        <v>84</v>
      </c>
      <c r="J5" s="4"/>
      <c r="K5" s="3" t="s">
        <v>84</v>
      </c>
      <c r="L5" s="4"/>
      <c r="M5" s="3" t="s">
        <v>84</v>
      </c>
      <c r="N5" s="106"/>
      <c r="O5" s="4" t="s">
        <v>53</v>
      </c>
    </row>
    <row r="6" spans="1:15" s="8" customFormat="1" ht="13.5" customHeight="1">
      <c r="A6" s="9" t="s">
        <v>54</v>
      </c>
      <c r="B6" s="30">
        <v>933</v>
      </c>
      <c r="C6" s="31">
        <v>14.1</v>
      </c>
      <c r="D6" s="30">
        <v>930</v>
      </c>
      <c r="E6" s="31">
        <v>4.1</v>
      </c>
      <c r="F6" s="30">
        <v>1863</v>
      </c>
      <c r="G6" s="31">
        <v>6.3</v>
      </c>
      <c r="H6" s="30">
        <v>889</v>
      </c>
      <c r="I6" s="31">
        <v>12.5</v>
      </c>
      <c r="J6" s="30">
        <v>946</v>
      </c>
      <c r="K6" s="31">
        <v>3.8</v>
      </c>
      <c r="L6" s="30">
        <v>1835</v>
      </c>
      <c r="M6" s="31">
        <v>5.7</v>
      </c>
      <c r="N6" s="35">
        <v>28</v>
      </c>
      <c r="O6" s="33">
        <v>1.5</v>
      </c>
    </row>
    <row r="7" spans="1:15" s="8" customFormat="1" ht="13.5" customHeight="1">
      <c r="A7" s="9" t="s">
        <v>55</v>
      </c>
      <c r="B7" s="30">
        <v>206</v>
      </c>
      <c r="C7" s="31">
        <v>3.1</v>
      </c>
      <c r="D7" s="30">
        <v>196</v>
      </c>
      <c r="E7" s="31">
        <v>0.9</v>
      </c>
      <c r="F7" s="30">
        <v>402</v>
      </c>
      <c r="G7" s="31">
        <v>1.4</v>
      </c>
      <c r="H7" s="30">
        <v>200</v>
      </c>
      <c r="I7" s="31">
        <v>2.8</v>
      </c>
      <c r="J7" s="30">
        <v>206</v>
      </c>
      <c r="K7" s="31">
        <v>0.8</v>
      </c>
      <c r="L7" s="30">
        <v>406</v>
      </c>
      <c r="M7" s="31">
        <v>1.3</v>
      </c>
      <c r="N7" s="35" t="s">
        <v>56</v>
      </c>
      <c r="O7" s="33">
        <v>-0.8</v>
      </c>
    </row>
    <row r="8" spans="1:15" s="8" customFormat="1" ht="13.5" customHeight="1">
      <c r="A8" s="9" t="s">
        <v>57</v>
      </c>
      <c r="B8" s="30">
        <v>5085</v>
      </c>
      <c r="C8" s="31">
        <v>77</v>
      </c>
      <c r="D8" s="30">
        <v>20962</v>
      </c>
      <c r="E8" s="31">
        <v>91.4</v>
      </c>
      <c r="F8" s="30">
        <v>26046</v>
      </c>
      <c r="G8" s="31">
        <v>88.2</v>
      </c>
      <c r="H8" s="30">
        <v>5651</v>
      </c>
      <c r="I8" s="31">
        <v>79.3</v>
      </c>
      <c r="J8" s="30">
        <v>23021</v>
      </c>
      <c r="K8" s="31">
        <v>91.8</v>
      </c>
      <c r="L8" s="30">
        <v>28672</v>
      </c>
      <c r="M8" s="31">
        <v>89</v>
      </c>
      <c r="N8" s="35" t="s">
        <v>58</v>
      </c>
      <c r="O8" s="33">
        <v>-9.2</v>
      </c>
    </row>
    <row r="9" spans="1:15" s="8" customFormat="1" ht="13.5" customHeight="1">
      <c r="A9" s="9" t="s">
        <v>89</v>
      </c>
      <c r="B9" s="30">
        <v>4014</v>
      </c>
      <c r="C9" s="31">
        <v>60.8</v>
      </c>
      <c r="D9" s="30">
        <v>17544</v>
      </c>
      <c r="E9" s="31">
        <v>76.5</v>
      </c>
      <c r="F9" s="30">
        <v>21559</v>
      </c>
      <c r="G9" s="31">
        <v>73</v>
      </c>
      <c r="H9" s="30">
        <v>4340</v>
      </c>
      <c r="I9" s="31">
        <v>60.9</v>
      </c>
      <c r="J9" s="30">
        <v>18750</v>
      </c>
      <c r="K9" s="31">
        <v>74.8</v>
      </c>
      <c r="L9" s="30">
        <v>23089</v>
      </c>
      <c r="M9" s="31">
        <v>71.7</v>
      </c>
      <c r="N9" s="35" t="s">
        <v>59</v>
      </c>
      <c r="O9" s="33">
        <v>-6.6</v>
      </c>
    </row>
    <row r="10" spans="1:15" s="8" customFormat="1" ht="13.5" customHeight="1">
      <c r="A10" s="9" t="s">
        <v>60</v>
      </c>
      <c r="B10" s="30">
        <v>364</v>
      </c>
      <c r="C10" s="31">
        <v>5.5</v>
      </c>
      <c r="D10" s="30">
        <v>2965</v>
      </c>
      <c r="E10" s="31">
        <v>12.9</v>
      </c>
      <c r="F10" s="30">
        <v>3330</v>
      </c>
      <c r="G10" s="31">
        <v>11.3</v>
      </c>
      <c r="H10" s="30">
        <v>505</v>
      </c>
      <c r="I10" s="31">
        <v>7.1</v>
      </c>
      <c r="J10" s="30">
        <v>3787</v>
      </c>
      <c r="K10" s="31">
        <v>15.1</v>
      </c>
      <c r="L10" s="30">
        <v>4292</v>
      </c>
      <c r="M10" s="31">
        <v>13.3</v>
      </c>
      <c r="N10" s="35" t="s">
        <v>61</v>
      </c>
      <c r="O10" s="33">
        <v>-22.4</v>
      </c>
    </row>
    <row r="11" spans="1:15" s="8" customFormat="1" ht="13.5" customHeight="1">
      <c r="A11" s="9" t="s">
        <v>62</v>
      </c>
      <c r="B11" s="30">
        <v>66</v>
      </c>
      <c r="C11" s="31">
        <v>1</v>
      </c>
      <c r="D11" s="30">
        <v>601</v>
      </c>
      <c r="E11" s="31">
        <v>2.6</v>
      </c>
      <c r="F11" s="30">
        <v>667</v>
      </c>
      <c r="G11" s="31">
        <v>2.3</v>
      </c>
      <c r="H11" s="30">
        <v>60</v>
      </c>
      <c r="I11" s="31">
        <v>0.8</v>
      </c>
      <c r="J11" s="30">
        <v>630</v>
      </c>
      <c r="K11" s="31">
        <v>2.5</v>
      </c>
      <c r="L11" s="30">
        <v>690</v>
      </c>
      <c r="M11" s="31">
        <v>2.1</v>
      </c>
      <c r="N11" s="35" t="s">
        <v>63</v>
      </c>
      <c r="O11" s="33">
        <v>-6.2</v>
      </c>
    </row>
    <row r="12" spans="1:15" s="8" customFormat="1" ht="13.5" customHeight="1">
      <c r="A12" s="9" t="s">
        <v>64</v>
      </c>
      <c r="B12" s="30">
        <v>310</v>
      </c>
      <c r="C12" s="31">
        <v>4.7</v>
      </c>
      <c r="D12" s="30">
        <v>250</v>
      </c>
      <c r="E12" s="31">
        <v>1.1</v>
      </c>
      <c r="F12" s="30">
        <v>560</v>
      </c>
      <c r="G12" s="31">
        <v>1.9</v>
      </c>
      <c r="H12" s="30">
        <v>328</v>
      </c>
      <c r="I12" s="31">
        <v>4.6</v>
      </c>
      <c r="J12" s="30">
        <v>267</v>
      </c>
      <c r="K12" s="31">
        <v>1.1</v>
      </c>
      <c r="L12" s="30">
        <v>595</v>
      </c>
      <c r="M12" s="31">
        <v>1.8</v>
      </c>
      <c r="N12" s="35" t="s">
        <v>65</v>
      </c>
      <c r="O12" s="33">
        <v>-5.9</v>
      </c>
    </row>
    <row r="13" spans="1:15" s="8" customFormat="1" ht="13.5" customHeight="1">
      <c r="A13" s="3" t="s">
        <v>96</v>
      </c>
      <c r="B13" s="30">
        <v>6600</v>
      </c>
      <c r="C13" s="31">
        <v>100</v>
      </c>
      <c r="D13" s="30">
        <v>22939</v>
      </c>
      <c r="E13" s="31">
        <v>100</v>
      </c>
      <c r="F13" s="30">
        <v>29539</v>
      </c>
      <c r="G13" s="31">
        <v>100</v>
      </c>
      <c r="H13" s="30">
        <v>7128</v>
      </c>
      <c r="I13" s="31">
        <v>100</v>
      </c>
      <c r="J13" s="30">
        <v>25070</v>
      </c>
      <c r="K13" s="31">
        <v>100</v>
      </c>
      <c r="L13" s="30">
        <v>32198</v>
      </c>
      <c r="M13" s="31">
        <v>100</v>
      </c>
      <c r="N13" s="35" t="s">
        <v>66</v>
      </c>
      <c r="O13" s="34">
        <v>-8.3</v>
      </c>
    </row>
    <row r="14" spans="1:15" ht="13.5" customHeight="1">
      <c r="A14" s="27" t="s">
        <v>67</v>
      </c>
      <c r="B14" s="28"/>
      <c r="C14" s="28"/>
      <c r="D14" s="28"/>
      <c r="E14" s="28"/>
      <c r="F14" s="28"/>
      <c r="G14" s="28"/>
      <c r="H14" s="28"/>
      <c r="I14" s="28"/>
      <c r="J14" s="28"/>
      <c r="K14" s="28"/>
      <c r="L14" s="28"/>
      <c r="M14" s="28"/>
      <c r="N14" s="28"/>
      <c r="O14" s="28"/>
    </row>
    <row r="15" spans="1:15" ht="13.5" customHeight="1">
      <c r="A15" s="29" t="s">
        <v>126</v>
      </c>
      <c r="B15" s="29"/>
      <c r="C15" s="29"/>
      <c r="D15" s="29"/>
      <c r="E15" s="29"/>
      <c r="F15" s="29"/>
      <c r="G15" s="29"/>
      <c r="H15" s="29"/>
      <c r="I15" s="29"/>
      <c r="J15" s="29"/>
      <c r="K15" s="29"/>
      <c r="L15" s="29"/>
      <c r="M15" s="29"/>
      <c r="N15" s="29"/>
      <c r="O15" s="29"/>
    </row>
    <row r="16" spans="1:15" ht="13.5" customHeight="1">
      <c r="A16" s="29" t="s">
        <v>99</v>
      </c>
      <c r="B16" s="29"/>
      <c r="C16" s="29"/>
      <c r="D16" s="29"/>
      <c r="E16" s="29"/>
      <c r="F16" s="29"/>
      <c r="G16" s="29"/>
      <c r="H16" s="29"/>
      <c r="I16" s="29"/>
      <c r="J16" s="29"/>
      <c r="K16" s="29"/>
      <c r="L16" s="29"/>
      <c r="M16" s="29"/>
      <c r="N16" s="29"/>
      <c r="O16" s="29"/>
    </row>
  </sheetData>
  <sheetProtection/>
  <mergeCells count="11">
    <mergeCell ref="N2:O2"/>
    <mergeCell ref="F4:G4"/>
    <mergeCell ref="N4:N5"/>
    <mergeCell ref="B4:C4"/>
    <mergeCell ref="B3:G3"/>
    <mergeCell ref="D4:E4"/>
    <mergeCell ref="A3:A5"/>
    <mergeCell ref="H3:M3"/>
    <mergeCell ref="H4:I4"/>
    <mergeCell ref="J4:K4"/>
    <mergeCell ref="L4:M4"/>
  </mergeCells>
  <printOptions/>
  <pageMargins left="0.3937007874015748" right="0.3937007874015748" top="0.3937007874015748" bottom="0.2362204724409449"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7.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00390625" defaultRowHeight="13.5" customHeight="1"/>
  <cols>
    <col min="1" max="1" width="30.875" style="23" customWidth="1"/>
    <col min="2" max="13" width="7.125" style="23" customWidth="1"/>
    <col min="14" max="15" width="12.625" style="23" customWidth="1"/>
    <col min="16" max="16384" width="9.00390625" style="23" customWidth="1"/>
  </cols>
  <sheetData>
    <row r="1" spans="1:15" ht="13.5" customHeight="1">
      <c r="A1" s="21" t="s">
        <v>11</v>
      </c>
      <c r="B1" s="21"/>
      <c r="C1" s="21"/>
      <c r="D1" s="21"/>
      <c r="E1" s="21"/>
      <c r="F1" s="21"/>
      <c r="G1" s="21"/>
      <c r="H1" s="21"/>
      <c r="I1" s="21"/>
      <c r="J1" s="21"/>
      <c r="K1" s="22"/>
      <c r="L1" s="22"/>
      <c r="M1" s="22"/>
      <c r="N1" s="22"/>
      <c r="O1" s="22"/>
    </row>
    <row r="2" spans="1:15" s="26" customFormat="1" ht="13.5" customHeight="1">
      <c r="A2" s="24"/>
      <c r="B2" s="24"/>
      <c r="C2" s="24"/>
      <c r="D2" s="24"/>
      <c r="E2" s="24"/>
      <c r="F2" s="24"/>
      <c r="G2" s="24"/>
      <c r="H2" s="24"/>
      <c r="I2" s="24"/>
      <c r="J2" s="24"/>
      <c r="K2" s="25"/>
      <c r="L2" s="25"/>
      <c r="M2" s="25"/>
      <c r="N2" s="117" t="s">
        <v>136</v>
      </c>
      <c r="O2" s="117"/>
    </row>
    <row r="3" spans="1:15" s="8" customFormat="1" ht="13.5" customHeight="1">
      <c r="A3" s="118" t="s">
        <v>79</v>
      </c>
      <c r="B3" s="119" t="s">
        <v>12</v>
      </c>
      <c r="C3" s="120"/>
      <c r="D3" s="120"/>
      <c r="E3" s="120"/>
      <c r="F3" s="120"/>
      <c r="G3" s="109"/>
      <c r="H3" s="119" t="s">
        <v>13</v>
      </c>
      <c r="I3" s="120"/>
      <c r="J3" s="120"/>
      <c r="K3" s="120"/>
      <c r="L3" s="120"/>
      <c r="M3" s="109"/>
      <c r="N3" s="3" t="s">
        <v>80</v>
      </c>
      <c r="O3" s="3" t="s">
        <v>81</v>
      </c>
    </row>
    <row r="4" spans="1:15" s="8" customFormat="1" ht="13.5" customHeight="1">
      <c r="A4" s="118"/>
      <c r="B4" s="123" t="s">
        <v>82</v>
      </c>
      <c r="C4" s="124"/>
      <c r="D4" s="123" t="s">
        <v>83</v>
      </c>
      <c r="E4" s="124"/>
      <c r="F4" s="123" t="s">
        <v>0</v>
      </c>
      <c r="G4" s="124"/>
      <c r="H4" s="123" t="s">
        <v>82</v>
      </c>
      <c r="I4" s="124"/>
      <c r="J4" s="123" t="s">
        <v>83</v>
      </c>
      <c r="K4" s="124"/>
      <c r="L4" s="123" t="s">
        <v>1</v>
      </c>
      <c r="M4" s="124"/>
      <c r="N4" s="125" t="s">
        <v>2</v>
      </c>
      <c r="O4" s="14" t="s">
        <v>2</v>
      </c>
    </row>
    <row r="5" spans="1:15" s="8" customFormat="1" ht="13.5" customHeight="1">
      <c r="A5" s="118"/>
      <c r="B5" s="4"/>
      <c r="C5" s="3" t="s">
        <v>84</v>
      </c>
      <c r="D5" s="4"/>
      <c r="E5" s="3" t="s">
        <v>84</v>
      </c>
      <c r="F5" s="4"/>
      <c r="G5" s="3" t="s">
        <v>84</v>
      </c>
      <c r="H5" s="4"/>
      <c r="I5" s="3" t="s">
        <v>84</v>
      </c>
      <c r="J5" s="4"/>
      <c r="K5" s="3" t="s">
        <v>84</v>
      </c>
      <c r="L5" s="4"/>
      <c r="M5" s="3" t="s">
        <v>84</v>
      </c>
      <c r="N5" s="106"/>
      <c r="O5" s="4" t="s">
        <v>3</v>
      </c>
    </row>
    <row r="6" spans="1:15" s="8" customFormat="1" ht="13.5" customHeight="1">
      <c r="A6" s="9" t="s">
        <v>4</v>
      </c>
      <c r="B6" s="30">
        <v>889</v>
      </c>
      <c r="C6" s="31">
        <v>12.5</v>
      </c>
      <c r="D6" s="30">
        <v>946</v>
      </c>
      <c r="E6" s="31">
        <v>3.8</v>
      </c>
      <c r="F6" s="30">
        <v>1835</v>
      </c>
      <c r="G6" s="31">
        <v>5.7</v>
      </c>
      <c r="H6" s="30">
        <v>934</v>
      </c>
      <c r="I6" s="31">
        <v>12.2</v>
      </c>
      <c r="J6" s="30">
        <v>966</v>
      </c>
      <c r="K6" s="31">
        <v>3.5</v>
      </c>
      <c r="L6" s="30">
        <v>1900</v>
      </c>
      <c r="M6" s="31">
        <v>5.4</v>
      </c>
      <c r="N6" s="32">
        <f aca="true" t="shared" si="0" ref="N6:N13">F6-L6</f>
        <v>-65</v>
      </c>
      <c r="O6" s="33">
        <f aca="true" t="shared" si="1" ref="O6:O13">N6/L6*100</f>
        <v>-3.421052631578948</v>
      </c>
    </row>
    <row r="7" spans="1:15" s="8" customFormat="1" ht="13.5" customHeight="1">
      <c r="A7" s="9" t="s">
        <v>5</v>
      </c>
      <c r="B7" s="30">
        <v>200</v>
      </c>
      <c r="C7" s="31">
        <v>2.8</v>
      </c>
      <c r="D7" s="30">
        <v>206</v>
      </c>
      <c r="E7" s="31">
        <v>0.8</v>
      </c>
      <c r="F7" s="30">
        <v>406</v>
      </c>
      <c r="G7" s="31">
        <v>1.3</v>
      </c>
      <c r="H7" s="30">
        <v>252</v>
      </c>
      <c r="I7" s="31">
        <v>3.3</v>
      </c>
      <c r="J7" s="30">
        <v>211</v>
      </c>
      <c r="K7" s="31">
        <v>0.8</v>
      </c>
      <c r="L7" s="30">
        <v>464</v>
      </c>
      <c r="M7" s="31">
        <v>1.3</v>
      </c>
      <c r="N7" s="32">
        <f t="shared" si="0"/>
        <v>-58</v>
      </c>
      <c r="O7" s="33">
        <f t="shared" si="1"/>
        <v>-12.5</v>
      </c>
    </row>
    <row r="8" spans="1:15" s="8" customFormat="1" ht="13.5" customHeight="1">
      <c r="A8" s="9" t="s">
        <v>6</v>
      </c>
      <c r="B8" s="30">
        <v>5651</v>
      </c>
      <c r="C8" s="31">
        <v>79.3</v>
      </c>
      <c r="D8" s="30">
        <v>23021</v>
      </c>
      <c r="E8" s="31">
        <v>91.8</v>
      </c>
      <c r="F8" s="30">
        <v>28672</v>
      </c>
      <c r="G8" s="31">
        <v>89</v>
      </c>
      <c r="H8" s="30">
        <v>6074</v>
      </c>
      <c r="I8" s="31">
        <v>79.5</v>
      </c>
      <c r="J8" s="30">
        <v>25615</v>
      </c>
      <c r="K8" s="31">
        <v>92.3</v>
      </c>
      <c r="L8" s="30">
        <v>31688</v>
      </c>
      <c r="M8" s="31">
        <v>89.5</v>
      </c>
      <c r="N8" s="32">
        <f t="shared" si="0"/>
        <v>-3016</v>
      </c>
      <c r="O8" s="33">
        <f t="shared" si="1"/>
        <v>-9.517798535723303</v>
      </c>
    </row>
    <row r="9" spans="1:15" s="8" customFormat="1" ht="13.5" customHeight="1">
      <c r="A9" s="9" t="s">
        <v>89</v>
      </c>
      <c r="B9" s="30">
        <v>4340</v>
      </c>
      <c r="C9" s="31">
        <v>60.9</v>
      </c>
      <c r="D9" s="30">
        <v>18750</v>
      </c>
      <c r="E9" s="31">
        <v>74.8</v>
      </c>
      <c r="F9" s="30">
        <v>23089</v>
      </c>
      <c r="G9" s="31">
        <v>71.7</v>
      </c>
      <c r="H9" s="30">
        <v>4699</v>
      </c>
      <c r="I9" s="31">
        <v>61.5</v>
      </c>
      <c r="J9" s="30">
        <v>21054</v>
      </c>
      <c r="K9" s="31">
        <v>75.9</v>
      </c>
      <c r="L9" s="30">
        <v>25753</v>
      </c>
      <c r="M9" s="31">
        <v>72.8</v>
      </c>
      <c r="N9" s="32">
        <f t="shared" si="0"/>
        <v>-2664</v>
      </c>
      <c r="O9" s="33">
        <f t="shared" si="1"/>
        <v>-10.344425892129072</v>
      </c>
    </row>
    <row r="10" spans="1:15" s="8" customFormat="1" ht="13.5" customHeight="1">
      <c r="A10" s="9" t="s">
        <v>7</v>
      </c>
      <c r="B10" s="30">
        <v>505</v>
      </c>
      <c r="C10" s="31">
        <v>7.1</v>
      </c>
      <c r="D10" s="30">
        <v>3787</v>
      </c>
      <c r="E10" s="31">
        <v>15.1</v>
      </c>
      <c r="F10" s="30">
        <v>4292</v>
      </c>
      <c r="G10" s="31">
        <v>13.3</v>
      </c>
      <c r="H10" s="30">
        <v>506</v>
      </c>
      <c r="I10" s="31">
        <v>6.6</v>
      </c>
      <c r="J10" s="30">
        <v>4031</v>
      </c>
      <c r="K10" s="31">
        <v>14.5</v>
      </c>
      <c r="L10" s="30">
        <v>4537</v>
      </c>
      <c r="M10" s="31">
        <v>12.8</v>
      </c>
      <c r="N10" s="32">
        <f t="shared" si="0"/>
        <v>-245</v>
      </c>
      <c r="O10" s="33">
        <f t="shared" si="1"/>
        <v>-5.400044081992506</v>
      </c>
    </row>
    <row r="11" spans="1:15" s="8" customFormat="1" ht="13.5" customHeight="1">
      <c r="A11" s="9" t="s">
        <v>8</v>
      </c>
      <c r="B11" s="30">
        <v>60</v>
      </c>
      <c r="C11" s="31">
        <v>0.8</v>
      </c>
      <c r="D11" s="30">
        <v>630</v>
      </c>
      <c r="E11" s="31">
        <v>2.5</v>
      </c>
      <c r="F11" s="30">
        <v>690</v>
      </c>
      <c r="G11" s="31">
        <v>2.1</v>
      </c>
      <c r="H11" s="30">
        <v>63</v>
      </c>
      <c r="I11" s="31">
        <v>0.8</v>
      </c>
      <c r="J11" s="30">
        <v>655</v>
      </c>
      <c r="K11" s="31">
        <v>2.4</v>
      </c>
      <c r="L11" s="30">
        <v>718</v>
      </c>
      <c r="M11" s="31">
        <v>2</v>
      </c>
      <c r="N11" s="32">
        <f t="shared" si="0"/>
        <v>-28</v>
      </c>
      <c r="O11" s="33">
        <f t="shared" si="1"/>
        <v>-3.8997214484679668</v>
      </c>
    </row>
    <row r="12" spans="1:15" s="8" customFormat="1" ht="13.5" customHeight="1">
      <c r="A12" s="9" t="s">
        <v>9</v>
      </c>
      <c r="B12" s="30">
        <v>328</v>
      </c>
      <c r="C12" s="31">
        <v>4.6</v>
      </c>
      <c r="D12" s="30">
        <v>267</v>
      </c>
      <c r="E12" s="31">
        <v>1.1</v>
      </c>
      <c r="F12" s="30">
        <v>595</v>
      </c>
      <c r="G12" s="31">
        <v>1.8</v>
      </c>
      <c r="H12" s="30">
        <v>317</v>
      </c>
      <c r="I12" s="31">
        <v>4.1</v>
      </c>
      <c r="J12" s="30">
        <v>302</v>
      </c>
      <c r="K12" s="31">
        <v>1.1</v>
      </c>
      <c r="L12" s="30">
        <v>619</v>
      </c>
      <c r="M12" s="31">
        <v>1.7</v>
      </c>
      <c r="N12" s="32">
        <f t="shared" si="0"/>
        <v>-24</v>
      </c>
      <c r="O12" s="33">
        <f t="shared" si="1"/>
        <v>-3.877221324717286</v>
      </c>
    </row>
    <row r="13" spans="1:15" s="8" customFormat="1" ht="13.5" customHeight="1">
      <c r="A13" s="3" t="s">
        <v>96</v>
      </c>
      <c r="B13" s="30">
        <v>7128</v>
      </c>
      <c r="C13" s="31">
        <v>100</v>
      </c>
      <c r="D13" s="30">
        <v>25070</v>
      </c>
      <c r="E13" s="31">
        <v>100</v>
      </c>
      <c r="F13" s="30">
        <v>32198</v>
      </c>
      <c r="G13" s="31">
        <v>100</v>
      </c>
      <c r="H13" s="30">
        <v>7639</v>
      </c>
      <c r="I13" s="31">
        <v>100</v>
      </c>
      <c r="J13" s="30">
        <v>27749</v>
      </c>
      <c r="K13" s="31">
        <v>100</v>
      </c>
      <c r="L13" s="30">
        <v>35389</v>
      </c>
      <c r="M13" s="31">
        <v>100</v>
      </c>
      <c r="N13" s="32">
        <f t="shared" si="0"/>
        <v>-3191</v>
      </c>
      <c r="O13" s="34">
        <f t="shared" si="1"/>
        <v>-9.016926163497132</v>
      </c>
    </row>
    <row r="14" spans="1:15" ht="13.5" customHeight="1">
      <c r="A14" s="27" t="s">
        <v>10</v>
      </c>
      <c r="B14" s="28"/>
      <c r="C14" s="28"/>
      <c r="D14" s="28"/>
      <c r="E14" s="28"/>
      <c r="F14" s="28"/>
      <c r="G14" s="28"/>
      <c r="H14" s="28"/>
      <c r="I14" s="28"/>
      <c r="J14" s="28"/>
      <c r="K14" s="28"/>
      <c r="L14" s="28"/>
      <c r="M14" s="28"/>
      <c r="N14" s="28"/>
      <c r="O14" s="28"/>
    </row>
    <row r="15" spans="1:15" ht="13.5" customHeight="1">
      <c r="A15" s="29" t="s">
        <v>126</v>
      </c>
      <c r="B15" s="29"/>
      <c r="C15" s="29"/>
      <c r="D15" s="29"/>
      <c r="E15" s="29"/>
      <c r="F15" s="29"/>
      <c r="G15" s="29"/>
      <c r="H15" s="29"/>
      <c r="I15" s="29"/>
      <c r="J15" s="29"/>
      <c r="K15" s="29"/>
      <c r="L15" s="29"/>
      <c r="M15" s="29"/>
      <c r="N15" s="29"/>
      <c r="O15" s="29"/>
    </row>
    <row r="16" spans="1:15" ht="13.5" customHeight="1">
      <c r="A16" s="29" t="s">
        <v>99</v>
      </c>
      <c r="B16" s="29"/>
      <c r="C16" s="29"/>
      <c r="D16" s="29"/>
      <c r="E16" s="29"/>
      <c r="F16" s="29"/>
      <c r="G16" s="29"/>
      <c r="H16" s="29"/>
      <c r="I16" s="29"/>
      <c r="J16" s="29"/>
      <c r="K16" s="29"/>
      <c r="L16" s="29"/>
      <c r="M16" s="29"/>
      <c r="N16" s="29"/>
      <c r="O16" s="29"/>
    </row>
  </sheetData>
  <sheetProtection/>
  <mergeCells count="11">
    <mergeCell ref="N2:O2"/>
    <mergeCell ref="L4:M4"/>
    <mergeCell ref="N4:N5"/>
    <mergeCell ref="H4:I4"/>
    <mergeCell ref="H3:M3"/>
    <mergeCell ref="J4:K4"/>
    <mergeCell ref="A3:A5"/>
    <mergeCell ref="B3:G3"/>
    <mergeCell ref="B4:C4"/>
    <mergeCell ref="D4:E4"/>
    <mergeCell ref="F4:G4"/>
  </mergeCells>
  <printOptions/>
  <pageMargins left="0.3937007874015748" right="0.3937007874015748" top="0.3937007874015748" bottom="0.2362204724409449"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8.xml><?xml version="1.0" encoding="utf-8"?>
<worksheet xmlns="http://schemas.openxmlformats.org/spreadsheetml/2006/main" xmlns:r="http://schemas.openxmlformats.org/officeDocument/2006/relationships">
  <dimension ref="A1:O16"/>
  <sheetViews>
    <sheetView zoomScalePageLayoutView="0" workbookViewId="0" topLeftCell="A1">
      <selection activeCell="A27" sqref="A27"/>
    </sheetView>
  </sheetViews>
  <sheetFormatPr defaultColWidth="9.00390625" defaultRowHeight="13.5" customHeight="1"/>
  <cols>
    <col min="1" max="1" width="30.875" style="23" customWidth="1"/>
    <col min="2" max="13" width="7.125" style="23" customWidth="1"/>
    <col min="14" max="15" width="12.625" style="23" customWidth="1"/>
    <col min="16" max="16384" width="9.00390625" style="23" customWidth="1"/>
  </cols>
  <sheetData>
    <row r="1" spans="1:15" ht="13.5" customHeight="1">
      <c r="A1" s="21" t="s">
        <v>135</v>
      </c>
      <c r="B1" s="21"/>
      <c r="C1" s="21"/>
      <c r="D1" s="21"/>
      <c r="E1" s="21"/>
      <c r="F1" s="21"/>
      <c r="G1" s="21"/>
      <c r="H1" s="21"/>
      <c r="I1" s="21"/>
      <c r="J1" s="21"/>
      <c r="K1" s="22"/>
      <c r="L1" s="22"/>
      <c r="M1" s="22"/>
      <c r="N1" s="22"/>
      <c r="O1" s="22"/>
    </row>
    <row r="2" spans="1:15" s="26" customFormat="1" ht="13.5" customHeight="1">
      <c r="A2" s="24"/>
      <c r="B2" s="24"/>
      <c r="C2" s="24"/>
      <c r="D2" s="24"/>
      <c r="E2" s="24"/>
      <c r="F2" s="24"/>
      <c r="G2" s="24"/>
      <c r="H2" s="24"/>
      <c r="I2" s="24"/>
      <c r="J2" s="24"/>
      <c r="K2" s="25"/>
      <c r="L2" s="25"/>
      <c r="M2" s="25"/>
      <c r="N2" s="117" t="s">
        <v>130</v>
      </c>
      <c r="O2" s="117"/>
    </row>
    <row r="3" spans="1:15" s="8" customFormat="1" ht="13.5" customHeight="1">
      <c r="A3" s="118" t="s">
        <v>79</v>
      </c>
      <c r="B3" s="118" t="s">
        <v>128</v>
      </c>
      <c r="C3" s="118"/>
      <c r="D3" s="118"/>
      <c r="E3" s="118"/>
      <c r="F3" s="118"/>
      <c r="G3" s="118"/>
      <c r="H3" s="119" t="s">
        <v>129</v>
      </c>
      <c r="I3" s="120"/>
      <c r="J3" s="120"/>
      <c r="K3" s="120"/>
      <c r="L3" s="120"/>
      <c r="M3" s="109"/>
      <c r="N3" s="3" t="s">
        <v>80</v>
      </c>
      <c r="O3" s="3" t="s">
        <v>81</v>
      </c>
    </row>
    <row r="4" spans="1:15" s="8" customFormat="1" ht="13.5" customHeight="1">
      <c r="A4" s="118"/>
      <c r="B4" s="125" t="s">
        <v>82</v>
      </c>
      <c r="C4" s="118"/>
      <c r="D4" s="125" t="s">
        <v>83</v>
      </c>
      <c r="E4" s="118"/>
      <c r="F4" s="125" t="s">
        <v>104</v>
      </c>
      <c r="G4" s="118"/>
      <c r="H4" s="125" t="s">
        <v>82</v>
      </c>
      <c r="I4" s="118"/>
      <c r="J4" s="123" t="s">
        <v>83</v>
      </c>
      <c r="K4" s="109"/>
      <c r="L4" s="125" t="s">
        <v>105</v>
      </c>
      <c r="M4" s="118"/>
      <c r="N4" s="125" t="s">
        <v>106</v>
      </c>
      <c r="O4" s="14" t="s">
        <v>106</v>
      </c>
    </row>
    <row r="5" spans="1:15" s="8" customFormat="1" ht="13.5" customHeight="1">
      <c r="A5" s="118"/>
      <c r="B5" s="4"/>
      <c r="C5" s="3" t="s">
        <v>84</v>
      </c>
      <c r="D5" s="4"/>
      <c r="E5" s="3" t="s">
        <v>84</v>
      </c>
      <c r="F5" s="4"/>
      <c r="G5" s="3" t="s">
        <v>84</v>
      </c>
      <c r="H5" s="4"/>
      <c r="I5" s="3" t="s">
        <v>84</v>
      </c>
      <c r="J5" s="4"/>
      <c r="K5" s="3" t="s">
        <v>84</v>
      </c>
      <c r="L5" s="4"/>
      <c r="M5" s="3" t="s">
        <v>84</v>
      </c>
      <c r="N5" s="106"/>
      <c r="O5" s="4" t="s">
        <v>121</v>
      </c>
    </row>
    <row r="6" spans="1:15" s="8" customFormat="1" ht="13.5" customHeight="1">
      <c r="A6" s="9" t="s">
        <v>108</v>
      </c>
      <c r="B6" s="30">
        <v>934</v>
      </c>
      <c r="C6" s="31">
        <f aca="true" t="shared" si="0" ref="C6:C12">B6/B$13*100</f>
        <v>12.22673124754549</v>
      </c>
      <c r="D6" s="30">
        <v>966</v>
      </c>
      <c r="E6" s="31">
        <f aca="true" t="shared" si="1" ref="E6:E12">D6/D$13*100</f>
        <v>3.481206529965044</v>
      </c>
      <c r="F6" s="30">
        <v>1900</v>
      </c>
      <c r="G6" s="31">
        <f aca="true" t="shared" si="2" ref="G6:G12">F6/F$13*100</f>
        <v>5.368899940659527</v>
      </c>
      <c r="H6" s="30">
        <v>918</v>
      </c>
      <c r="I6" s="31">
        <f aca="true" t="shared" si="3" ref="I6:I12">H6/H$13*100</f>
        <v>10.686845168800932</v>
      </c>
      <c r="J6" s="30">
        <v>987</v>
      </c>
      <c r="K6" s="31">
        <f aca="true" t="shared" si="4" ref="K6:K12">J6/J$13*100</f>
        <v>3.1574906426949036</v>
      </c>
      <c r="L6" s="30">
        <v>1905</v>
      </c>
      <c r="M6" s="31">
        <f aca="true" t="shared" si="5" ref="M6:M12">L6/L$13*100</f>
        <v>4.780426599749059</v>
      </c>
      <c r="N6" s="32">
        <f>F6-L6</f>
        <v>-5</v>
      </c>
      <c r="O6" s="33">
        <f>N6/L6*100</f>
        <v>-0.26246719160104987</v>
      </c>
    </row>
    <row r="7" spans="1:15" s="8" customFormat="1" ht="13.5" customHeight="1">
      <c r="A7" s="9" t="s">
        <v>131</v>
      </c>
      <c r="B7" s="30">
        <v>252</v>
      </c>
      <c r="C7" s="31">
        <f t="shared" si="0"/>
        <v>3.2988611074748</v>
      </c>
      <c r="D7" s="30">
        <v>211</v>
      </c>
      <c r="E7" s="31">
        <f t="shared" si="1"/>
        <v>0.7603877617211432</v>
      </c>
      <c r="F7" s="30">
        <v>464</v>
      </c>
      <c r="G7" s="31">
        <f t="shared" si="2"/>
        <v>1.311141880245274</v>
      </c>
      <c r="H7" s="30">
        <v>313</v>
      </c>
      <c r="I7" s="31">
        <f t="shared" si="3"/>
        <v>3.6437718277066358</v>
      </c>
      <c r="J7" s="30">
        <v>234</v>
      </c>
      <c r="K7" s="31">
        <f t="shared" si="4"/>
        <v>0.7485844076905851</v>
      </c>
      <c r="L7" s="30">
        <v>547</v>
      </c>
      <c r="M7" s="31">
        <f t="shared" si="5"/>
        <v>1.3726474278544543</v>
      </c>
      <c r="N7" s="32">
        <f aca="true" t="shared" si="6" ref="N7:N13">F7-L7</f>
        <v>-83</v>
      </c>
      <c r="O7" s="33">
        <f aca="true" t="shared" si="7" ref="O7:O12">N7/L7*100</f>
        <v>-15.173674588665447</v>
      </c>
    </row>
    <row r="8" spans="1:15" s="8" customFormat="1" ht="13.5" customHeight="1">
      <c r="A8" s="9" t="s">
        <v>132</v>
      </c>
      <c r="B8" s="30">
        <v>6074</v>
      </c>
      <c r="C8" s="31">
        <f t="shared" si="0"/>
        <v>79.51302526508705</v>
      </c>
      <c r="D8" s="30">
        <v>25615</v>
      </c>
      <c r="E8" s="31">
        <f t="shared" si="1"/>
        <v>92.30963277955962</v>
      </c>
      <c r="F8" s="30">
        <v>31688</v>
      </c>
      <c r="G8" s="31">
        <f t="shared" si="2"/>
        <v>89.54194806295742</v>
      </c>
      <c r="H8" s="30">
        <v>6935</v>
      </c>
      <c r="I8" s="31">
        <f t="shared" si="3"/>
        <v>80.73341094295692</v>
      </c>
      <c r="J8" s="30">
        <v>29003</v>
      </c>
      <c r="K8" s="31">
        <f t="shared" si="4"/>
        <v>92.78287853098308</v>
      </c>
      <c r="L8" s="30">
        <v>35938</v>
      </c>
      <c r="M8" s="31">
        <f t="shared" si="5"/>
        <v>90.1831869510665</v>
      </c>
      <c r="N8" s="32">
        <f t="shared" si="6"/>
        <v>-4250</v>
      </c>
      <c r="O8" s="33">
        <f t="shared" si="7"/>
        <v>-11.825922421948912</v>
      </c>
    </row>
    <row r="9" spans="1:15" s="8" customFormat="1" ht="13.5" customHeight="1">
      <c r="A9" s="9" t="s">
        <v>89</v>
      </c>
      <c r="B9" s="30">
        <v>4699</v>
      </c>
      <c r="C9" s="31">
        <f t="shared" si="0"/>
        <v>61.51328707946067</v>
      </c>
      <c r="D9" s="30">
        <v>21054</v>
      </c>
      <c r="E9" s="31">
        <f t="shared" si="1"/>
        <v>75.87300443259217</v>
      </c>
      <c r="F9" s="30">
        <v>25753</v>
      </c>
      <c r="G9" s="31">
        <f t="shared" si="2"/>
        <v>72.77120009042358</v>
      </c>
      <c r="H9" s="30">
        <v>5376</v>
      </c>
      <c r="I9" s="31">
        <f t="shared" si="3"/>
        <v>62.584400465657744</v>
      </c>
      <c r="J9" s="30">
        <v>24053</v>
      </c>
      <c r="K9" s="31">
        <f t="shared" si="4"/>
        <v>76.94743913752839</v>
      </c>
      <c r="L9" s="30">
        <v>29429</v>
      </c>
      <c r="M9" s="31">
        <f t="shared" si="5"/>
        <v>73.84943538268507</v>
      </c>
      <c r="N9" s="32">
        <f t="shared" si="6"/>
        <v>-3676</v>
      </c>
      <c r="O9" s="33">
        <f t="shared" si="7"/>
        <v>-12.491080226986986</v>
      </c>
    </row>
    <row r="10" spans="1:15" s="8" customFormat="1" ht="13.5" customHeight="1">
      <c r="A10" s="9" t="s">
        <v>133</v>
      </c>
      <c r="B10" s="30">
        <v>506</v>
      </c>
      <c r="C10" s="31">
        <f t="shared" si="0"/>
        <v>6.623903652310512</v>
      </c>
      <c r="D10" s="30">
        <v>4031</v>
      </c>
      <c r="E10" s="31">
        <f t="shared" si="1"/>
        <v>14.526649608994918</v>
      </c>
      <c r="F10" s="30">
        <v>4537</v>
      </c>
      <c r="G10" s="31">
        <f t="shared" si="2"/>
        <v>12.820367910932776</v>
      </c>
      <c r="H10" s="30">
        <v>572</v>
      </c>
      <c r="I10" s="31">
        <f t="shared" si="3"/>
        <v>6.658905704307334</v>
      </c>
      <c r="J10" s="30">
        <v>4387</v>
      </c>
      <c r="K10" s="31">
        <f t="shared" si="4"/>
        <v>14.034358104865799</v>
      </c>
      <c r="L10" s="30">
        <v>4959</v>
      </c>
      <c r="M10" s="31">
        <f t="shared" si="5"/>
        <v>12.444165621079046</v>
      </c>
      <c r="N10" s="32">
        <f t="shared" si="6"/>
        <v>-422</v>
      </c>
      <c r="O10" s="33">
        <f t="shared" si="7"/>
        <v>-8.509780197620488</v>
      </c>
    </row>
    <row r="11" spans="1:15" s="8" customFormat="1" ht="13.5" customHeight="1">
      <c r="A11" s="9" t="s">
        <v>124</v>
      </c>
      <c r="B11" s="30">
        <v>63</v>
      </c>
      <c r="C11" s="31">
        <f t="shared" si="0"/>
        <v>0.8247152768687</v>
      </c>
      <c r="D11" s="30">
        <v>655</v>
      </c>
      <c r="E11" s="31">
        <f t="shared" si="1"/>
        <v>2.360445421456629</v>
      </c>
      <c r="F11" s="30">
        <v>718</v>
      </c>
      <c r="G11" s="31">
        <f t="shared" si="2"/>
        <v>2.0288790302071265</v>
      </c>
      <c r="H11" s="30">
        <v>65</v>
      </c>
      <c r="I11" s="31">
        <f t="shared" si="3"/>
        <v>0.7566938300349243</v>
      </c>
      <c r="J11" s="30">
        <v>678</v>
      </c>
      <c r="K11" s="31">
        <f t="shared" si="4"/>
        <v>2.1689753351034904</v>
      </c>
      <c r="L11" s="30">
        <v>743</v>
      </c>
      <c r="M11" s="31">
        <f t="shared" si="5"/>
        <v>1.8644918444165621</v>
      </c>
      <c r="N11" s="32">
        <f t="shared" si="6"/>
        <v>-25</v>
      </c>
      <c r="O11" s="33">
        <f t="shared" si="7"/>
        <v>-3.3647375504710633</v>
      </c>
    </row>
    <row r="12" spans="1:15" s="8" customFormat="1" ht="13.5" customHeight="1">
      <c r="A12" s="9" t="s">
        <v>114</v>
      </c>
      <c r="B12" s="30">
        <v>317</v>
      </c>
      <c r="C12" s="31">
        <f t="shared" si="0"/>
        <v>4.149757821704412</v>
      </c>
      <c r="D12" s="30">
        <v>302</v>
      </c>
      <c r="E12" s="31">
        <f t="shared" si="1"/>
        <v>1.0883275072975602</v>
      </c>
      <c r="F12" s="30">
        <v>619</v>
      </c>
      <c r="G12" s="31">
        <f t="shared" si="2"/>
        <v>1.7491310859306564</v>
      </c>
      <c r="H12" s="30">
        <v>359</v>
      </c>
      <c r="I12" s="31">
        <f t="shared" si="3"/>
        <v>4.179278230500582</v>
      </c>
      <c r="J12" s="30">
        <v>357</v>
      </c>
      <c r="K12" s="31">
        <f t="shared" si="4"/>
        <v>1.142071083527944</v>
      </c>
      <c r="L12" s="30">
        <v>716</v>
      </c>
      <c r="M12" s="31">
        <f t="shared" si="5"/>
        <v>1.7967377666248432</v>
      </c>
      <c r="N12" s="32">
        <f t="shared" si="6"/>
        <v>-97</v>
      </c>
      <c r="O12" s="33">
        <f t="shared" si="7"/>
        <v>-13.547486033519554</v>
      </c>
    </row>
    <row r="13" spans="1:15" s="8" customFormat="1" ht="13.5" customHeight="1">
      <c r="A13" s="3" t="s">
        <v>96</v>
      </c>
      <c r="B13" s="30">
        <v>7639</v>
      </c>
      <c r="C13" s="31">
        <v>100</v>
      </c>
      <c r="D13" s="30">
        <v>27749</v>
      </c>
      <c r="E13" s="31">
        <v>100</v>
      </c>
      <c r="F13" s="30">
        <v>35389</v>
      </c>
      <c r="G13" s="31">
        <v>100</v>
      </c>
      <c r="H13" s="30">
        <v>8590</v>
      </c>
      <c r="I13" s="31">
        <v>100</v>
      </c>
      <c r="J13" s="30">
        <v>31259</v>
      </c>
      <c r="K13" s="31">
        <v>100</v>
      </c>
      <c r="L13" s="30">
        <v>39850</v>
      </c>
      <c r="M13" s="31">
        <v>100</v>
      </c>
      <c r="N13" s="32">
        <f t="shared" si="6"/>
        <v>-4461</v>
      </c>
      <c r="O13" s="34">
        <f>N13/L13*100</f>
        <v>-11.194479297365119</v>
      </c>
    </row>
    <row r="14" spans="1:15" ht="13.5" customHeight="1">
      <c r="A14" s="27" t="s">
        <v>134</v>
      </c>
      <c r="B14" s="28"/>
      <c r="C14" s="28"/>
      <c r="D14" s="28"/>
      <c r="E14" s="28"/>
      <c r="F14" s="28"/>
      <c r="G14" s="28"/>
      <c r="H14" s="28"/>
      <c r="I14" s="28"/>
      <c r="J14" s="28"/>
      <c r="K14" s="28"/>
      <c r="L14" s="28"/>
      <c r="M14" s="28"/>
      <c r="N14" s="28"/>
      <c r="O14" s="28"/>
    </row>
    <row r="15" spans="1:15" ht="13.5" customHeight="1">
      <c r="A15" s="29" t="s">
        <v>126</v>
      </c>
      <c r="B15" s="29"/>
      <c r="C15" s="29"/>
      <c r="D15" s="29"/>
      <c r="E15" s="29"/>
      <c r="F15" s="29"/>
      <c r="G15" s="29"/>
      <c r="H15" s="29"/>
      <c r="I15" s="29"/>
      <c r="J15" s="29"/>
      <c r="K15" s="29"/>
      <c r="L15" s="29"/>
      <c r="M15" s="29"/>
      <c r="N15" s="29"/>
      <c r="O15" s="29"/>
    </row>
    <row r="16" spans="1:15" ht="13.5" customHeight="1">
      <c r="A16" s="29" t="s">
        <v>99</v>
      </c>
      <c r="B16" s="29"/>
      <c r="C16" s="29"/>
      <c r="D16" s="29"/>
      <c r="E16" s="29"/>
      <c r="F16" s="29"/>
      <c r="G16" s="29"/>
      <c r="H16" s="29"/>
      <c r="I16" s="29"/>
      <c r="J16" s="29"/>
      <c r="K16" s="29"/>
      <c r="L16" s="29"/>
      <c r="M16" s="29"/>
      <c r="N16" s="29"/>
      <c r="O16" s="29"/>
    </row>
  </sheetData>
  <sheetProtection/>
  <mergeCells count="11">
    <mergeCell ref="J4:K4"/>
    <mergeCell ref="A3:A5"/>
    <mergeCell ref="B3:G3"/>
    <mergeCell ref="B4:C4"/>
    <mergeCell ref="D4:E4"/>
    <mergeCell ref="F4:G4"/>
    <mergeCell ref="N2:O2"/>
    <mergeCell ref="L4:M4"/>
    <mergeCell ref="N4:N5"/>
    <mergeCell ref="H4:I4"/>
    <mergeCell ref="H3:M3"/>
  </mergeCells>
  <printOptions/>
  <pageMargins left="0.3937007874015748" right="0.3937007874015748" top="0.3937007874015748" bottom="0.2362204724409449"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9.xml><?xml version="1.0" encoding="utf-8"?>
<worksheet xmlns="http://schemas.openxmlformats.org/spreadsheetml/2006/main" xmlns:r="http://schemas.openxmlformats.org/officeDocument/2006/relationships">
  <dimension ref="A1:O16"/>
  <sheetViews>
    <sheetView zoomScalePageLayoutView="0" workbookViewId="0" topLeftCell="A1">
      <selection activeCell="A1" sqref="A1"/>
    </sheetView>
  </sheetViews>
  <sheetFormatPr defaultColWidth="9.00390625" defaultRowHeight="13.5" customHeight="1"/>
  <cols>
    <col min="1" max="1" width="30.875" style="1" customWidth="1"/>
    <col min="2" max="13" width="7.125" style="1" customWidth="1"/>
    <col min="14" max="15" width="12.625" style="1" customWidth="1"/>
    <col min="16" max="16384" width="9.00390625" style="1" customWidth="1"/>
  </cols>
  <sheetData>
    <row r="1" spans="1:15" ht="13.5" customHeight="1">
      <c r="A1" s="15" t="s">
        <v>127</v>
      </c>
      <c r="B1" s="15"/>
      <c r="C1" s="15"/>
      <c r="D1" s="15"/>
      <c r="E1" s="15"/>
      <c r="F1" s="15"/>
      <c r="G1" s="15"/>
      <c r="H1" s="15"/>
      <c r="I1" s="15"/>
      <c r="J1" s="15"/>
      <c r="K1" s="7"/>
      <c r="L1" s="7"/>
      <c r="M1" s="7"/>
      <c r="N1" s="7"/>
      <c r="O1" s="7"/>
    </row>
    <row r="2" spans="1:15" s="6" customFormat="1" ht="13.5" customHeight="1">
      <c r="A2" s="5"/>
      <c r="B2" s="5"/>
      <c r="C2" s="5"/>
      <c r="D2" s="5"/>
      <c r="E2" s="5"/>
      <c r="F2" s="5"/>
      <c r="G2" s="5"/>
      <c r="H2" s="5"/>
      <c r="I2" s="5"/>
      <c r="J2" s="5"/>
      <c r="K2" s="2"/>
      <c r="L2" s="2"/>
      <c r="M2" s="2"/>
      <c r="N2" s="126" t="s">
        <v>101</v>
      </c>
      <c r="O2" s="126"/>
    </row>
    <row r="3" spans="1:15" s="8" customFormat="1" ht="13.5" customHeight="1">
      <c r="A3" s="118" t="s">
        <v>79</v>
      </c>
      <c r="B3" s="118" t="s">
        <v>117</v>
      </c>
      <c r="C3" s="118"/>
      <c r="D3" s="118"/>
      <c r="E3" s="118"/>
      <c r="F3" s="118"/>
      <c r="G3" s="118"/>
      <c r="H3" s="119" t="s">
        <v>118</v>
      </c>
      <c r="I3" s="120"/>
      <c r="J3" s="120"/>
      <c r="K3" s="120"/>
      <c r="L3" s="120"/>
      <c r="M3" s="109"/>
      <c r="N3" s="3" t="s">
        <v>80</v>
      </c>
      <c r="O3" s="3" t="s">
        <v>81</v>
      </c>
    </row>
    <row r="4" spans="1:15" s="8" customFormat="1" ht="13.5" customHeight="1">
      <c r="A4" s="118"/>
      <c r="B4" s="125" t="s">
        <v>82</v>
      </c>
      <c r="C4" s="118"/>
      <c r="D4" s="125" t="s">
        <v>83</v>
      </c>
      <c r="E4" s="118"/>
      <c r="F4" s="125" t="s">
        <v>119</v>
      </c>
      <c r="G4" s="118"/>
      <c r="H4" s="125" t="s">
        <v>82</v>
      </c>
      <c r="I4" s="118"/>
      <c r="J4" s="123" t="s">
        <v>83</v>
      </c>
      <c r="K4" s="109"/>
      <c r="L4" s="125" t="s">
        <v>105</v>
      </c>
      <c r="M4" s="118"/>
      <c r="N4" s="125" t="s">
        <v>120</v>
      </c>
      <c r="O4" s="14" t="s">
        <v>106</v>
      </c>
    </row>
    <row r="5" spans="1:15" s="8" customFormat="1" ht="13.5" customHeight="1">
      <c r="A5" s="118"/>
      <c r="B5" s="4"/>
      <c r="C5" s="3" t="s">
        <v>84</v>
      </c>
      <c r="D5" s="4"/>
      <c r="E5" s="3" t="s">
        <v>84</v>
      </c>
      <c r="F5" s="4"/>
      <c r="G5" s="3" t="s">
        <v>84</v>
      </c>
      <c r="H5" s="4"/>
      <c r="I5" s="3" t="s">
        <v>84</v>
      </c>
      <c r="J5" s="4"/>
      <c r="K5" s="3" t="s">
        <v>84</v>
      </c>
      <c r="L5" s="4"/>
      <c r="M5" s="3" t="s">
        <v>84</v>
      </c>
      <c r="N5" s="106"/>
      <c r="O5" s="4" t="s">
        <v>121</v>
      </c>
    </row>
    <row r="6" spans="1:15" s="8" customFormat="1" ht="13.5" customHeight="1">
      <c r="A6" s="9" t="s">
        <v>108</v>
      </c>
      <c r="B6" s="10">
        <v>918</v>
      </c>
      <c r="C6" s="18">
        <v>10.7</v>
      </c>
      <c r="D6" s="10">
        <v>987</v>
      </c>
      <c r="E6" s="18">
        <v>3.2</v>
      </c>
      <c r="F6" s="11">
        <v>1905</v>
      </c>
      <c r="G6" s="18">
        <v>4.8</v>
      </c>
      <c r="H6" s="10">
        <v>903</v>
      </c>
      <c r="I6" s="18">
        <v>9.8</v>
      </c>
      <c r="J6" s="10">
        <v>969</v>
      </c>
      <c r="K6" s="18">
        <v>2.6</v>
      </c>
      <c r="L6" s="11">
        <v>1873</v>
      </c>
      <c r="M6" s="18">
        <v>4</v>
      </c>
      <c r="N6" s="19">
        <v>32</v>
      </c>
      <c r="O6" s="20">
        <v>1.7</v>
      </c>
    </row>
    <row r="7" spans="1:15" s="8" customFormat="1" ht="13.5" customHeight="1">
      <c r="A7" s="9" t="s">
        <v>109</v>
      </c>
      <c r="B7" s="10">
        <v>313</v>
      </c>
      <c r="C7" s="18">
        <v>3.6</v>
      </c>
      <c r="D7" s="10">
        <v>234</v>
      </c>
      <c r="E7" s="18">
        <v>0.7</v>
      </c>
      <c r="F7" s="10">
        <v>547</v>
      </c>
      <c r="G7" s="18">
        <v>1.4</v>
      </c>
      <c r="H7" s="10">
        <v>227</v>
      </c>
      <c r="I7" s="18">
        <v>2.5</v>
      </c>
      <c r="J7" s="10">
        <v>246</v>
      </c>
      <c r="K7" s="18">
        <v>0.6</v>
      </c>
      <c r="L7" s="10">
        <v>473</v>
      </c>
      <c r="M7" s="18">
        <v>1</v>
      </c>
      <c r="N7" s="19">
        <v>74</v>
      </c>
      <c r="O7" s="20">
        <v>15.6</v>
      </c>
    </row>
    <row r="8" spans="1:15" s="8" customFormat="1" ht="13.5" customHeight="1">
      <c r="A8" s="9" t="s">
        <v>122</v>
      </c>
      <c r="B8" s="11">
        <v>6935</v>
      </c>
      <c r="C8" s="18">
        <v>80.7</v>
      </c>
      <c r="D8" s="11">
        <v>29003</v>
      </c>
      <c r="E8" s="18">
        <v>92.8</v>
      </c>
      <c r="F8" s="11">
        <v>35938</v>
      </c>
      <c r="G8" s="18">
        <v>90.2</v>
      </c>
      <c r="H8" s="11">
        <v>7605</v>
      </c>
      <c r="I8" s="18">
        <v>82.8</v>
      </c>
      <c r="J8" s="11">
        <v>35874</v>
      </c>
      <c r="K8" s="18">
        <v>94.4</v>
      </c>
      <c r="L8" s="11">
        <v>43479</v>
      </c>
      <c r="M8" s="18">
        <v>92.2</v>
      </c>
      <c r="N8" s="19">
        <v>-7541</v>
      </c>
      <c r="O8" s="20">
        <v>-17.3</v>
      </c>
    </row>
    <row r="9" spans="1:15" s="8" customFormat="1" ht="13.5" customHeight="1">
      <c r="A9" s="9" t="s">
        <v>89</v>
      </c>
      <c r="B9" s="11">
        <v>5376</v>
      </c>
      <c r="C9" s="18">
        <v>62.6</v>
      </c>
      <c r="D9" s="11">
        <v>24053</v>
      </c>
      <c r="E9" s="18">
        <v>76.9</v>
      </c>
      <c r="F9" s="11">
        <v>29429</v>
      </c>
      <c r="G9" s="18">
        <v>73.8</v>
      </c>
      <c r="H9" s="11">
        <v>5812</v>
      </c>
      <c r="I9" s="18">
        <v>63.3</v>
      </c>
      <c r="J9" s="11">
        <v>26540</v>
      </c>
      <c r="K9" s="18">
        <v>69.9</v>
      </c>
      <c r="L9" s="11">
        <v>32351</v>
      </c>
      <c r="M9" s="18">
        <v>68.6</v>
      </c>
      <c r="N9" s="19">
        <v>-2922</v>
      </c>
      <c r="O9" s="20">
        <v>-9</v>
      </c>
    </row>
    <row r="10" spans="1:15" s="8" customFormat="1" ht="13.5" customHeight="1">
      <c r="A10" s="9" t="s">
        <v>123</v>
      </c>
      <c r="B10" s="10">
        <v>572</v>
      </c>
      <c r="C10" s="18">
        <v>6.7</v>
      </c>
      <c r="D10" s="11">
        <v>4387</v>
      </c>
      <c r="E10" s="18">
        <v>14</v>
      </c>
      <c r="F10" s="11">
        <v>4959</v>
      </c>
      <c r="G10" s="18">
        <v>12.4</v>
      </c>
      <c r="H10" s="10">
        <v>646</v>
      </c>
      <c r="I10" s="18">
        <v>7</v>
      </c>
      <c r="J10" s="11">
        <v>8562</v>
      </c>
      <c r="K10" s="18">
        <v>22.5</v>
      </c>
      <c r="L10" s="11">
        <v>9209</v>
      </c>
      <c r="M10" s="18">
        <v>19.5</v>
      </c>
      <c r="N10" s="19">
        <v>-4250</v>
      </c>
      <c r="O10" s="20">
        <v>-46.2</v>
      </c>
    </row>
    <row r="11" spans="1:15" s="8" customFormat="1" ht="13.5" customHeight="1">
      <c r="A11" s="9" t="s">
        <v>124</v>
      </c>
      <c r="B11" s="10">
        <v>65</v>
      </c>
      <c r="C11" s="18">
        <v>0.8</v>
      </c>
      <c r="D11" s="10">
        <v>678</v>
      </c>
      <c r="E11" s="18">
        <v>2.2</v>
      </c>
      <c r="F11" s="10">
        <v>743</v>
      </c>
      <c r="G11" s="18">
        <v>1.9</v>
      </c>
      <c r="H11" s="10">
        <v>67</v>
      </c>
      <c r="I11" s="18">
        <v>0.7</v>
      </c>
      <c r="J11" s="10">
        <v>700</v>
      </c>
      <c r="K11" s="18">
        <v>1.8</v>
      </c>
      <c r="L11" s="10">
        <v>767</v>
      </c>
      <c r="M11" s="18">
        <v>1.6</v>
      </c>
      <c r="N11" s="19">
        <v>-24</v>
      </c>
      <c r="O11" s="20">
        <v>-3.1</v>
      </c>
    </row>
    <row r="12" spans="1:15" s="8" customFormat="1" ht="13.5" customHeight="1">
      <c r="A12" s="9" t="s">
        <v>114</v>
      </c>
      <c r="B12" s="10">
        <v>359</v>
      </c>
      <c r="C12" s="18">
        <v>4.2</v>
      </c>
      <c r="D12" s="10">
        <v>357</v>
      </c>
      <c r="E12" s="18">
        <v>1.1</v>
      </c>
      <c r="F12" s="10">
        <v>716</v>
      </c>
      <c r="G12" s="18">
        <v>1.8</v>
      </c>
      <c r="H12" s="10">
        <v>383</v>
      </c>
      <c r="I12" s="18">
        <v>4.2</v>
      </c>
      <c r="J12" s="10">
        <v>198</v>
      </c>
      <c r="K12" s="18">
        <v>0.5</v>
      </c>
      <c r="L12" s="10">
        <v>580</v>
      </c>
      <c r="M12" s="18">
        <v>1.2</v>
      </c>
      <c r="N12" s="19">
        <v>136</v>
      </c>
      <c r="O12" s="20">
        <v>23.4</v>
      </c>
    </row>
    <row r="13" spans="1:15" s="8" customFormat="1" ht="13.5" customHeight="1">
      <c r="A13" s="3" t="s">
        <v>96</v>
      </c>
      <c r="B13" s="11">
        <v>8590</v>
      </c>
      <c r="C13" s="18">
        <v>100</v>
      </c>
      <c r="D13" s="11">
        <v>31259</v>
      </c>
      <c r="E13" s="18">
        <v>100</v>
      </c>
      <c r="F13" s="11">
        <v>39850</v>
      </c>
      <c r="G13" s="18">
        <v>100</v>
      </c>
      <c r="H13" s="11">
        <v>9185</v>
      </c>
      <c r="I13" s="18">
        <v>100</v>
      </c>
      <c r="J13" s="11">
        <v>37987</v>
      </c>
      <c r="K13" s="18">
        <v>100</v>
      </c>
      <c r="L13" s="11">
        <v>47171</v>
      </c>
      <c r="M13" s="18">
        <v>100</v>
      </c>
      <c r="N13" s="19">
        <v>-7322</v>
      </c>
      <c r="O13" s="20">
        <v>-15.5</v>
      </c>
    </row>
    <row r="14" spans="1:15" ht="13.5" customHeight="1">
      <c r="A14" s="16" t="s">
        <v>125</v>
      </c>
      <c r="B14" s="16"/>
      <c r="C14" s="16"/>
      <c r="D14" s="16"/>
      <c r="E14" s="16"/>
      <c r="F14" s="16"/>
      <c r="G14" s="16"/>
      <c r="H14" s="16"/>
      <c r="I14" s="16"/>
      <c r="J14" s="16"/>
      <c r="K14" s="16"/>
      <c r="L14" s="16"/>
      <c r="M14" s="16"/>
      <c r="N14" s="16"/>
      <c r="O14" s="16"/>
    </row>
    <row r="15" spans="1:15" ht="13.5" customHeight="1">
      <c r="A15" s="17" t="s">
        <v>126</v>
      </c>
      <c r="B15" s="17"/>
      <c r="C15" s="17"/>
      <c r="D15" s="17"/>
      <c r="E15" s="17"/>
      <c r="F15" s="17"/>
      <c r="G15" s="17"/>
      <c r="H15" s="17"/>
      <c r="I15" s="17"/>
      <c r="J15" s="17"/>
      <c r="K15" s="17"/>
      <c r="L15" s="17"/>
      <c r="M15" s="17"/>
      <c r="N15" s="17"/>
      <c r="O15" s="17"/>
    </row>
    <row r="16" spans="1:15" ht="13.5" customHeight="1">
      <c r="A16" s="17" t="s">
        <v>99</v>
      </c>
      <c r="B16" s="17"/>
      <c r="C16" s="17"/>
      <c r="D16" s="17"/>
      <c r="E16" s="17"/>
      <c r="F16" s="17"/>
      <c r="G16" s="17"/>
      <c r="H16" s="17"/>
      <c r="I16" s="17"/>
      <c r="J16" s="17"/>
      <c r="K16" s="17"/>
      <c r="L16" s="17"/>
      <c r="M16" s="17"/>
      <c r="N16" s="17"/>
      <c r="O16" s="17"/>
    </row>
  </sheetData>
  <sheetProtection/>
  <mergeCells count="11">
    <mergeCell ref="N2:O2"/>
    <mergeCell ref="L4:M4"/>
    <mergeCell ref="N4:N5"/>
    <mergeCell ref="H4:I4"/>
    <mergeCell ref="H3:M3"/>
    <mergeCell ref="J4:K4"/>
    <mergeCell ref="A3:A5"/>
    <mergeCell ref="B3:G3"/>
    <mergeCell ref="B4:C4"/>
    <mergeCell ref="D4:E4"/>
    <mergeCell ref="F4:G4"/>
  </mergeCells>
  <printOptions/>
  <pageMargins left="0.3937007874015748" right="0.3937007874015748" top="0.3937007874015748" bottom="0.2362204724409449" header="0.1968503937007874" footer="0.1968503937007874"/>
  <pageSetup horizontalDpi="600" verticalDpi="600" orientation="landscape" paperSize="9"/>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2014-07-15T08:26:10Z</cp:lastPrinted>
  <dcterms:created xsi:type="dcterms:W3CDTF">2001-12-21T09:02:28Z</dcterms:created>
  <dcterms:modified xsi:type="dcterms:W3CDTF">2015-07-15T07:40:41Z</dcterms:modified>
  <cp:category/>
  <cp:version/>
  <cp:contentType/>
  <cp:contentStatus/>
</cp:coreProperties>
</file>