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  <sheet name="図表(2003)その2" sheetId="2" state="hidden" r:id="rId2"/>
    <sheet name="一人あたりランキング(2003)" sheetId="3" state="hidden" r:id="rId3"/>
  </sheets>
  <definedNames>
    <definedName name="_xlnm.Print_Area" localSheetId="0">'29'!$A$1:$P$111</definedName>
    <definedName name="_xlnm.Print_Area" localSheetId="1">'図表(2003)その2'!$A$22:$R$56</definedName>
  </definedNames>
  <calcPr fullCalcOnLoad="1"/>
</workbook>
</file>

<file path=xl/sharedStrings.xml><?xml version="1.0" encoding="utf-8"?>
<sst xmlns="http://schemas.openxmlformats.org/spreadsheetml/2006/main" count="360" uniqueCount="90">
  <si>
    <t>total</t>
  </si>
  <si>
    <t>total</t>
  </si>
  <si>
    <t>APEC 20</t>
  </si>
  <si>
    <t>N.A.</t>
  </si>
  <si>
    <t>ASEAN 9</t>
  </si>
  <si>
    <t>暦年</t>
  </si>
  <si>
    <t>北米</t>
  </si>
  <si>
    <t>中南米</t>
  </si>
  <si>
    <t>欧州</t>
  </si>
  <si>
    <t>欧州OECD</t>
  </si>
  <si>
    <t>欧州非OECD</t>
  </si>
  <si>
    <t>旧ソ連</t>
  </si>
  <si>
    <t>中東</t>
  </si>
  <si>
    <t>中国</t>
  </si>
  <si>
    <t>日本</t>
  </si>
  <si>
    <t>香港</t>
  </si>
  <si>
    <t>台湾</t>
  </si>
  <si>
    <t>韓国</t>
  </si>
  <si>
    <t>非OECD</t>
  </si>
  <si>
    <t>世界</t>
  </si>
  <si>
    <t>ユーロ圏 12</t>
  </si>
  <si>
    <t>アフリカ</t>
  </si>
  <si>
    <t>オセアニア</t>
  </si>
  <si>
    <r>
      <t>世界のCO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</si>
  <si>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r>
      <t>世界の一人当たりCO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</si>
  <si>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t>（二酸化炭素換算トン／人）</t>
  </si>
  <si>
    <r>
      <t>（二酸化炭素換算百万t-CO</t>
    </r>
    <r>
      <rPr>
        <vertAlign val="subscript"/>
        <sz val="10"/>
        <rFont val="ＭＳ Ｐゴシック"/>
        <family val="3"/>
      </rPr>
      <t>2）</t>
    </r>
  </si>
  <si>
    <t>オーストラリア</t>
  </si>
  <si>
    <t>APEC 19</t>
  </si>
  <si>
    <t>OECD</t>
  </si>
  <si>
    <t>アメリカ</t>
  </si>
  <si>
    <t>カナダ</t>
  </si>
  <si>
    <t>メキシコ</t>
  </si>
  <si>
    <t>イギリス</t>
  </si>
  <si>
    <t>ドイツ</t>
  </si>
  <si>
    <t>フランス</t>
  </si>
  <si>
    <t>イタリア</t>
  </si>
  <si>
    <t>ロシア</t>
  </si>
  <si>
    <t>インドネシア</t>
  </si>
  <si>
    <t>インド</t>
  </si>
  <si>
    <t>EU 15</t>
  </si>
  <si>
    <t>その他</t>
  </si>
  <si>
    <t>EUその他</t>
  </si>
  <si>
    <t>オーストラリア</t>
  </si>
  <si>
    <t>オーストラリア</t>
  </si>
  <si>
    <t>○</t>
  </si>
  <si>
    <t>○</t>
  </si>
  <si>
    <t>アジア</t>
  </si>
  <si>
    <t>ASEAN 7</t>
  </si>
  <si>
    <t>EU 15</t>
  </si>
  <si>
    <t>OECD</t>
  </si>
  <si>
    <t>ブラジル</t>
  </si>
  <si>
    <t>チリ</t>
  </si>
  <si>
    <t>ペルー</t>
  </si>
  <si>
    <t>アフリカ</t>
  </si>
  <si>
    <t>アジア</t>
  </si>
  <si>
    <t>シンガポール</t>
  </si>
  <si>
    <t>ブルネイ</t>
  </si>
  <si>
    <t>マレーシア</t>
  </si>
  <si>
    <t>フィリピン</t>
  </si>
  <si>
    <t>タイ</t>
  </si>
  <si>
    <t>ベトナム</t>
  </si>
  <si>
    <t>オセアニア</t>
  </si>
  <si>
    <t>オーストラリア</t>
  </si>
  <si>
    <t>ニュージーランド</t>
  </si>
  <si>
    <t>OECD</t>
  </si>
  <si>
    <t>EU 25</t>
  </si>
  <si>
    <t>APEC 19</t>
  </si>
  <si>
    <t>ASEAN 7</t>
  </si>
  <si>
    <t>EU25</t>
  </si>
  <si>
    <t>EU 25</t>
  </si>
  <si>
    <t>オーストリア</t>
  </si>
  <si>
    <t>sub</t>
  </si>
  <si>
    <t>南アフリカ</t>
  </si>
  <si>
    <r>
      <t>世界のCO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</si>
  <si>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t>注）表中網掛けの区分は該当区分が出典の統計に存在しないため、各区分に含まれる国のCO2排出量を合計して算出している。</t>
  </si>
  <si>
    <r>
      <t>世界の一人当たりCO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</si>
  <si>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t>ユーロ圏 19</t>
  </si>
  <si>
    <r>
      <t>（単位：t-CO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/人）</t>
    </r>
  </si>
  <si>
    <t>イラン</t>
  </si>
  <si>
    <t>サウジアラビア</t>
  </si>
  <si>
    <t>OECD34</t>
  </si>
  <si>
    <t>EU 28</t>
  </si>
  <si>
    <t>ASEAN 9</t>
  </si>
  <si>
    <t>バンカー</t>
  </si>
  <si>
    <t>注）表中網掛けの区分は該当区分が出典の統計に存在しないため、各区分に含まれる国のCO2排出量の合計値を人口の合計値で割り、算出している。</t>
  </si>
  <si>
    <t>資料：IEA「CO2 Emissions From Fuel Combustion Highlights 2016」より作成</t>
  </si>
  <si>
    <t>2.04　主要国及び各地域におけるエネルギー使用による二酸化炭素排出量の推移（その１）</t>
  </si>
  <si>
    <r>
      <t>（単位：百万t-CO</t>
    </r>
    <r>
      <rPr>
        <sz val="6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</si>
  <si>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2.04　主要国及び各地域におけるエネルギー使用による二酸化炭素排出量の推移（その２）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</si>
</sst>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0.000_);[Red]\(0.000\)"/>
    <numFmt numFmtId="179" formatCode="0_);[Red]\(0\)"/>
    <numFmt numFmtId="180" formatCode="0.0_);[Red]\(0.0\)"/>
    <numFmt numFmtId="181" formatCode="0_ "/>
    <numFmt numFmtId="182" formatCode="0.0_ "/>
    <numFmt numFmtId="183" formatCode="0.0%"/>
    <numFmt numFmtId="184" formatCode="#,##0.000;[Red]\-#,##0.000"/>
    <numFmt numFmtId="185" formatCode="#,##0.0_ ;[Red]\-#,##0.0\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#,##0_ "/>
    <numFmt numFmtId="193" formatCode="#,##0.0_ "/>
    <numFmt numFmtId="194" formatCode="0;[Red]0"/>
    <numFmt numFmtId="195" formatCode="0.0;[Red]0.0"/>
    <numFmt numFmtId="196" formatCode="#,##0;[Red]#,##0"/>
    <numFmt numFmtId="197" formatCode="#,##0.0"/>
    <numFmt numFmtId="198" formatCode="0.0_);\(0.0\)"/>
    <numFmt numFmtId="199" formatCode="#,##0.0_);\(#,##0.0\)"/>
    <numFmt numFmtId="200" formatCode="\(\-#,###.#\)"/>
    <numFmt numFmtId="201" formatCode="#,##0.0_);[Red]\(#,##0.0\)"/>
    <numFmt numFmtId="202" formatCode="#,##0_);[Red]\(#,##0\)"/>
    <numFmt numFmtId="203" formatCode="0.0000_);[Red]\(0.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;[Red]\-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Garamond"/>
      <family val="1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4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8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0" fontId="4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Alignment="1">
      <alignment vertical="center"/>
    </xf>
    <xf numFmtId="0" fontId="0" fillId="0" borderId="11" xfId="49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4" fillId="0" borderId="10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180" fontId="4" fillId="0" borderId="14" xfId="49" applyNumberFormat="1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80" fontId="4" fillId="0" borderId="16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vertical="center"/>
    </xf>
    <xf numFmtId="180" fontId="4" fillId="0" borderId="18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4" fillId="0" borderId="10" xfId="49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40" fontId="4" fillId="0" borderId="14" xfId="49" applyNumberFormat="1" applyFont="1" applyBorder="1" applyAlignment="1">
      <alignment vertical="center"/>
    </xf>
    <xf numFmtId="183" fontId="0" fillId="0" borderId="0" xfId="42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17" xfId="49" applyNumberFormat="1" applyFont="1" applyBorder="1" applyAlignment="1">
      <alignment vertical="center"/>
    </xf>
    <xf numFmtId="40" fontId="4" fillId="0" borderId="17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180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0" xfId="0" applyFont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02" fontId="13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13" fillId="0" borderId="0" xfId="49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38" fontId="7" fillId="0" borderId="22" xfId="49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17" xfId="49" applyNumberFormat="1" applyFont="1" applyFill="1" applyBorder="1" applyAlignment="1">
      <alignment horizontal="right" vertical="center"/>
    </xf>
    <xf numFmtId="40" fontId="7" fillId="0" borderId="22" xfId="49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2" xfId="49" applyNumberFormat="1" applyFont="1" applyBorder="1" applyAlignment="1">
      <alignment horizontal="center" vertical="center"/>
    </xf>
    <xf numFmtId="0" fontId="7" fillId="0" borderId="24" xfId="49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0" fontId="7" fillId="0" borderId="27" xfId="49" applyNumberFormat="1" applyFont="1" applyFill="1" applyBorder="1" applyAlignment="1">
      <alignment horizontal="right" vertical="center"/>
    </xf>
    <xf numFmtId="40" fontId="7" fillId="0" borderId="28" xfId="49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indent="1"/>
    </xf>
    <xf numFmtId="38" fontId="7" fillId="0" borderId="16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176" fontId="7" fillId="0" borderId="16" xfId="49" applyNumberFormat="1" applyFont="1" applyFill="1" applyBorder="1" applyAlignment="1">
      <alignment horizontal="right" vertical="center"/>
    </xf>
    <xf numFmtId="38" fontId="7" fillId="0" borderId="16" xfId="49" applyNumberFormat="1" applyFont="1" applyFill="1" applyBorder="1" applyAlignment="1">
      <alignment horizontal="right" vertical="center"/>
    </xf>
    <xf numFmtId="38" fontId="7" fillId="0" borderId="32" xfId="49" applyNumberFormat="1" applyFont="1" applyFill="1" applyBorder="1" applyAlignment="1">
      <alignment horizontal="right" vertical="center"/>
    </xf>
    <xf numFmtId="176" fontId="7" fillId="0" borderId="32" xfId="49" applyNumberFormat="1" applyFont="1" applyFill="1" applyBorder="1" applyAlignment="1">
      <alignment horizontal="right" vertical="center"/>
    </xf>
    <xf numFmtId="40" fontId="7" fillId="0" borderId="16" xfId="49" applyNumberFormat="1" applyFont="1" applyFill="1" applyBorder="1" applyAlignment="1">
      <alignment horizontal="right" vertical="center"/>
    </xf>
    <xf numFmtId="40" fontId="7" fillId="0" borderId="32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 indent="1"/>
    </xf>
    <xf numFmtId="38" fontId="7" fillId="0" borderId="34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176" fontId="7" fillId="0" borderId="34" xfId="49" applyNumberFormat="1" applyFont="1" applyFill="1" applyBorder="1" applyAlignment="1">
      <alignment horizontal="right" vertical="center"/>
    </xf>
    <xf numFmtId="38" fontId="7" fillId="0" borderId="34" xfId="49" applyNumberFormat="1" applyFont="1" applyFill="1" applyBorder="1" applyAlignment="1">
      <alignment horizontal="right" vertical="center"/>
    </xf>
    <xf numFmtId="38" fontId="7" fillId="0" borderId="35" xfId="49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lef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right" vertical="center"/>
    </xf>
    <xf numFmtId="38" fontId="7" fillId="30" borderId="19" xfId="49" applyFont="1" applyFill="1" applyBorder="1" applyAlignment="1">
      <alignment horizontal="right" vertical="center"/>
    </xf>
    <xf numFmtId="38" fontId="7" fillId="30" borderId="37" xfId="49" applyFont="1" applyFill="1" applyBorder="1" applyAlignment="1">
      <alignment horizontal="right" vertical="center"/>
    </xf>
    <xf numFmtId="38" fontId="7" fillId="30" borderId="15" xfId="49" applyFont="1" applyFill="1" applyBorder="1" applyAlignment="1">
      <alignment horizontal="right" vertical="center"/>
    </xf>
    <xf numFmtId="38" fontId="7" fillId="30" borderId="30" xfId="49" applyFont="1" applyFill="1" applyBorder="1" applyAlignment="1">
      <alignment horizontal="right" vertical="center"/>
    </xf>
    <xf numFmtId="0" fontId="7" fillId="0" borderId="38" xfId="0" applyFont="1" applyBorder="1" applyAlignment="1">
      <alignment horizontal="left" vertical="center" indent="1"/>
    </xf>
    <xf numFmtId="176" fontId="7" fillId="0" borderId="13" xfId="49" applyNumberFormat="1" applyFont="1" applyFill="1" applyBorder="1" applyAlignment="1">
      <alignment horizontal="right" vertical="center"/>
    </xf>
    <xf numFmtId="176" fontId="7" fillId="0" borderId="39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0" fontId="7" fillId="0" borderId="40" xfId="0" applyFont="1" applyBorder="1" applyAlignment="1">
      <alignment horizontal="lef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38" fontId="7" fillId="30" borderId="17" xfId="49" applyFont="1" applyFill="1" applyBorder="1" applyAlignment="1">
      <alignment horizontal="right" vertical="center"/>
    </xf>
    <xf numFmtId="38" fontId="7" fillId="30" borderId="22" xfId="49" applyFont="1" applyFill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176" fontId="7" fillId="0" borderId="15" xfId="49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left" vertical="center" indent="1"/>
    </xf>
    <xf numFmtId="184" fontId="7" fillId="0" borderId="32" xfId="49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horizontal="left" vertical="center" indent="1"/>
    </xf>
    <xf numFmtId="176" fontId="7" fillId="0" borderId="35" xfId="49" applyNumberFormat="1" applyFont="1" applyFill="1" applyBorder="1" applyAlignment="1">
      <alignment horizontal="right" vertical="center"/>
    </xf>
    <xf numFmtId="40" fontId="7" fillId="0" borderId="34" xfId="49" applyNumberFormat="1" applyFont="1" applyFill="1" applyBorder="1" applyAlignment="1">
      <alignment horizontal="right" vertical="center"/>
    </xf>
    <xf numFmtId="40" fontId="7" fillId="0" borderId="35" xfId="49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horizontal="left" vertical="center"/>
    </xf>
    <xf numFmtId="40" fontId="7" fillId="30" borderId="19" xfId="49" applyNumberFormat="1" applyFont="1" applyFill="1" applyBorder="1" applyAlignment="1">
      <alignment horizontal="right" vertical="center"/>
    </xf>
    <xf numFmtId="40" fontId="7" fillId="30" borderId="37" xfId="49" applyNumberFormat="1" applyFont="1" applyFill="1" applyBorder="1" applyAlignment="1">
      <alignment horizontal="right" vertical="center"/>
    </xf>
    <xf numFmtId="40" fontId="7" fillId="0" borderId="19" xfId="49" applyNumberFormat="1" applyFont="1" applyFill="1" applyBorder="1" applyAlignment="1">
      <alignment horizontal="right" vertical="center"/>
    </xf>
    <xf numFmtId="40" fontId="7" fillId="0" borderId="37" xfId="49" applyNumberFormat="1" applyFont="1" applyFill="1" applyBorder="1" applyAlignment="1">
      <alignment horizontal="right" vertical="center"/>
    </xf>
    <xf numFmtId="176" fontId="7" fillId="30" borderId="19" xfId="49" applyNumberFormat="1" applyFont="1" applyFill="1" applyBorder="1" applyAlignment="1">
      <alignment horizontal="right" vertical="center"/>
    </xf>
    <xf numFmtId="176" fontId="7" fillId="30" borderId="37" xfId="49" applyNumberFormat="1" applyFont="1" applyFill="1" applyBorder="1" applyAlignment="1">
      <alignment horizontal="right" vertical="center"/>
    </xf>
    <xf numFmtId="40" fontId="7" fillId="30" borderId="15" xfId="49" applyNumberFormat="1" applyFont="1" applyFill="1" applyBorder="1" applyAlignment="1">
      <alignment horizontal="right" vertical="center"/>
    </xf>
    <xf numFmtId="40" fontId="7" fillId="30" borderId="30" xfId="49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left" vertical="center" indent="1"/>
    </xf>
    <xf numFmtId="40" fontId="7" fillId="0" borderId="13" xfId="49" applyNumberFormat="1" applyFont="1" applyFill="1" applyBorder="1" applyAlignment="1">
      <alignment horizontal="right" vertical="center"/>
    </xf>
    <xf numFmtId="40" fontId="7" fillId="0" borderId="39" xfId="49" applyNumberFormat="1" applyFont="1" applyFill="1" applyBorder="1" applyAlignment="1">
      <alignment horizontal="right" vertical="center"/>
    </xf>
    <xf numFmtId="40" fontId="7" fillId="0" borderId="15" xfId="49" applyNumberFormat="1" applyFont="1" applyFill="1" applyBorder="1" applyAlignment="1">
      <alignment horizontal="right" vertical="center"/>
    </xf>
    <xf numFmtId="40" fontId="7" fillId="0" borderId="30" xfId="49" applyNumberFormat="1" applyFont="1" applyFill="1" applyBorder="1" applyAlignment="1">
      <alignment horizontal="right" vertical="center"/>
    </xf>
    <xf numFmtId="184" fontId="7" fillId="0" borderId="13" xfId="49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40" fontId="7" fillId="30" borderId="17" xfId="49" applyNumberFormat="1" applyFont="1" applyFill="1" applyBorder="1" applyAlignment="1">
      <alignment horizontal="right" vertical="center"/>
    </xf>
    <xf numFmtId="40" fontId="7" fillId="30" borderId="22" xfId="49" applyNumberFormat="1" applyFont="1" applyFill="1" applyBorder="1" applyAlignment="1">
      <alignment horizontal="right" vertical="center"/>
    </xf>
    <xf numFmtId="184" fontId="7" fillId="30" borderId="17" xfId="49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left" vertical="center" indent="1"/>
    </xf>
    <xf numFmtId="202" fontId="51" fillId="0" borderId="0" xfId="62" applyNumberFormat="1" applyFont="1" applyFill="1" applyBorder="1" applyAlignment="1">
      <alignment vertical="center"/>
      <protection/>
    </xf>
    <xf numFmtId="202" fontId="13" fillId="0" borderId="0" xfId="62" applyNumberFormat="1" applyFont="1" applyFill="1" applyBorder="1" applyAlignment="1">
      <alignment vertical="center"/>
      <protection/>
    </xf>
    <xf numFmtId="38" fontId="19" fillId="0" borderId="0" xfId="49" applyFont="1" applyBorder="1" applyAlignment="1">
      <alignment vertical="center"/>
    </xf>
    <xf numFmtId="0" fontId="7" fillId="0" borderId="24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horizontal="center" vertical="center"/>
    </xf>
    <xf numFmtId="176" fontId="7" fillId="0" borderId="19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.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国別排出量（２００３年）</a:t>
            </a:r>
          </a:p>
        </c:rich>
      </c:tx>
      <c:layout>
        <c:manualLayout>
          <c:xMode val="factor"/>
          <c:yMode val="factor"/>
          <c:x val="0.02925"/>
          <c:y val="0.8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10525"/>
          <c:w val="0.48375"/>
          <c:h val="0.6527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ABE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FB71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'図表(2003)その2'!#REF!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'図表(2003)その2'!$B$5:$B$12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0.375</cdr:y>
    </cdr:from>
    <cdr:to>
      <cdr:x>0.645</cdr:x>
      <cdr:y>0.499</cdr:y>
    </cdr:to>
    <cdr:sp>
      <cdr:nvSpPr>
        <cdr:cNvPr id="1" name="Text Box 12"/>
        <cdr:cNvSpPr txBox="1">
          <a:spLocks noChangeArrowheads="1"/>
        </cdr:cNvSpPr>
      </cdr:nvSpPr>
      <cdr:spPr>
        <a:xfrm>
          <a:off x="2219325" y="1657350"/>
          <a:ext cx="1609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全世界の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２５２億トン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（二酸化炭素換算）</a:t>
          </a:r>
        </a:p>
      </cdr:txBody>
    </cdr:sp>
  </cdr:relSizeAnchor>
  <cdr:relSizeAnchor xmlns:cdr="http://schemas.openxmlformats.org/drawingml/2006/chartDrawing">
    <cdr:from>
      <cdr:x>0.5025</cdr:x>
      <cdr:y>0.58725</cdr:y>
    </cdr:from>
    <cdr:to>
      <cdr:x>0.60875</cdr:x>
      <cdr:y>0.657</cdr:y>
    </cdr:to>
    <cdr:sp>
      <cdr:nvSpPr>
        <cdr:cNvPr id="2" name="Text Box 21"/>
        <cdr:cNvSpPr txBox="1">
          <a:spLocks noChangeArrowheads="1"/>
        </cdr:cNvSpPr>
      </cdr:nvSpPr>
      <cdr:spPr>
        <a:xfrm>
          <a:off x="2981325" y="2590800"/>
          <a:ext cx="628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13.3%</a:t>
          </a:r>
        </a:p>
      </cdr:txBody>
    </cdr:sp>
  </cdr:relSizeAnchor>
  <cdr:relSizeAnchor xmlns:cdr="http://schemas.openxmlformats.org/drawingml/2006/chartDrawing">
    <cdr:from>
      <cdr:x>0.55525</cdr:x>
      <cdr:y>0.23475</cdr:y>
    </cdr:from>
    <cdr:to>
      <cdr:x>0.6615</cdr:x>
      <cdr:y>0.306</cdr:y>
    </cdr:to>
    <cdr:sp>
      <cdr:nvSpPr>
        <cdr:cNvPr id="3" name="Text Box 23"/>
        <cdr:cNvSpPr txBox="1">
          <a:spLocks noChangeArrowheads="1"/>
        </cdr:cNvSpPr>
      </cdr:nvSpPr>
      <cdr:spPr>
        <a:xfrm>
          <a:off x="3286125" y="102870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アメリカ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22.8%</a:t>
          </a:r>
        </a:p>
      </cdr:txBody>
    </cdr:sp>
  </cdr:relSizeAnchor>
  <cdr:relSizeAnchor xmlns:cdr="http://schemas.openxmlformats.org/drawingml/2006/chartDrawing">
    <cdr:from>
      <cdr:x>0.60875</cdr:x>
      <cdr:y>0.46575</cdr:y>
    </cdr:from>
    <cdr:to>
      <cdr:x>0.71575</cdr:x>
      <cdr:y>0.53625</cdr:y>
    </cdr:to>
    <cdr:sp>
      <cdr:nvSpPr>
        <cdr:cNvPr id="4" name="Text Box 24"/>
        <cdr:cNvSpPr txBox="1">
          <a:spLocks noChangeArrowheads="1"/>
        </cdr:cNvSpPr>
      </cdr:nvSpPr>
      <cdr:spPr>
        <a:xfrm>
          <a:off x="3609975" y="20574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16.4%</a:t>
          </a:r>
        </a:p>
      </cdr:txBody>
    </cdr:sp>
  </cdr:relSizeAnchor>
  <cdr:relSizeAnchor xmlns:cdr="http://schemas.openxmlformats.org/drawingml/2006/chartDrawing">
    <cdr:from>
      <cdr:x>0.40425</cdr:x>
      <cdr:y>0.58725</cdr:y>
    </cdr:from>
    <cdr:to>
      <cdr:x>0.51075</cdr:x>
      <cdr:y>0.657</cdr:y>
    </cdr:to>
    <cdr:sp>
      <cdr:nvSpPr>
        <cdr:cNvPr id="5" name="Text Box 25"/>
        <cdr:cNvSpPr txBox="1">
          <a:spLocks noChangeArrowheads="1"/>
        </cdr:cNvSpPr>
      </cdr:nvSpPr>
      <cdr:spPr>
        <a:xfrm>
          <a:off x="2390775" y="2590800"/>
          <a:ext cx="628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ロシア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6.3%</a:t>
          </a:r>
        </a:p>
      </cdr:txBody>
    </cdr:sp>
  </cdr:relSizeAnchor>
  <cdr:relSizeAnchor xmlns:cdr="http://schemas.openxmlformats.org/drawingml/2006/chartDrawing">
    <cdr:from>
      <cdr:x>0.34375</cdr:x>
      <cdr:y>0.561</cdr:y>
    </cdr:from>
    <cdr:to>
      <cdr:x>0.45025</cdr:x>
      <cdr:y>0.631</cdr:y>
    </cdr:to>
    <cdr:sp>
      <cdr:nvSpPr>
        <cdr:cNvPr id="6" name="Text Box 26"/>
        <cdr:cNvSpPr txBox="1">
          <a:spLocks noChangeArrowheads="1"/>
        </cdr:cNvSpPr>
      </cdr:nvSpPr>
      <cdr:spPr>
        <a:xfrm>
          <a:off x="2038350" y="2476500"/>
          <a:ext cx="628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4.9%</a:t>
          </a:r>
        </a:p>
      </cdr:txBody>
    </cdr:sp>
  </cdr:relSizeAnchor>
  <cdr:relSizeAnchor xmlns:cdr="http://schemas.openxmlformats.org/drawingml/2006/chartDrawing">
    <cdr:from>
      <cdr:x>0.3035</cdr:x>
      <cdr:y>0.518</cdr:y>
    </cdr:from>
    <cdr:to>
      <cdr:x>0.4115</cdr:x>
      <cdr:y>0.58725</cdr:y>
    </cdr:to>
    <cdr:sp>
      <cdr:nvSpPr>
        <cdr:cNvPr id="7" name="Text Box 28"/>
        <cdr:cNvSpPr txBox="1">
          <a:spLocks noChangeArrowheads="1"/>
        </cdr:cNvSpPr>
      </cdr:nvSpPr>
      <cdr:spPr>
        <a:xfrm>
          <a:off x="1800225" y="22860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4.3%</a:t>
          </a:r>
        </a:p>
      </cdr:txBody>
    </cdr:sp>
  </cdr:relSizeAnchor>
  <cdr:relSizeAnchor xmlns:cdr="http://schemas.openxmlformats.org/drawingml/2006/chartDrawing">
    <cdr:from>
      <cdr:x>0.32775</cdr:x>
      <cdr:y>0.26925</cdr:y>
    </cdr:from>
    <cdr:to>
      <cdr:x>0.43275</cdr:x>
      <cdr:y>0.33925</cdr:y>
    </cdr:to>
    <cdr:sp>
      <cdr:nvSpPr>
        <cdr:cNvPr id="8" name="Text Box 29"/>
        <cdr:cNvSpPr txBox="1">
          <a:spLocks noChangeArrowheads="1"/>
        </cdr:cNvSpPr>
      </cdr:nvSpPr>
      <cdr:spPr>
        <a:xfrm>
          <a:off x="1943100" y="1181100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190500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076700"/>
        <a:ext cx="5934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52</xdr:row>
      <xdr:rowOff>66675</xdr:rowOff>
    </xdr:from>
    <xdr:to>
      <xdr:col>17</xdr:col>
      <xdr:colOff>171450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86100" y="9248775"/>
          <a:ext cx="4943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出典：エネルギー・経済統計要覧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(2006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IEA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のエネルギー消費量データに、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IPCC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ガイドラインの排出係数を乗じたもの。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</xdr:col>
      <xdr:colOff>723900</xdr:colOff>
      <xdr:row>36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0" y="62103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アフリカ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Layout" zoomScaleNormal="70" zoomScaleSheetLayoutView="70" workbookViewId="0" topLeftCell="D57">
      <selection activeCell="M61" sqref="M61"/>
    </sheetView>
  </sheetViews>
  <sheetFormatPr defaultColWidth="9.00390625" defaultRowHeight="15" customHeight="1"/>
  <cols>
    <col min="1" max="1" width="23.875" style="62" customWidth="1"/>
    <col min="2" max="2" width="8.125" style="70" customWidth="1"/>
    <col min="3" max="13" width="8.125" style="62" customWidth="1"/>
    <col min="14" max="16" width="8.125" style="63" customWidth="1"/>
    <col min="17" max="16384" width="9.00390625" style="63" customWidth="1"/>
  </cols>
  <sheetData>
    <row r="1" spans="1:13" s="59" customFormat="1" ht="30" customHeight="1">
      <c r="A1" s="153" t="s">
        <v>87</v>
      </c>
      <c r="B1" s="151"/>
      <c r="C1" s="151"/>
      <c r="D1" s="151"/>
      <c r="E1" s="151"/>
      <c r="F1" s="151"/>
      <c r="G1" s="151"/>
      <c r="H1" s="151"/>
      <c r="I1" s="151"/>
      <c r="J1" s="152"/>
      <c r="K1" s="64"/>
      <c r="L1" s="64"/>
      <c r="M1" s="64"/>
    </row>
    <row r="2" spans="1:13" s="59" customFormat="1" ht="19.5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6" ht="19.5" customHeight="1" thickBot="1">
      <c r="A3" s="72" t="s">
        <v>74</v>
      </c>
      <c r="C3" s="67"/>
      <c r="D3" s="67"/>
      <c r="E3" s="67"/>
      <c r="F3" s="67"/>
      <c r="G3" s="67"/>
      <c r="I3" s="60"/>
      <c r="K3" s="60"/>
      <c r="L3" s="60"/>
      <c r="M3" s="60"/>
      <c r="N3" s="60"/>
      <c r="O3" s="60"/>
      <c r="P3" s="60" t="s">
        <v>88</v>
      </c>
    </row>
    <row r="4" spans="1:16" ht="19.5" customHeight="1">
      <c r="A4" s="76"/>
      <c r="B4" s="77">
        <v>1971</v>
      </c>
      <c r="C4" s="77">
        <v>1973</v>
      </c>
      <c r="D4" s="77">
        <v>1980</v>
      </c>
      <c r="E4" s="77">
        <v>1990</v>
      </c>
      <c r="F4" s="77">
        <v>1995</v>
      </c>
      <c r="G4" s="77">
        <v>2000</v>
      </c>
      <c r="H4" s="77">
        <v>2005</v>
      </c>
      <c r="I4" s="77">
        <v>2007</v>
      </c>
      <c r="J4" s="77">
        <v>2008</v>
      </c>
      <c r="K4" s="77">
        <v>2009</v>
      </c>
      <c r="L4" s="77">
        <v>2010</v>
      </c>
      <c r="M4" s="78">
        <v>2011</v>
      </c>
      <c r="N4" s="77">
        <v>2012</v>
      </c>
      <c r="O4" s="77">
        <v>2013</v>
      </c>
      <c r="P4" s="154">
        <v>2014</v>
      </c>
    </row>
    <row r="5" spans="1:16" ht="19.5" customHeight="1">
      <c r="A5" s="83" t="s">
        <v>6</v>
      </c>
      <c r="B5" s="84">
        <v>4628.24</v>
      </c>
      <c r="C5" s="84">
        <v>5065.62</v>
      </c>
      <c r="D5" s="84">
        <v>5017.09</v>
      </c>
      <c r="E5" s="84">
        <v>5221.97</v>
      </c>
      <c r="F5" s="84">
        <v>5522.09</v>
      </c>
      <c r="G5" s="84">
        <v>6158.8</v>
      </c>
      <c r="H5" s="84">
        <v>6237.36</v>
      </c>
      <c r="I5" s="84">
        <v>6242.1</v>
      </c>
      <c r="J5" s="84">
        <v>6054.48</v>
      </c>
      <c r="K5" s="84">
        <v>5633.53</v>
      </c>
      <c r="L5" s="84">
        <v>5872.9</v>
      </c>
      <c r="M5" s="84">
        <v>5746.91</v>
      </c>
      <c r="N5" s="84">
        <v>5568.45</v>
      </c>
      <c r="O5" s="84">
        <v>5652.83</v>
      </c>
      <c r="P5" s="85">
        <v>5731.01</v>
      </c>
    </row>
    <row r="6" spans="1:16" ht="19.5" customHeight="1">
      <c r="A6" s="86" t="s">
        <v>30</v>
      </c>
      <c r="B6" s="87">
        <v>4288.09</v>
      </c>
      <c r="C6" s="87">
        <v>4690.05</v>
      </c>
      <c r="D6" s="87">
        <v>4594.93</v>
      </c>
      <c r="E6" s="87">
        <v>4802.45</v>
      </c>
      <c r="F6" s="87">
        <v>5073.18</v>
      </c>
      <c r="G6" s="87">
        <v>5642.64</v>
      </c>
      <c r="H6" s="87">
        <v>5702.27</v>
      </c>
      <c r="I6" s="87">
        <v>5685.86</v>
      </c>
      <c r="J6" s="87">
        <v>5511.62</v>
      </c>
      <c r="K6" s="87">
        <v>5119.87</v>
      </c>
      <c r="L6" s="87">
        <v>5347.05</v>
      </c>
      <c r="M6" s="88">
        <v>5211.08</v>
      </c>
      <c r="N6" s="87">
        <v>5031.25</v>
      </c>
      <c r="O6" s="87">
        <v>5103.17</v>
      </c>
      <c r="P6" s="88">
        <v>5176.21</v>
      </c>
    </row>
    <row r="7" spans="1:16" ht="19.5" customHeight="1">
      <c r="A7" s="96" t="s">
        <v>31</v>
      </c>
      <c r="B7" s="97">
        <v>340.15</v>
      </c>
      <c r="C7" s="97">
        <v>375.57</v>
      </c>
      <c r="D7" s="97">
        <v>422.17</v>
      </c>
      <c r="E7" s="97">
        <v>419.52</v>
      </c>
      <c r="F7" s="97">
        <v>448.91</v>
      </c>
      <c r="G7" s="97">
        <v>516.17</v>
      </c>
      <c r="H7" s="97">
        <v>535.08</v>
      </c>
      <c r="I7" s="97">
        <v>556.24</v>
      </c>
      <c r="J7" s="97">
        <v>542.85</v>
      </c>
      <c r="K7" s="97">
        <v>513.67</v>
      </c>
      <c r="L7" s="97">
        <v>525.85</v>
      </c>
      <c r="M7" s="98">
        <v>535.83</v>
      </c>
      <c r="N7" s="97">
        <v>537.2</v>
      </c>
      <c r="O7" s="97">
        <v>549.67</v>
      </c>
      <c r="P7" s="98">
        <v>554.8</v>
      </c>
    </row>
    <row r="8" spans="1:16" ht="19.5" customHeight="1">
      <c r="A8" s="83" t="s">
        <v>7</v>
      </c>
      <c r="B8" s="107">
        <v>452.19000000000005</v>
      </c>
      <c r="C8" s="107">
        <v>527.53</v>
      </c>
      <c r="D8" s="107">
        <v>732.31</v>
      </c>
      <c r="E8" s="107">
        <v>839.52</v>
      </c>
      <c r="F8" s="107">
        <v>980.72</v>
      </c>
      <c r="G8" s="107">
        <v>1188.95</v>
      </c>
      <c r="H8" s="107">
        <v>1320.25</v>
      </c>
      <c r="I8" s="107">
        <v>1399.49</v>
      </c>
      <c r="J8" s="107">
        <v>1464.9</v>
      </c>
      <c r="K8" s="107">
        <v>1434.42</v>
      </c>
      <c r="L8" s="107">
        <v>1528.89</v>
      </c>
      <c r="M8" s="108">
        <v>1572.72</v>
      </c>
      <c r="N8" s="107">
        <v>1636.77</v>
      </c>
      <c r="O8" s="107">
        <v>1654.1100000000001</v>
      </c>
      <c r="P8" s="85">
        <v>1680.67</v>
      </c>
    </row>
    <row r="9" spans="1:16" ht="19.5" customHeight="1">
      <c r="A9" s="86" t="s">
        <v>32</v>
      </c>
      <c r="B9" s="89">
        <v>93.72</v>
      </c>
      <c r="C9" s="90">
        <v>117.6</v>
      </c>
      <c r="D9" s="90">
        <v>204.55</v>
      </c>
      <c r="E9" s="90">
        <v>256.87</v>
      </c>
      <c r="F9" s="90">
        <v>291.24</v>
      </c>
      <c r="G9" s="90">
        <v>359.62</v>
      </c>
      <c r="H9" s="90">
        <v>410.67</v>
      </c>
      <c r="I9" s="90">
        <v>431.76</v>
      </c>
      <c r="J9" s="90">
        <v>432.24</v>
      </c>
      <c r="K9" s="90">
        <v>423.47</v>
      </c>
      <c r="L9" s="90">
        <v>437.95</v>
      </c>
      <c r="M9" s="91">
        <v>455.22</v>
      </c>
      <c r="N9" s="90">
        <v>457.64</v>
      </c>
      <c r="O9" s="90">
        <v>448.11</v>
      </c>
      <c r="P9" s="91">
        <v>430.92</v>
      </c>
    </row>
    <row r="10" spans="1:16" ht="19.5" customHeight="1">
      <c r="A10" s="86" t="s">
        <v>51</v>
      </c>
      <c r="B10" s="89">
        <v>87.45</v>
      </c>
      <c r="C10" s="90">
        <v>112.05</v>
      </c>
      <c r="D10" s="90">
        <v>167.71</v>
      </c>
      <c r="E10" s="90">
        <v>184.25</v>
      </c>
      <c r="F10" s="90">
        <v>227.72</v>
      </c>
      <c r="G10" s="90">
        <v>292.31</v>
      </c>
      <c r="H10" s="90">
        <v>310.5</v>
      </c>
      <c r="I10" s="90">
        <v>329.64</v>
      </c>
      <c r="J10" s="90">
        <v>347.89</v>
      </c>
      <c r="K10" s="90">
        <v>324.38</v>
      </c>
      <c r="L10" s="90">
        <v>370.53</v>
      </c>
      <c r="M10" s="91">
        <v>389.59</v>
      </c>
      <c r="N10" s="90">
        <v>422.24</v>
      </c>
      <c r="O10" s="90">
        <v>451.33</v>
      </c>
      <c r="P10" s="91">
        <v>476.02</v>
      </c>
    </row>
    <row r="11" spans="1:16" ht="19.5" customHeight="1">
      <c r="A11" s="86" t="s">
        <v>52</v>
      </c>
      <c r="B11" s="89">
        <v>21.03</v>
      </c>
      <c r="C11" s="89">
        <v>20</v>
      </c>
      <c r="D11" s="89">
        <v>21.4</v>
      </c>
      <c r="E11" s="89">
        <v>29.43</v>
      </c>
      <c r="F11" s="89">
        <v>37.06</v>
      </c>
      <c r="G11" s="89">
        <v>48.61</v>
      </c>
      <c r="H11" s="89">
        <v>54.42</v>
      </c>
      <c r="I11" s="89">
        <v>63.06</v>
      </c>
      <c r="J11" s="89">
        <v>66.51</v>
      </c>
      <c r="K11" s="89">
        <v>64.19</v>
      </c>
      <c r="L11" s="89">
        <v>68.59</v>
      </c>
      <c r="M11" s="92">
        <v>75.3</v>
      </c>
      <c r="N11" s="89">
        <v>77.22</v>
      </c>
      <c r="O11" s="89">
        <v>82.01</v>
      </c>
      <c r="P11" s="92">
        <v>75.81</v>
      </c>
    </row>
    <row r="12" spans="1:16" ht="19.5" customHeight="1">
      <c r="A12" s="86" t="s">
        <v>53</v>
      </c>
      <c r="B12" s="89">
        <v>15.38</v>
      </c>
      <c r="C12" s="89">
        <v>16.25</v>
      </c>
      <c r="D12" s="89">
        <v>20.39</v>
      </c>
      <c r="E12" s="89">
        <v>19.14</v>
      </c>
      <c r="F12" s="89">
        <v>23.3</v>
      </c>
      <c r="G12" s="89">
        <v>26.39</v>
      </c>
      <c r="H12" s="89">
        <v>28.62</v>
      </c>
      <c r="I12" s="89">
        <v>30.91</v>
      </c>
      <c r="J12" s="89">
        <v>35.2</v>
      </c>
      <c r="K12" s="89">
        <v>37.69</v>
      </c>
      <c r="L12" s="89">
        <v>41.09</v>
      </c>
      <c r="M12" s="92">
        <v>44.22</v>
      </c>
      <c r="N12" s="89">
        <v>44</v>
      </c>
      <c r="O12" s="89">
        <v>44.84</v>
      </c>
      <c r="P12" s="92">
        <v>47.79</v>
      </c>
    </row>
    <row r="13" spans="1:16" ht="19.5" customHeight="1">
      <c r="A13" s="83" t="s">
        <v>8</v>
      </c>
      <c r="B13" s="107">
        <v>5813.1</v>
      </c>
      <c r="C13" s="107">
        <v>6388.889999999999</v>
      </c>
      <c r="D13" s="107">
        <v>7393.76</v>
      </c>
      <c r="E13" s="107">
        <v>7840.6900000000005</v>
      </c>
      <c r="F13" s="107">
        <v>6459.08</v>
      </c>
      <c r="G13" s="107">
        <v>6270.13</v>
      </c>
      <c r="H13" s="107">
        <v>6498.42</v>
      </c>
      <c r="I13" s="107">
        <v>6608.26</v>
      </c>
      <c r="J13" s="107">
        <v>6583.799999999999</v>
      </c>
      <c r="K13" s="107">
        <v>6076.38</v>
      </c>
      <c r="L13" s="107">
        <v>6329.629999999999</v>
      </c>
      <c r="M13" s="108">
        <v>6320.93</v>
      </c>
      <c r="N13" s="107">
        <v>6244.09</v>
      </c>
      <c r="O13" s="107">
        <v>6129.23</v>
      </c>
      <c r="P13" s="85">
        <v>5837.76</v>
      </c>
    </row>
    <row r="14" spans="1:16" ht="19.5" customHeight="1">
      <c r="A14" s="150" t="s">
        <v>9</v>
      </c>
      <c r="B14" s="103">
        <v>3624.82</v>
      </c>
      <c r="C14" s="103">
        <v>3929.22</v>
      </c>
      <c r="D14" s="103">
        <v>4101.08</v>
      </c>
      <c r="E14" s="103">
        <v>3900.64</v>
      </c>
      <c r="F14" s="103">
        <v>3824.24</v>
      </c>
      <c r="G14" s="103">
        <v>3893.17</v>
      </c>
      <c r="H14" s="103">
        <v>4027.69</v>
      </c>
      <c r="I14" s="103">
        <v>4017.91</v>
      </c>
      <c r="J14" s="103">
        <v>3942.58</v>
      </c>
      <c r="K14" s="103">
        <v>3672.46</v>
      </c>
      <c r="L14" s="103">
        <v>3792.93</v>
      </c>
      <c r="M14" s="104">
        <v>3648.63</v>
      </c>
      <c r="N14" s="103">
        <v>3638.64</v>
      </c>
      <c r="O14" s="103">
        <v>3560.42</v>
      </c>
      <c r="P14" s="104">
        <v>3391.65</v>
      </c>
    </row>
    <row r="15" spans="1:16" ht="19.5" customHeight="1">
      <c r="A15" s="86" t="s">
        <v>33</v>
      </c>
      <c r="B15" s="87">
        <v>621</v>
      </c>
      <c r="C15" s="87">
        <v>634.09</v>
      </c>
      <c r="D15" s="87">
        <v>570.48</v>
      </c>
      <c r="E15" s="87">
        <v>547.71</v>
      </c>
      <c r="F15" s="87">
        <v>513.68</v>
      </c>
      <c r="G15" s="87">
        <v>521.15</v>
      </c>
      <c r="H15" s="87">
        <v>531.15</v>
      </c>
      <c r="I15" s="87">
        <v>521.35</v>
      </c>
      <c r="J15" s="87">
        <v>508.02</v>
      </c>
      <c r="K15" s="87">
        <v>459.32</v>
      </c>
      <c r="L15" s="87">
        <v>476.81</v>
      </c>
      <c r="M15" s="88">
        <v>438.48</v>
      </c>
      <c r="N15" s="87">
        <v>462.12</v>
      </c>
      <c r="O15" s="87">
        <v>449.74</v>
      </c>
      <c r="P15" s="88">
        <v>407.84</v>
      </c>
    </row>
    <row r="16" spans="1:16" ht="19.5" customHeight="1">
      <c r="A16" s="86" t="s">
        <v>34</v>
      </c>
      <c r="B16" s="87">
        <v>978.19</v>
      </c>
      <c r="C16" s="87">
        <v>1052.23</v>
      </c>
      <c r="D16" s="87">
        <v>1048.37</v>
      </c>
      <c r="E16" s="87">
        <v>940.27</v>
      </c>
      <c r="F16" s="87">
        <v>856.69</v>
      </c>
      <c r="G16" s="87">
        <v>812.4</v>
      </c>
      <c r="H16" s="87">
        <v>786.76</v>
      </c>
      <c r="I16" s="87">
        <v>766.82</v>
      </c>
      <c r="J16" s="87">
        <v>775.27</v>
      </c>
      <c r="K16" s="87">
        <v>720.31</v>
      </c>
      <c r="L16" s="87">
        <v>758.87</v>
      </c>
      <c r="M16" s="88">
        <v>731.31</v>
      </c>
      <c r="N16" s="87">
        <v>744.78</v>
      </c>
      <c r="O16" s="87">
        <v>763.86</v>
      </c>
      <c r="P16" s="88">
        <v>723.27</v>
      </c>
    </row>
    <row r="17" spans="1:16" ht="19.5" customHeight="1">
      <c r="A17" s="86" t="s">
        <v>35</v>
      </c>
      <c r="B17" s="87">
        <v>423.21</v>
      </c>
      <c r="C17" s="87">
        <v>474.19</v>
      </c>
      <c r="D17" s="87">
        <v>455.06</v>
      </c>
      <c r="E17" s="87">
        <v>345.5</v>
      </c>
      <c r="F17" s="87">
        <v>343.54</v>
      </c>
      <c r="G17" s="87">
        <v>364.55</v>
      </c>
      <c r="H17" s="87">
        <v>370.42</v>
      </c>
      <c r="I17" s="87">
        <v>352.86</v>
      </c>
      <c r="J17" s="87">
        <v>349.14</v>
      </c>
      <c r="K17" s="87">
        <v>333.41</v>
      </c>
      <c r="L17" s="87">
        <v>340.08</v>
      </c>
      <c r="M17" s="88">
        <v>310.45</v>
      </c>
      <c r="N17" s="87">
        <v>311.7</v>
      </c>
      <c r="O17" s="87">
        <v>317.13</v>
      </c>
      <c r="P17" s="88">
        <v>285.68</v>
      </c>
    </row>
    <row r="18" spans="1:16" ht="19.5" customHeight="1">
      <c r="A18" s="86" t="s">
        <v>36</v>
      </c>
      <c r="B18" s="87">
        <v>289.3</v>
      </c>
      <c r="C18" s="87">
        <v>327.96</v>
      </c>
      <c r="D18" s="87">
        <v>355.22</v>
      </c>
      <c r="E18" s="87">
        <v>389.29</v>
      </c>
      <c r="F18" s="87">
        <v>400.98</v>
      </c>
      <c r="G18" s="87">
        <v>420.31</v>
      </c>
      <c r="H18" s="87">
        <v>456.31</v>
      </c>
      <c r="I18" s="87">
        <v>441.34</v>
      </c>
      <c r="J18" s="87">
        <v>428.74</v>
      </c>
      <c r="K18" s="87">
        <v>383.61</v>
      </c>
      <c r="L18" s="87">
        <v>391.89</v>
      </c>
      <c r="M18" s="88">
        <v>384.01</v>
      </c>
      <c r="N18" s="87">
        <v>366.58</v>
      </c>
      <c r="O18" s="87">
        <v>337.44</v>
      </c>
      <c r="P18" s="88">
        <v>319.71</v>
      </c>
    </row>
    <row r="19" spans="1:16" ht="19.5" customHeight="1">
      <c r="A19" s="86" t="s">
        <v>10</v>
      </c>
      <c r="B19" s="87">
        <v>2188.28</v>
      </c>
      <c r="C19" s="87">
        <v>2459.67</v>
      </c>
      <c r="D19" s="87">
        <v>3292.68</v>
      </c>
      <c r="E19" s="87">
        <v>3940.05</v>
      </c>
      <c r="F19" s="87">
        <v>2634.84</v>
      </c>
      <c r="G19" s="87">
        <v>2376.96</v>
      </c>
      <c r="H19" s="87">
        <v>2470.73</v>
      </c>
      <c r="I19" s="87">
        <v>2590.35</v>
      </c>
      <c r="J19" s="87">
        <v>2641.22</v>
      </c>
      <c r="K19" s="87">
        <v>2403.92</v>
      </c>
      <c r="L19" s="87">
        <v>2536.7</v>
      </c>
      <c r="M19" s="88">
        <v>2672.3</v>
      </c>
      <c r="N19" s="87">
        <v>2605.45</v>
      </c>
      <c r="O19" s="87">
        <v>2568.81</v>
      </c>
      <c r="P19" s="88">
        <v>2446.11</v>
      </c>
    </row>
    <row r="20" spans="1:16" ht="19.5" customHeight="1">
      <c r="A20" s="86" t="s">
        <v>11</v>
      </c>
      <c r="B20" s="87">
        <v>1941.62</v>
      </c>
      <c r="C20" s="87">
        <v>2189.43</v>
      </c>
      <c r="D20" s="87">
        <v>2935.61</v>
      </c>
      <c r="E20" s="87">
        <v>3606.23</v>
      </c>
      <c r="F20" s="87">
        <v>2399.9</v>
      </c>
      <c r="G20" s="87">
        <v>2164.03</v>
      </c>
      <c r="H20" s="87">
        <v>2231.53</v>
      </c>
      <c r="I20" s="87">
        <v>2343.58</v>
      </c>
      <c r="J20" s="87">
        <v>2396.73</v>
      </c>
      <c r="K20" s="87">
        <v>2181.01</v>
      </c>
      <c r="L20" s="87">
        <v>2317.79</v>
      </c>
      <c r="M20" s="88">
        <v>2434.02</v>
      </c>
      <c r="N20" s="87">
        <v>2383.7</v>
      </c>
      <c r="O20" s="87">
        <v>2365.91</v>
      </c>
      <c r="P20" s="88">
        <v>2248.64</v>
      </c>
    </row>
    <row r="21" spans="1:16" ht="19.5" customHeight="1">
      <c r="A21" s="109" t="s">
        <v>37</v>
      </c>
      <c r="B21" s="112" t="s">
        <v>3</v>
      </c>
      <c r="C21" s="112" t="s">
        <v>3</v>
      </c>
      <c r="D21" s="112" t="s">
        <v>3</v>
      </c>
      <c r="E21" s="112">
        <v>2163.23</v>
      </c>
      <c r="F21" s="112">
        <v>1547.99</v>
      </c>
      <c r="G21" s="112">
        <v>1474.22</v>
      </c>
      <c r="H21" s="112">
        <v>1481.66</v>
      </c>
      <c r="I21" s="112">
        <v>1533.44</v>
      </c>
      <c r="J21" s="112">
        <v>1553.56</v>
      </c>
      <c r="K21" s="112">
        <v>1440.39</v>
      </c>
      <c r="L21" s="112">
        <v>1528.92</v>
      </c>
      <c r="M21" s="113">
        <v>1604.4</v>
      </c>
      <c r="N21" s="112">
        <v>1550.82</v>
      </c>
      <c r="O21" s="112">
        <v>1534.64</v>
      </c>
      <c r="P21" s="113">
        <v>1467.55</v>
      </c>
    </row>
    <row r="22" spans="1:16" ht="19.5" customHeight="1">
      <c r="A22" s="102" t="s">
        <v>54</v>
      </c>
      <c r="B22" s="103">
        <v>248.98</v>
      </c>
      <c r="C22" s="103">
        <v>285.42</v>
      </c>
      <c r="D22" s="103">
        <v>397.6</v>
      </c>
      <c r="E22" s="103">
        <v>528.99</v>
      </c>
      <c r="F22" s="103">
        <v>576.23</v>
      </c>
      <c r="G22" s="103">
        <v>658.13</v>
      </c>
      <c r="H22" s="103">
        <v>856.94</v>
      </c>
      <c r="I22" s="103">
        <v>908.9</v>
      </c>
      <c r="J22" s="103">
        <v>967.43</v>
      </c>
      <c r="K22" s="103">
        <v>955.71</v>
      </c>
      <c r="L22" s="103">
        <v>995.84</v>
      </c>
      <c r="M22" s="104">
        <v>1001.51</v>
      </c>
      <c r="N22" s="103">
        <v>1055.65</v>
      </c>
      <c r="O22" s="103">
        <v>1072.49</v>
      </c>
      <c r="P22" s="104">
        <v>1105.29</v>
      </c>
    </row>
    <row r="23" spans="1:16" ht="19.5" customHeight="1">
      <c r="A23" s="96" t="s">
        <v>73</v>
      </c>
      <c r="B23" s="97">
        <v>157.09</v>
      </c>
      <c r="C23" s="97">
        <v>178.44</v>
      </c>
      <c r="D23" s="97">
        <v>208.38</v>
      </c>
      <c r="E23" s="97">
        <v>243.82</v>
      </c>
      <c r="F23" s="97">
        <v>259.75</v>
      </c>
      <c r="G23" s="97">
        <v>280.51</v>
      </c>
      <c r="H23" s="97">
        <v>372.29</v>
      </c>
      <c r="I23" s="97">
        <v>391.44</v>
      </c>
      <c r="J23" s="97">
        <v>423.21</v>
      </c>
      <c r="K23" s="97">
        <v>399.42</v>
      </c>
      <c r="L23" s="97">
        <v>406.74</v>
      </c>
      <c r="M23" s="98">
        <v>394.55</v>
      </c>
      <c r="N23" s="97">
        <v>407.69</v>
      </c>
      <c r="O23" s="97">
        <v>423.32</v>
      </c>
      <c r="P23" s="98">
        <v>437.37</v>
      </c>
    </row>
    <row r="24" spans="1:16" ht="19.5" customHeight="1">
      <c r="A24" s="83" t="s">
        <v>12</v>
      </c>
      <c r="B24" s="84">
        <v>96.33</v>
      </c>
      <c r="C24" s="84">
        <v>123.73</v>
      </c>
      <c r="D24" s="84">
        <v>302.97</v>
      </c>
      <c r="E24" s="84">
        <v>535.92</v>
      </c>
      <c r="F24" s="84">
        <v>743.79</v>
      </c>
      <c r="G24" s="84">
        <v>879.62</v>
      </c>
      <c r="H24" s="84">
        <v>1147.88</v>
      </c>
      <c r="I24" s="84">
        <v>1280.53</v>
      </c>
      <c r="J24" s="84">
        <v>1365.59</v>
      </c>
      <c r="K24" s="84">
        <v>1432.99</v>
      </c>
      <c r="L24" s="84">
        <v>1490.17</v>
      </c>
      <c r="M24" s="85">
        <v>1540.3</v>
      </c>
      <c r="N24" s="84">
        <v>1608.54</v>
      </c>
      <c r="O24" s="84">
        <v>1653.5</v>
      </c>
      <c r="P24" s="85">
        <v>1727.8</v>
      </c>
    </row>
    <row r="25" spans="1:16" ht="19.5" customHeight="1">
      <c r="A25" s="86" t="s">
        <v>79</v>
      </c>
      <c r="B25" s="87">
        <v>38.89</v>
      </c>
      <c r="C25" s="87">
        <v>51.97</v>
      </c>
      <c r="D25" s="87">
        <v>88.47</v>
      </c>
      <c r="E25" s="87">
        <v>171.18</v>
      </c>
      <c r="F25" s="87">
        <v>244.48</v>
      </c>
      <c r="G25" s="87">
        <v>312.16</v>
      </c>
      <c r="H25" s="87">
        <v>417.65</v>
      </c>
      <c r="I25" s="87">
        <v>479.92</v>
      </c>
      <c r="J25" s="87">
        <v>487.19</v>
      </c>
      <c r="K25" s="87">
        <v>504.12</v>
      </c>
      <c r="L25" s="87">
        <v>498.45</v>
      </c>
      <c r="M25" s="88">
        <v>507.64</v>
      </c>
      <c r="N25" s="87">
        <v>512.18</v>
      </c>
      <c r="O25" s="87">
        <v>535.28</v>
      </c>
      <c r="P25" s="88">
        <v>556.09</v>
      </c>
    </row>
    <row r="26" spans="1:16" ht="19.5" customHeight="1">
      <c r="A26" s="109" t="s">
        <v>80</v>
      </c>
      <c r="B26" s="112">
        <v>12.67</v>
      </c>
      <c r="C26" s="112">
        <v>17.56</v>
      </c>
      <c r="D26" s="112">
        <v>99.41</v>
      </c>
      <c r="E26" s="112">
        <v>151.08</v>
      </c>
      <c r="F26" s="112">
        <v>191.62</v>
      </c>
      <c r="G26" s="112">
        <v>234.57</v>
      </c>
      <c r="H26" s="112">
        <v>297.96</v>
      </c>
      <c r="I26" s="112">
        <v>333.1</v>
      </c>
      <c r="J26" s="112">
        <v>364.16</v>
      </c>
      <c r="K26" s="112">
        <v>379.4</v>
      </c>
      <c r="L26" s="112">
        <v>419.1</v>
      </c>
      <c r="M26" s="113">
        <v>434.56</v>
      </c>
      <c r="N26" s="112">
        <v>463.34</v>
      </c>
      <c r="O26" s="112">
        <v>471.04</v>
      </c>
      <c r="P26" s="113">
        <v>506.59</v>
      </c>
    </row>
    <row r="27" spans="1:16" ht="19.5" customHeight="1">
      <c r="A27" s="102" t="s">
        <v>55</v>
      </c>
      <c r="B27" s="105">
        <v>2014.31</v>
      </c>
      <c r="C27" s="105">
        <v>2303.2900000000004</v>
      </c>
      <c r="D27" s="105">
        <v>3065.27</v>
      </c>
      <c r="E27" s="105">
        <v>4590.43</v>
      </c>
      <c r="F27" s="105">
        <v>6016.189999999999</v>
      </c>
      <c r="G27" s="105">
        <v>6732.32</v>
      </c>
      <c r="H27" s="105">
        <v>9533.31</v>
      </c>
      <c r="I27" s="105">
        <v>10987.729999999998</v>
      </c>
      <c r="J27" s="105">
        <v>11154.539999999997</v>
      </c>
      <c r="K27" s="105">
        <v>11685.85</v>
      </c>
      <c r="L27" s="105">
        <v>12644.99</v>
      </c>
      <c r="M27" s="106">
        <v>13562.34</v>
      </c>
      <c r="N27" s="105">
        <v>13927.2</v>
      </c>
      <c r="O27" s="105">
        <v>14401.75</v>
      </c>
      <c r="P27" s="104">
        <v>14715.099999999999</v>
      </c>
    </row>
    <row r="28" spans="1:16" ht="19.5" customHeight="1">
      <c r="A28" s="86" t="s">
        <v>13</v>
      </c>
      <c r="B28" s="87">
        <v>780.17</v>
      </c>
      <c r="C28" s="87">
        <v>864.14</v>
      </c>
      <c r="D28" s="87">
        <v>1363.8</v>
      </c>
      <c r="E28" s="87">
        <v>2075.94</v>
      </c>
      <c r="F28" s="87">
        <v>2887.08</v>
      </c>
      <c r="G28" s="87">
        <v>3086.2</v>
      </c>
      <c r="H28" s="87">
        <v>5358.09</v>
      </c>
      <c r="I28" s="87">
        <v>6468.57</v>
      </c>
      <c r="J28" s="87">
        <v>6608.48</v>
      </c>
      <c r="K28" s="87">
        <v>7026.21</v>
      </c>
      <c r="L28" s="87">
        <v>7707.05</v>
      </c>
      <c r="M28" s="88">
        <v>8465</v>
      </c>
      <c r="N28" s="87">
        <v>8620.97</v>
      </c>
      <c r="O28" s="87">
        <v>8979.83</v>
      </c>
      <c r="P28" s="88">
        <v>9086.96</v>
      </c>
    </row>
    <row r="29" spans="1:16" ht="19.5" customHeight="1">
      <c r="A29" s="86" t="s">
        <v>14</v>
      </c>
      <c r="B29" s="87">
        <v>750.66</v>
      </c>
      <c r="C29" s="87">
        <v>897.45</v>
      </c>
      <c r="D29" s="87">
        <v>870.23</v>
      </c>
      <c r="E29" s="87">
        <v>1040.6</v>
      </c>
      <c r="F29" s="87">
        <v>1107.73</v>
      </c>
      <c r="G29" s="87">
        <v>1141.24</v>
      </c>
      <c r="H29" s="87">
        <v>1177.67</v>
      </c>
      <c r="I29" s="87">
        <v>1206.44</v>
      </c>
      <c r="J29" s="87">
        <v>1120.6</v>
      </c>
      <c r="K29" s="87">
        <v>1059.94</v>
      </c>
      <c r="L29" s="87">
        <v>1111.82</v>
      </c>
      <c r="M29" s="88">
        <v>1165.72</v>
      </c>
      <c r="N29" s="87">
        <v>1208.81</v>
      </c>
      <c r="O29" s="87">
        <v>1229.6</v>
      </c>
      <c r="P29" s="88">
        <v>1188.63</v>
      </c>
    </row>
    <row r="30" spans="1:16" ht="19.5" customHeight="1">
      <c r="A30" s="86" t="s">
        <v>15</v>
      </c>
      <c r="B30" s="89">
        <v>9.23</v>
      </c>
      <c r="C30" s="89">
        <v>9.63</v>
      </c>
      <c r="D30" s="89">
        <v>14.6</v>
      </c>
      <c r="E30" s="89">
        <v>33.3</v>
      </c>
      <c r="F30" s="89">
        <v>36.52</v>
      </c>
      <c r="G30" s="89">
        <v>40.34</v>
      </c>
      <c r="H30" s="89">
        <v>41.33</v>
      </c>
      <c r="I30" s="89">
        <v>44.03</v>
      </c>
      <c r="J30" s="89">
        <v>42.85</v>
      </c>
      <c r="K30" s="89">
        <v>46.24</v>
      </c>
      <c r="L30" s="89">
        <v>41.99</v>
      </c>
      <c r="M30" s="92">
        <v>45.64</v>
      </c>
      <c r="N30" s="89">
        <v>45.09</v>
      </c>
      <c r="O30" s="89">
        <v>46.05</v>
      </c>
      <c r="P30" s="92">
        <v>47.94</v>
      </c>
    </row>
    <row r="31" spans="1:16" ht="19.5" customHeight="1">
      <c r="A31" s="86" t="s">
        <v>16</v>
      </c>
      <c r="B31" s="89">
        <v>29.78</v>
      </c>
      <c r="C31" s="89">
        <v>38.09</v>
      </c>
      <c r="D31" s="89">
        <v>71.37</v>
      </c>
      <c r="E31" s="90">
        <v>111.09</v>
      </c>
      <c r="F31" s="90">
        <v>153.96</v>
      </c>
      <c r="G31" s="90">
        <v>214.3</v>
      </c>
      <c r="H31" s="90">
        <v>253.64</v>
      </c>
      <c r="I31" s="90">
        <v>263.94</v>
      </c>
      <c r="J31" s="90">
        <v>252.75</v>
      </c>
      <c r="K31" s="90">
        <v>239.68</v>
      </c>
      <c r="L31" s="90">
        <v>256.22</v>
      </c>
      <c r="M31" s="91">
        <v>254.7</v>
      </c>
      <c r="N31" s="90">
        <v>246.55</v>
      </c>
      <c r="O31" s="90">
        <v>247.59</v>
      </c>
      <c r="P31" s="91">
        <v>249.66</v>
      </c>
    </row>
    <row r="32" spans="1:16" ht="19.5" customHeight="1">
      <c r="A32" s="86" t="s">
        <v>17</v>
      </c>
      <c r="B32" s="89">
        <v>52.94</v>
      </c>
      <c r="C32" s="89">
        <v>68.23</v>
      </c>
      <c r="D32" s="90">
        <v>125.57</v>
      </c>
      <c r="E32" s="90">
        <v>231.71</v>
      </c>
      <c r="F32" s="90">
        <v>357.14</v>
      </c>
      <c r="G32" s="90">
        <v>431.71</v>
      </c>
      <c r="H32" s="90">
        <v>457.51</v>
      </c>
      <c r="I32" s="90">
        <v>477.25</v>
      </c>
      <c r="J32" s="90">
        <v>488.68</v>
      </c>
      <c r="K32" s="90">
        <v>501.93</v>
      </c>
      <c r="L32" s="90">
        <v>550.8</v>
      </c>
      <c r="M32" s="91">
        <v>573.56</v>
      </c>
      <c r="N32" s="90">
        <v>575.27</v>
      </c>
      <c r="O32" s="90">
        <v>572.18</v>
      </c>
      <c r="P32" s="91">
        <v>567.81</v>
      </c>
    </row>
    <row r="33" spans="1:16" ht="19.5" customHeight="1">
      <c r="A33" s="86" t="s">
        <v>56</v>
      </c>
      <c r="B33" s="93">
        <v>6.06</v>
      </c>
      <c r="C33" s="93">
        <v>8.12</v>
      </c>
      <c r="D33" s="93">
        <v>12.65</v>
      </c>
      <c r="E33" s="93">
        <v>28.96</v>
      </c>
      <c r="F33" s="93">
        <v>37.57</v>
      </c>
      <c r="G33" s="93">
        <v>42.12</v>
      </c>
      <c r="H33" s="93">
        <v>37.86</v>
      </c>
      <c r="I33" s="93">
        <v>39.42</v>
      </c>
      <c r="J33" s="93">
        <v>39.35</v>
      </c>
      <c r="K33" s="93">
        <v>40.33</v>
      </c>
      <c r="L33" s="93">
        <v>44.28</v>
      </c>
      <c r="M33" s="94">
        <v>46.74</v>
      </c>
      <c r="N33" s="93">
        <v>45.96</v>
      </c>
      <c r="O33" s="93">
        <v>46.24</v>
      </c>
      <c r="P33" s="94">
        <v>45.32</v>
      </c>
    </row>
    <row r="34" spans="1:16" ht="19.5" customHeight="1">
      <c r="A34" s="86" t="s">
        <v>57</v>
      </c>
      <c r="B34" s="95">
        <v>0.4</v>
      </c>
      <c r="C34" s="95">
        <v>0.68</v>
      </c>
      <c r="D34" s="93">
        <v>2.64</v>
      </c>
      <c r="E34" s="93">
        <v>3.26</v>
      </c>
      <c r="F34" s="93">
        <v>4.5</v>
      </c>
      <c r="G34" s="93">
        <v>4.42</v>
      </c>
      <c r="H34" s="93">
        <v>4.82</v>
      </c>
      <c r="I34" s="93">
        <v>6.84</v>
      </c>
      <c r="J34" s="93">
        <v>7.22</v>
      </c>
      <c r="K34" s="93">
        <v>7.43</v>
      </c>
      <c r="L34" s="93">
        <v>6.86</v>
      </c>
      <c r="M34" s="94">
        <v>7.01</v>
      </c>
      <c r="N34" s="93">
        <v>6.97</v>
      </c>
      <c r="O34" s="93">
        <v>6.85</v>
      </c>
      <c r="P34" s="94">
        <v>6.7</v>
      </c>
    </row>
    <row r="35" spans="1:16" ht="19.5" customHeight="1">
      <c r="A35" s="86" t="s">
        <v>38</v>
      </c>
      <c r="B35" s="89">
        <v>25.2</v>
      </c>
      <c r="C35" s="89">
        <v>32.1</v>
      </c>
      <c r="D35" s="89">
        <v>67.59</v>
      </c>
      <c r="E35" s="90">
        <v>133.89</v>
      </c>
      <c r="F35" s="90">
        <v>204.15</v>
      </c>
      <c r="G35" s="90">
        <v>255.32</v>
      </c>
      <c r="H35" s="90">
        <v>318.52</v>
      </c>
      <c r="I35" s="90">
        <v>353.84</v>
      </c>
      <c r="J35" s="90">
        <v>350.14</v>
      </c>
      <c r="K35" s="90">
        <v>364.97</v>
      </c>
      <c r="L35" s="90">
        <v>376.75</v>
      </c>
      <c r="M35" s="91">
        <v>384.65</v>
      </c>
      <c r="N35" s="90">
        <v>391.52</v>
      </c>
      <c r="O35" s="90">
        <v>399.64</v>
      </c>
      <c r="P35" s="91">
        <v>436.53</v>
      </c>
    </row>
    <row r="36" spans="1:16" ht="19.5" customHeight="1">
      <c r="A36" s="86" t="s">
        <v>58</v>
      </c>
      <c r="B36" s="89">
        <v>12.79</v>
      </c>
      <c r="C36" s="89">
        <v>13.02</v>
      </c>
      <c r="D36" s="89">
        <v>23.69</v>
      </c>
      <c r="E36" s="89">
        <v>49.59</v>
      </c>
      <c r="F36" s="89">
        <v>79.57</v>
      </c>
      <c r="G36" s="90">
        <v>115.03</v>
      </c>
      <c r="H36" s="90">
        <v>155.81</v>
      </c>
      <c r="I36" s="90">
        <v>178.02</v>
      </c>
      <c r="J36" s="90">
        <v>190.27</v>
      </c>
      <c r="K36" s="90">
        <v>169.77</v>
      </c>
      <c r="L36" s="90">
        <v>189.83</v>
      </c>
      <c r="M36" s="91">
        <v>191.46</v>
      </c>
      <c r="N36" s="90">
        <v>192.95</v>
      </c>
      <c r="O36" s="90">
        <v>209.04</v>
      </c>
      <c r="P36" s="91">
        <v>220.52</v>
      </c>
    </row>
    <row r="37" spans="1:16" ht="19.5" customHeight="1">
      <c r="A37" s="86" t="s">
        <v>59</v>
      </c>
      <c r="B37" s="89">
        <v>23.01</v>
      </c>
      <c r="C37" s="89">
        <v>27.25</v>
      </c>
      <c r="D37" s="89">
        <v>33.33</v>
      </c>
      <c r="E37" s="89">
        <v>38.04</v>
      </c>
      <c r="F37" s="89">
        <v>57.24</v>
      </c>
      <c r="G37" s="89">
        <v>68.11</v>
      </c>
      <c r="H37" s="89">
        <v>71.48</v>
      </c>
      <c r="I37" s="89">
        <v>69</v>
      </c>
      <c r="J37" s="89">
        <v>71.16</v>
      </c>
      <c r="K37" s="89">
        <v>71.45</v>
      </c>
      <c r="L37" s="89">
        <v>77.11</v>
      </c>
      <c r="M37" s="92">
        <v>77.74</v>
      </c>
      <c r="N37" s="89">
        <v>80.39</v>
      </c>
      <c r="O37" s="89">
        <v>89.63</v>
      </c>
      <c r="P37" s="92">
        <v>95.71</v>
      </c>
    </row>
    <row r="38" spans="1:16" ht="19.5" customHeight="1">
      <c r="A38" s="86" t="s">
        <v>60</v>
      </c>
      <c r="B38" s="89">
        <v>16.24</v>
      </c>
      <c r="C38" s="89">
        <v>20.71</v>
      </c>
      <c r="D38" s="89">
        <v>33.73</v>
      </c>
      <c r="E38" s="89">
        <v>80.89</v>
      </c>
      <c r="F38" s="90">
        <v>139.95</v>
      </c>
      <c r="G38" s="90">
        <v>152.29</v>
      </c>
      <c r="H38" s="90">
        <v>200.2</v>
      </c>
      <c r="I38" s="90">
        <v>209.44</v>
      </c>
      <c r="J38" s="90">
        <v>215.17</v>
      </c>
      <c r="K38" s="90">
        <v>207.2</v>
      </c>
      <c r="L38" s="90">
        <v>223.41</v>
      </c>
      <c r="M38" s="91">
        <v>221.78</v>
      </c>
      <c r="N38" s="90">
        <v>238.96</v>
      </c>
      <c r="O38" s="90">
        <v>247.45</v>
      </c>
      <c r="P38" s="91">
        <v>243.52</v>
      </c>
    </row>
    <row r="39" spans="1:16" ht="19.5" customHeight="1">
      <c r="A39" s="86" t="s">
        <v>39</v>
      </c>
      <c r="B39" s="90">
        <v>181.01</v>
      </c>
      <c r="C39" s="90">
        <v>188.03</v>
      </c>
      <c r="D39" s="90">
        <v>262.02</v>
      </c>
      <c r="E39" s="90">
        <v>530.41</v>
      </c>
      <c r="F39" s="90">
        <v>707.68</v>
      </c>
      <c r="G39" s="90">
        <v>890.44</v>
      </c>
      <c r="H39" s="90">
        <v>1079.58</v>
      </c>
      <c r="I39" s="90">
        <v>1264.78</v>
      </c>
      <c r="J39" s="90">
        <v>1345.47</v>
      </c>
      <c r="K39" s="90">
        <v>1513.07</v>
      </c>
      <c r="L39" s="90">
        <v>1594.26</v>
      </c>
      <c r="M39" s="91">
        <v>1673.84</v>
      </c>
      <c r="N39" s="90">
        <v>1790.76</v>
      </c>
      <c r="O39" s="90">
        <v>1852.46</v>
      </c>
      <c r="P39" s="91">
        <v>2019.67</v>
      </c>
    </row>
    <row r="40" spans="1:16" ht="19.5" customHeight="1">
      <c r="A40" s="96" t="s">
        <v>61</v>
      </c>
      <c r="B40" s="99">
        <v>16.29</v>
      </c>
      <c r="C40" s="99">
        <v>17.59</v>
      </c>
      <c r="D40" s="99">
        <v>14.9</v>
      </c>
      <c r="E40" s="99">
        <v>17.38</v>
      </c>
      <c r="F40" s="99">
        <v>27.45</v>
      </c>
      <c r="G40" s="99">
        <v>44.22</v>
      </c>
      <c r="H40" s="99">
        <v>79.09</v>
      </c>
      <c r="I40" s="99">
        <v>89.79</v>
      </c>
      <c r="J40" s="100">
        <v>100.95</v>
      </c>
      <c r="K40" s="100">
        <v>111.6</v>
      </c>
      <c r="L40" s="100">
        <v>126.09</v>
      </c>
      <c r="M40" s="101">
        <v>125.59</v>
      </c>
      <c r="N40" s="100">
        <v>124.74</v>
      </c>
      <c r="O40" s="100">
        <v>130.02</v>
      </c>
      <c r="P40" s="101">
        <v>143.31</v>
      </c>
    </row>
    <row r="41" spans="1:16" ht="19.5" customHeight="1">
      <c r="A41" s="83" t="s">
        <v>62</v>
      </c>
      <c r="B41" s="107">
        <v>156.86</v>
      </c>
      <c r="C41" s="107">
        <v>174.42</v>
      </c>
      <c r="D41" s="107">
        <v>223.21</v>
      </c>
      <c r="E41" s="107">
        <v>281.47</v>
      </c>
      <c r="F41" s="107">
        <v>309.28000000000003</v>
      </c>
      <c r="G41" s="107">
        <v>363.66999999999996</v>
      </c>
      <c r="H41" s="107">
        <v>405.62</v>
      </c>
      <c r="I41" s="107">
        <v>420.06</v>
      </c>
      <c r="J41" s="107">
        <v>423.4</v>
      </c>
      <c r="K41" s="107">
        <v>426.47999999999996</v>
      </c>
      <c r="L41" s="107">
        <v>419.89000000000004</v>
      </c>
      <c r="M41" s="108">
        <v>417.04999999999995</v>
      </c>
      <c r="N41" s="107">
        <v>418.29999999999995</v>
      </c>
      <c r="O41" s="107">
        <v>414.08</v>
      </c>
      <c r="P41" s="85">
        <v>405.02</v>
      </c>
    </row>
    <row r="42" spans="1:16" ht="19.5" customHeight="1">
      <c r="A42" s="86" t="s">
        <v>63</v>
      </c>
      <c r="B42" s="90">
        <v>143.36</v>
      </c>
      <c r="C42" s="90">
        <v>157.72</v>
      </c>
      <c r="D42" s="90">
        <v>206.74</v>
      </c>
      <c r="E42" s="90">
        <v>259.73</v>
      </c>
      <c r="F42" s="90">
        <v>285.35</v>
      </c>
      <c r="G42" s="90">
        <v>334.7</v>
      </c>
      <c r="H42" s="90">
        <v>371.92</v>
      </c>
      <c r="I42" s="90">
        <v>387.45</v>
      </c>
      <c r="J42" s="90">
        <v>389.95</v>
      </c>
      <c r="K42" s="90">
        <v>396.02</v>
      </c>
      <c r="L42" s="90">
        <v>389.54</v>
      </c>
      <c r="M42" s="91">
        <v>387.4</v>
      </c>
      <c r="N42" s="90">
        <v>387.09</v>
      </c>
      <c r="O42" s="90">
        <v>383.12</v>
      </c>
      <c r="P42" s="91">
        <v>373.78</v>
      </c>
    </row>
    <row r="43" spans="1:16" ht="19.5" customHeight="1">
      <c r="A43" s="109" t="s">
        <v>64</v>
      </c>
      <c r="B43" s="110">
        <v>13.5</v>
      </c>
      <c r="C43" s="110">
        <v>16.7</v>
      </c>
      <c r="D43" s="110">
        <v>16.47</v>
      </c>
      <c r="E43" s="110">
        <v>21.74</v>
      </c>
      <c r="F43" s="110">
        <v>23.93</v>
      </c>
      <c r="G43" s="110">
        <v>28.97</v>
      </c>
      <c r="H43" s="110">
        <v>33.7</v>
      </c>
      <c r="I43" s="110">
        <v>32.61</v>
      </c>
      <c r="J43" s="110">
        <v>33.45</v>
      </c>
      <c r="K43" s="110">
        <v>30.46</v>
      </c>
      <c r="L43" s="110">
        <v>30.35</v>
      </c>
      <c r="M43" s="111">
        <v>29.65</v>
      </c>
      <c r="N43" s="110">
        <v>31.21</v>
      </c>
      <c r="O43" s="110">
        <v>30.96</v>
      </c>
      <c r="P43" s="111">
        <v>31.24</v>
      </c>
    </row>
    <row r="44" spans="1:16" ht="19.5" customHeight="1">
      <c r="A44" s="68" t="s">
        <v>81</v>
      </c>
      <c r="B44" s="61">
        <v>9342.03</v>
      </c>
      <c r="C44" s="61">
        <v>10288.19</v>
      </c>
      <c r="D44" s="61">
        <v>10581.98</v>
      </c>
      <c r="E44" s="61">
        <v>10995.5</v>
      </c>
      <c r="F44" s="61">
        <v>11493.65</v>
      </c>
      <c r="G44" s="61">
        <v>12451.67</v>
      </c>
      <c r="H44" s="61">
        <v>12829.73</v>
      </c>
      <c r="I44" s="61">
        <v>12922.84</v>
      </c>
      <c r="J44" s="61">
        <v>12592.97</v>
      </c>
      <c r="K44" s="61">
        <v>11845.86</v>
      </c>
      <c r="L44" s="61">
        <v>12323.31</v>
      </c>
      <c r="M44" s="69">
        <v>12149.89</v>
      </c>
      <c r="N44" s="61">
        <v>12018.07</v>
      </c>
      <c r="O44" s="61">
        <v>12026.91</v>
      </c>
      <c r="P44" s="69">
        <v>11855.55</v>
      </c>
    </row>
    <row r="45" spans="1:16" ht="19.5" customHeight="1">
      <c r="A45" s="68" t="s">
        <v>18</v>
      </c>
      <c r="B45" s="61">
        <v>4077.2</v>
      </c>
      <c r="C45" s="61">
        <v>4590.32</v>
      </c>
      <c r="D45" s="61">
        <v>6564.83</v>
      </c>
      <c r="E45" s="61">
        <v>8876.8</v>
      </c>
      <c r="F45" s="61">
        <v>9150.26</v>
      </c>
      <c r="G45" s="61">
        <v>9840.28</v>
      </c>
      <c r="H45" s="61">
        <v>13211.37</v>
      </c>
      <c r="I45" s="61">
        <v>14968.27</v>
      </c>
      <c r="J45" s="61">
        <v>15464.02</v>
      </c>
      <c r="K45" s="61">
        <v>15845.75</v>
      </c>
      <c r="L45" s="61">
        <v>17000.99</v>
      </c>
      <c r="M45" s="69">
        <v>18057.49</v>
      </c>
      <c r="N45" s="61">
        <v>18486.01</v>
      </c>
      <c r="O45" s="61">
        <v>18997.13</v>
      </c>
      <c r="P45" s="69">
        <v>19395.04</v>
      </c>
    </row>
    <row r="46" spans="1:16" ht="19.5" customHeight="1">
      <c r="A46" s="117" t="s">
        <v>82</v>
      </c>
      <c r="B46" s="61" t="s">
        <v>3</v>
      </c>
      <c r="C46" s="61" t="s">
        <v>3</v>
      </c>
      <c r="D46" s="61" t="s">
        <v>3</v>
      </c>
      <c r="E46" s="61">
        <v>4023.79</v>
      </c>
      <c r="F46" s="61">
        <v>3812.48</v>
      </c>
      <c r="G46" s="61">
        <v>3786.66</v>
      </c>
      <c r="H46" s="61">
        <v>3919.57</v>
      </c>
      <c r="I46" s="61">
        <v>3868.3</v>
      </c>
      <c r="J46" s="61">
        <v>3787.76</v>
      </c>
      <c r="K46" s="61">
        <v>3503.7</v>
      </c>
      <c r="L46" s="61">
        <v>3612.42</v>
      </c>
      <c r="M46" s="69">
        <v>3463</v>
      </c>
      <c r="N46" s="61">
        <v>3425.21</v>
      </c>
      <c r="O46" s="61">
        <v>3347.6</v>
      </c>
      <c r="P46" s="69">
        <v>3160.02</v>
      </c>
    </row>
    <row r="47" spans="1:16" ht="19.5" customHeight="1">
      <c r="A47" s="68" t="s">
        <v>40</v>
      </c>
      <c r="B47" s="61" t="s">
        <v>3</v>
      </c>
      <c r="C47" s="61" t="s">
        <v>3</v>
      </c>
      <c r="D47" s="61" t="s">
        <v>3</v>
      </c>
      <c r="E47" s="118">
        <v>3038.2299999999996</v>
      </c>
      <c r="F47" s="118">
        <v>3013.4100000000003</v>
      </c>
      <c r="G47" s="118">
        <v>3086.2299999999996</v>
      </c>
      <c r="H47" s="118">
        <v>3191.7400000000002</v>
      </c>
      <c r="I47" s="118">
        <v>3121.4799999999996</v>
      </c>
      <c r="J47" s="118">
        <v>3057.8900000000003</v>
      </c>
      <c r="K47" s="118">
        <v>2826.32</v>
      </c>
      <c r="L47" s="118">
        <v>2909.67</v>
      </c>
      <c r="M47" s="119">
        <v>2761.32</v>
      </c>
      <c r="N47" s="118">
        <v>2751.18</v>
      </c>
      <c r="O47" s="118">
        <v>2699.05</v>
      </c>
      <c r="P47" s="69">
        <v>2533.95</v>
      </c>
    </row>
    <row r="48" spans="1:16" ht="19.5" customHeight="1">
      <c r="A48" s="68" t="s">
        <v>77</v>
      </c>
      <c r="B48" s="61" t="s">
        <v>3</v>
      </c>
      <c r="C48" s="61" t="s">
        <v>3</v>
      </c>
      <c r="D48" s="61" t="s">
        <v>3</v>
      </c>
      <c r="E48" s="118">
        <v>2549.0099999999993</v>
      </c>
      <c r="F48" s="118">
        <v>2485.4400000000005</v>
      </c>
      <c r="G48" s="118">
        <v>2553.3</v>
      </c>
      <c r="H48" s="118">
        <v>2662.2</v>
      </c>
      <c r="I48" s="118">
        <v>2605.4000000000005</v>
      </c>
      <c r="J48" s="118">
        <v>2558.8400000000006</v>
      </c>
      <c r="K48" s="118">
        <v>2370.3</v>
      </c>
      <c r="L48" s="118">
        <v>2438.37</v>
      </c>
      <c r="M48" s="119">
        <v>2332.64</v>
      </c>
      <c r="N48" s="118">
        <v>2302.9999999999995</v>
      </c>
      <c r="O48" s="118">
        <v>2263.5200000000004</v>
      </c>
      <c r="P48" s="69">
        <v>2138.9199999999996</v>
      </c>
    </row>
    <row r="49" spans="1:16" ht="19.5" customHeight="1">
      <c r="A49" s="68" t="s">
        <v>2</v>
      </c>
      <c r="B49" s="61" t="s">
        <v>3</v>
      </c>
      <c r="C49" s="61" t="s">
        <v>3</v>
      </c>
      <c r="D49" s="61" t="s">
        <v>3</v>
      </c>
      <c r="E49" s="118">
        <v>11816.76</v>
      </c>
      <c r="F49" s="118">
        <v>12823.82</v>
      </c>
      <c r="G49" s="118">
        <v>14026.62</v>
      </c>
      <c r="H49" s="118">
        <v>16774.360000000004</v>
      </c>
      <c r="I49" s="118">
        <v>18127.910000000003</v>
      </c>
      <c r="J49" s="118">
        <v>18053.000000000004</v>
      </c>
      <c r="K49" s="118">
        <v>17872.51</v>
      </c>
      <c r="L49" s="118">
        <v>19081.55</v>
      </c>
      <c r="M49" s="119">
        <v>19902.69</v>
      </c>
      <c r="N49" s="118">
        <v>19894.609999999997</v>
      </c>
      <c r="O49" s="118">
        <v>20380.64</v>
      </c>
      <c r="P49" s="69">
        <v>20490.710000000003</v>
      </c>
    </row>
    <row r="50" spans="1:16" ht="19.5" customHeight="1">
      <c r="A50" s="68" t="s">
        <v>83</v>
      </c>
      <c r="B50" s="118">
        <v>104.5</v>
      </c>
      <c r="C50" s="118">
        <v>122.91</v>
      </c>
      <c r="D50" s="118">
        <v>193.6</v>
      </c>
      <c r="E50" s="118">
        <v>355.91999999999996</v>
      </c>
      <c r="F50" s="118">
        <v>558.6200000000001</v>
      </c>
      <c r="G50" s="118">
        <v>692.75</v>
      </c>
      <c r="H50" s="118">
        <v>881.0000000000001</v>
      </c>
      <c r="I50" s="118">
        <v>960.1399999999999</v>
      </c>
      <c r="J50" s="118">
        <v>985.61</v>
      </c>
      <c r="K50" s="118">
        <v>984.13</v>
      </c>
      <c r="L50" s="118">
        <v>1056.85</v>
      </c>
      <c r="M50" s="119">
        <v>1067.91</v>
      </c>
      <c r="N50" s="118">
        <v>1097.99</v>
      </c>
      <c r="O50" s="118">
        <v>1147.4799999999998</v>
      </c>
      <c r="P50" s="69">
        <v>1217.27</v>
      </c>
    </row>
    <row r="51" spans="1:16" ht="19.5" customHeight="1">
      <c r="A51" s="68" t="s">
        <v>84</v>
      </c>
      <c r="B51" s="118">
        <v>523</v>
      </c>
      <c r="C51" s="118">
        <v>579</v>
      </c>
      <c r="D51" s="118">
        <v>559.46</v>
      </c>
      <c r="E51" s="118">
        <v>630.23</v>
      </c>
      <c r="F51" s="118">
        <v>718.0899999999999</v>
      </c>
      <c r="G51" s="118">
        <v>852.52</v>
      </c>
      <c r="H51" s="118">
        <v>996.64</v>
      </c>
      <c r="I51" s="118">
        <v>1098.6399999999999</v>
      </c>
      <c r="J51" s="118">
        <v>1107.82</v>
      </c>
      <c r="K51" s="118">
        <v>1056.96</v>
      </c>
      <c r="L51" s="118">
        <v>1126.06</v>
      </c>
      <c r="M51" s="119">
        <v>1147.01</v>
      </c>
      <c r="N51" s="118">
        <v>1088.8200000000002</v>
      </c>
      <c r="O51" s="118">
        <v>1105.33</v>
      </c>
      <c r="P51" s="69">
        <v>1130.44</v>
      </c>
    </row>
    <row r="52" spans="1:16" ht="19.5" customHeight="1" thickBot="1">
      <c r="A52" s="114" t="s">
        <v>19</v>
      </c>
      <c r="B52" s="115">
        <v>13942.23</v>
      </c>
      <c r="C52" s="115">
        <v>15457.51</v>
      </c>
      <c r="D52" s="115">
        <v>17706.28</v>
      </c>
      <c r="E52" s="115">
        <v>20502.53</v>
      </c>
      <c r="F52" s="115">
        <v>21362</v>
      </c>
      <c r="G52" s="115">
        <v>23144.47</v>
      </c>
      <c r="H52" s="115">
        <v>27037.74</v>
      </c>
      <c r="I52" s="115">
        <v>28989.75</v>
      </c>
      <c r="J52" s="115">
        <v>29164.8</v>
      </c>
      <c r="K52" s="115">
        <v>28748.57</v>
      </c>
      <c r="L52" s="115">
        <v>30450.36</v>
      </c>
      <c r="M52" s="116">
        <v>31354.39</v>
      </c>
      <c r="N52" s="115">
        <v>31592.91</v>
      </c>
      <c r="O52" s="115">
        <v>32129.37</v>
      </c>
      <c r="P52" s="116">
        <v>32381.04</v>
      </c>
    </row>
    <row r="53" spans="1:13" ht="15" customHeight="1">
      <c r="A53" s="157" t="s">
        <v>75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</row>
    <row r="54" spans="1:13" ht="1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5" customHeight="1">
      <c r="A55" s="63" t="s">
        <v>86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5" customHeight="1">
      <c r="A56" s="63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s="59" customFormat="1" ht="30" customHeight="1">
      <c r="A57" s="153" t="s">
        <v>89</v>
      </c>
      <c r="B57" s="151"/>
      <c r="C57" s="151"/>
      <c r="D57" s="151"/>
      <c r="E57" s="151"/>
      <c r="F57" s="151"/>
      <c r="G57" s="151"/>
      <c r="H57" s="151"/>
      <c r="I57" s="151"/>
      <c r="J57" s="152"/>
      <c r="K57" s="64"/>
      <c r="L57" s="64"/>
      <c r="M57" s="64"/>
    </row>
    <row r="58" spans="1:16" ht="19.5" customHeight="1">
      <c r="A58" s="72"/>
      <c r="B58" s="66"/>
      <c r="C58" s="67"/>
      <c r="D58" s="67"/>
      <c r="E58" s="67"/>
      <c r="F58" s="67"/>
      <c r="G58" s="67"/>
      <c r="I58" s="60"/>
      <c r="K58" s="60"/>
      <c r="L58" s="60"/>
      <c r="M58" s="60"/>
      <c r="N58" s="60"/>
      <c r="O58" s="60"/>
      <c r="P58" s="60"/>
    </row>
    <row r="59" spans="1:16" ht="19.5" customHeight="1" thickBot="1">
      <c r="A59" s="72" t="s">
        <v>76</v>
      </c>
      <c r="B59" s="66"/>
      <c r="C59" s="67"/>
      <c r="D59" s="67"/>
      <c r="E59" s="67"/>
      <c r="F59" s="67"/>
      <c r="G59" s="67"/>
      <c r="I59" s="60"/>
      <c r="K59" s="60"/>
      <c r="L59" s="60"/>
      <c r="M59" s="60"/>
      <c r="N59" s="60"/>
      <c r="O59" s="60"/>
      <c r="P59" s="60" t="s">
        <v>78</v>
      </c>
    </row>
    <row r="60" spans="1:16" ht="19.5" customHeight="1">
      <c r="A60" s="79"/>
      <c r="B60" s="77">
        <v>1971</v>
      </c>
      <c r="C60" s="77">
        <v>1973</v>
      </c>
      <c r="D60" s="77">
        <v>1980</v>
      </c>
      <c r="E60" s="77">
        <v>1990</v>
      </c>
      <c r="F60" s="77">
        <v>1995</v>
      </c>
      <c r="G60" s="77">
        <v>2000</v>
      </c>
      <c r="H60" s="77">
        <v>2005</v>
      </c>
      <c r="I60" s="77">
        <v>2007</v>
      </c>
      <c r="J60" s="77">
        <v>2008</v>
      </c>
      <c r="K60" s="77">
        <v>2009</v>
      </c>
      <c r="L60" s="77">
        <v>2010</v>
      </c>
      <c r="M60" s="78">
        <v>2011</v>
      </c>
      <c r="N60" s="78">
        <v>2012</v>
      </c>
      <c r="O60" s="78">
        <v>2013</v>
      </c>
      <c r="P60" s="155">
        <v>2014</v>
      </c>
    </row>
    <row r="61" spans="1:16" ht="19.5" customHeight="1">
      <c r="A61" s="120" t="s">
        <v>6</v>
      </c>
      <c r="B61" s="121">
        <v>20.15</v>
      </c>
      <c r="C61" s="121">
        <v>21.61</v>
      </c>
      <c r="D61" s="121">
        <v>19.89</v>
      </c>
      <c r="E61" s="121">
        <v>18.79</v>
      </c>
      <c r="F61" s="121">
        <v>18.66</v>
      </c>
      <c r="G61" s="121">
        <v>19.67</v>
      </c>
      <c r="H61" s="121">
        <v>19</v>
      </c>
      <c r="I61" s="121">
        <v>18.66</v>
      </c>
      <c r="J61" s="121">
        <v>17.92</v>
      </c>
      <c r="K61" s="121">
        <v>16.53</v>
      </c>
      <c r="L61" s="121">
        <v>17.08</v>
      </c>
      <c r="M61" s="121">
        <v>16.58</v>
      </c>
      <c r="N61" s="121">
        <v>15.94</v>
      </c>
      <c r="O61" s="121">
        <v>16.06</v>
      </c>
      <c r="P61" s="121">
        <v>16.16</v>
      </c>
    </row>
    <row r="62" spans="1:16" ht="19.5" customHeight="1">
      <c r="A62" s="122" t="s">
        <v>30</v>
      </c>
      <c r="B62" s="89">
        <v>20.65</v>
      </c>
      <c r="C62" s="89">
        <v>22.13</v>
      </c>
      <c r="D62" s="89">
        <v>20.18</v>
      </c>
      <c r="E62" s="89">
        <v>19.2</v>
      </c>
      <c r="F62" s="89">
        <v>19.03</v>
      </c>
      <c r="G62" s="89">
        <v>19.98</v>
      </c>
      <c r="H62" s="89">
        <v>19.26</v>
      </c>
      <c r="I62" s="89">
        <v>18.85</v>
      </c>
      <c r="J62" s="89">
        <v>18.1</v>
      </c>
      <c r="K62" s="89">
        <v>16.66</v>
      </c>
      <c r="L62" s="89">
        <v>17.26</v>
      </c>
      <c r="M62" s="92">
        <v>16.69</v>
      </c>
      <c r="N62" s="92">
        <v>16</v>
      </c>
      <c r="O62" s="92">
        <v>16.11</v>
      </c>
      <c r="P62" s="89">
        <v>16.22</v>
      </c>
    </row>
    <row r="63" spans="1:16" ht="19.5" customHeight="1">
      <c r="A63" s="124" t="s">
        <v>31</v>
      </c>
      <c r="B63" s="99">
        <v>15.49</v>
      </c>
      <c r="C63" s="99">
        <v>16.7</v>
      </c>
      <c r="D63" s="99">
        <v>17.22</v>
      </c>
      <c r="E63" s="99">
        <v>15.15</v>
      </c>
      <c r="F63" s="99">
        <v>15.32</v>
      </c>
      <c r="G63" s="99">
        <v>16.82</v>
      </c>
      <c r="H63" s="99">
        <v>16.6</v>
      </c>
      <c r="I63" s="99">
        <v>16.91</v>
      </c>
      <c r="J63" s="99">
        <v>16.33</v>
      </c>
      <c r="K63" s="99">
        <v>15.27</v>
      </c>
      <c r="L63" s="99">
        <v>15.46</v>
      </c>
      <c r="M63" s="125">
        <v>15.6</v>
      </c>
      <c r="N63" s="125">
        <v>15.46</v>
      </c>
      <c r="O63" s="125">
        <v>15.64</v>
      </c>
      <c r="P63" s="99">
        <v>15.61</v>
      </c>
    </row>
    <row r="64" spans="1:16" ht="19.5" customHeight="1">
      <c r="A64" s="120" t="s">
        <v>7</v>
      </c>
      <c r="B64" s="135">
        <v>1.5466361117761742</v>
      </c>
      <c r="C64" s="135">
        <v>1.7172759529932615</v>
      </c>
      <c r="D64" s="135">
        <v>2.020388456657286</v>
      </c>
      <c r="E64" s="135">
        <v>1.8889388893888939</v>
      </c>
      <c r="F64" s="135">
        <v>2.0285442435775454</v>
      </c>
      <c r="G64" s="135">
        <v>2.282185154615429</v>
      </c>
      <c r="H64" s="135">
        <v>2.3696065762079117</v>
      </c>
      <c r="I64" s="135">
        <v>2.451460902466368</v>
      </c>
      <c r="J64" s="135">
        <v>2.535481860980338</v>
      </c>
      <c r="K64" s="135">
        <v>2.453593787417468</v>
      </c>
      <c r="L64" s="135">
        <v>2.5855543529730096</v>
      </c>
      <c r="M64" s="136">
        <v>2.629790649454886</v>
      </c>
      <c r="N64" s="136">
        <v>2.706791909904249</v>
      </c>
      <c r="O64" s="136">
        <v>2.7059333540545407</v>
      </c>
      <c r="P64" s="140">
        <v>2.720367103154692</v>
      </c>
    </row>
    <row r="65" spans="1:16" ht="19.5" customHeight="1">
      <c r="A65" s="122" t="s">
        <v>32</v>
      </c>
      <c r="B65" s="93">
        <v>1.75</v>
      </c>
      <c r="C65" s="93">
        <v>2.06</v>
      </c>
      <c r="D65" s="93">
        <v>2.91</v>
      </c>
      <c r="E65" s="93">
        <v>2.95</v>
      </c>
      <c r="F65" s="93">
        <v>3.08</v>
      </c>
      <c r="G65" s="93">
        <v>3.56</v>
      </c>
      <c r="H65" s="93">
        <v>3.83</v>
      </c>
      <c r="I65" s="93">
        <v>3.93</v>
      </c>
      <c r="J65" s="93">
        <v>3.88</v>
      </c>
      <c r="K65" s="93">
        <v>3.75</v>
      </c>
      <c r="L65" s="93">
        <v>3.83</v>
      </c>
      <c r="M65" s="94">
        <v>3.94</v>
      </c>
      <c r="N65" s="94">
        <v>3.91</v>
      </c>
      <c r="O65" s="94">
        <v>3.78</v>
      </c>
      <c r="P65" s="93">
        <v>3.6</v>
      </c>
    </row>
    <row r="66" spans="1:16" ht="19.5" customHeight="1">
      <c r="A66" s="122" t="s">
        <v>51</v>
      </c>
      <c r="B66" s="95">
        <v>0.89</v>
      </c>
      <c r="C66" s="93">
        <v>1.08</v>
      </c>
      <c r="D66" s="93">
        <v>1.37</v>
      </c>
      <c r="E66" s="93">
        <v>1.23</v>
      </c>
      <c r="F66" s="93">
        <v>1.4</v>
      </c>
      <c r="G66" s="93">
        <v>1.66</v>
      </c>
      <c r="H66" s="93">
        <v>1.65</v>
      </c>
      <c r="I66" s="93">
        <v>1.71</v>
      </c>
      <c r="J66" s="93">
        <v>1.79</v>
      </c>
      <c r="K66" s="93">
        <v>1.65</v>
      </c>
      <c r="L66" s="93">
        <v>1.87</v>
      </c>
      <c r="M66" s="94">
        <v>1.94</v>
      </c>
      <c r="N66" s="94">
        <v>2.09</v>
      </c>
      <c r="O66" s="94">
        <v>2.21</v>
      </c>
      <c r="P66" s="93">
        <v>2.31</v>
      </c>
    </row>
    <row r="67" spans="1:16" ht="19.5" customHeight="1">
      <c r="A67" s="122" t="s">
        <v>52</v>
      </c>
      <c r="B67" s="93">
        <v>2.16</v>
      </c>
      <c r="C67" s="93">
        <v>1.99</v>
      </c>
      <c r="D67" s="93">
        <v>1.92</v>
      </c>
      <c r="E67" s="93">
        <v>2.23</v>
      </c>
      <c r="F67" s="93">
        <v>2.57</v>
      </c>
      <c r="G67" s="93">
        <v>3.16</v>
      </c>
      <c r="H67" s="93">
        <v>3.35</v>
      </c>
      <c r="I67" s="93">
        <v>3.8</v>
      </c>
      <c r="J67" s="93">
        <v>3.97</v>
      </c>
      <c r="K67" s="93">
        <v>3.79</v>
      </c>
      <c r="L67" s="93">
        <v>4.01</v>
      </c>
      <c r="M67" s="94">
        <v>4.36</v>
      </c>
      <c r="N67" s="94">
        <v>4.43</v>
      </c>
      <c r="O67" s="94">
        <v>4.65</v>
      </c>
      <c r="P67" s="93">
        <v>4.25</v>
      </c>
    </row>
    <row r="68" spans="1:16" ht="19.5" customHeight="1">
      <c r="A68" s="137" t="s">
        <v>53</v>
      </c>
      <c r="B68" s="138">
        <v>1.12</v>
      </c>
      <c r="C68" s="138">
        <v>1.12</v>
      </c>
      <c r="D68" s="138">
        <v>1.17</v>
      </c>
      <c r="E68" s="138">
        <v>0.88</v>
      </c>
      <c r="F68" s="138">
        <v>0.97</v>
      </c>
      <c r="G68" s="138">
        <v>1.02</v>
      </c>
      <c r="H68" s="138">
        <v>1.04</v>
      </c>
      <c r="I68" s="138">
        <v>1.09</v>
      </c>
      <c r="J68" s="138">
        <v>1.23</v>
      </c>
      <c r="K68" s="138">
        <v>1.3</v>
      </c>
      <c r="L68" s="138">
        <v>1.4</v>
      </c>
      <c r="M68" s="139">
        <v>1.49</v>
      </c>
      <c r="N68" s="139">
        <v>1.46</v>
      </c>
      <c r="O68" s="139">
        <v>1.47</v>
      </c>
      <c r="P68" s="138">
        <v>1.54</v>
      </c>
    </row>
    <row r="69" spans="1:16" ht="19.5" customHeight="1">
      <c r="A69" s="128" t="s">
        <v>8</v>
      </c>
      <c r="B69" s="129">
        <v>7.80868841008006</v>
      </c>
      <c r="C69" s="129">
        <v>8.441421681971327</v>
      </c>
      <c r="D69" s="129">
        <v>9.301146012856478</v>
      </c>
      <c r="E69" s="129">
        <v>9.289476802047297</v>
      </c>
      <c r="F69" s="129">
        <v>7.539928792388956</v>
      </c>
      <c r="G69" s="129">
        <v>7.272076732156526</v>
      </c>
      <c r="H69" s="129">
        <v>7.449582721936904</v>
      </c>
      <c r="I69" s="129">
        <v>7.52554919087586</v>
      </c>
      <c r="J69" s="129">
        <v>7.4665729158397305</v>
      </c>
      <c r="K69" s="129">
        <v>6.862166709957199</v>
      </c>
      <c r="L69" s="129">
        <v>7.116341559390634</v>
      </c>
      <c r="M69" s="130">
        <v>7.078388335815631</v>
      </c>
      <c r="N69" s="130">
        <v>6.964886058158861</v>
      </c>
      <c r="O69" s="130">
        <v>6.811012334703855</v>
      </c>
      <c r="P69" s="131">
        <v>6.46105829358184</v>
      </c>
    </row>
    <row r="70" spans="1:16" ht="19.5" customHeight="1">
      <c r="A70" s="122" t="s">
        <v>9</v>
      </c>
      <c r="B70" s="93">
        <v>8.08</v>
      </c>
      <c r="C70" s="93">
        <v>8.63</v>
      </c>
      <c r="D70" s="93">
        <v>8.65</v>
      </c>
      <c r="E70" s="93">
        <v>7.8</v>
      </c>
      <c r="F70" s="93">
        <v>7.47</v>
      </c>
      <c r="G70" s="93">
        <v>7.47</v>
      </c>
      <c r="H70" s="93">
        <v>7.52</v>
      </c>
      <c r="I70" s="93">
        <v>7.41</v>
      </c>
      <c r="J70" s="93">
        <v>7.23</v>
      </c>
      <c r="K70" s="93">
        <v>6.7</v>
      </c>
      <c r="L70" s="93">
        <v>6.88</v>
      </c>
      <c r="M70" s="94">
        <v>6.59</v>
      </c>
      <c r="N70" s="94">
        <v>6.54</v>
      </c>
      <c r="O70" s="94">
        <v>6.38</v>
      </c>
      <c r="P70" s="93">
        <v>6.05</v>
      </c>
    </row>
    <row r="71" spans="1:16" ht="19.5" customHeight="1">
      <c r="A71" s="122" t="s">
        <v>33</v>
      </c>
      <c r="B71" s="89">
        <v>11.1</v>
      </c>
      <c r="C71" s="89">
        <v>11.28</v>
      </c>
      <c r="D71" s="89">
        <v>10.13</v>
      </c>
      <c r="E71" s="93">
        <v>9.57</v>
      </c>
      <c r="F71" s="93">
        <v>8.85</v>
      </c>
      <c r="G71" s="93">
        <v>8.85</v>
      </c>
      <c r="H71" s="93">
        <v>8.79</v>
      </c>
      <c r="I71" s="93">
        <v>8.5</v>
      </c>
      <c r="J71" s="93">
        <v>8.22</v>
      </c>
      <c r="K71" s="93">
        <v>7.38</v>
      </c>
      <c r="L71" s="93">
        <v>7.6</v>
      </c>
      <c r="M71" s="94">
        <v>6.93</v>
      </c>
      <c r="N71" s="94">
        <v>7.25</v>
      </c>
      <c r="O71" s="94">
        <v>7.02</v>
      </c>
      <c r="P71" s="93">
        <v>6.31</v>
      </c>
    </row>
    <row r="72" spans="1:16" ht="19.5" customHeight="1">
      <c r="A72" s="122" t="s">
        <v>34</v>
      </c>
      <c r="B72" s="89">
        <v>12.49</v>
      </c>
      <c r="C72" s="89">
        <v>13.33</v>
      </c>
      <c r="D72" s="89">
        <v>13.39</v>
      </c>
      <c r="E72" s="89">
        <v>11.85</v>
      </c>
      <c r="F72" s="89">
        <v>10.54</v>
      </c>
      <c r="G72" s="89">
        <v>9.97</v>
      </c>
      <c r="H72" s="93">
        <v>9.67</v>
      </c>
      <c r="I72" s="93">
        <v>9.47</v>
      </c>
      <c r="J72" s="93">
        <v>9.6</v>
      </c>
      <c r="K72" s="93">
        <v>8.95</v>
      </c>
      <c r="L72" s="93">
        <v>9.45</v>
      </c>
      <c r="M72" s="94">
        <v>9.11</v>
      </c>
      <c r="N72" s="94">
        <v>9.26</v>
      </c>
      <c r="O72" s="94">
        <v>9.47</v>
      </c>
      <c r="P72" s="93">
        <v>8.93</v>
      </c>
    </row>
    <row r="73" spans="1:16" ht="19.5" customHeight="1">
      <c r="A73" s="122" t="s">
        <v>35</v>
      </c>
      <c r="B73" s="93">
        <v>8.07</v>
      </c>
      <c r="C73" s="93">
        <v>8.89</v>
      </c>
      <c r="D73" s="93">
        <v>8.25</v>
      </c>
      <c r="E73" s="93">
        <v>5.93</v>
      </c>
      <c r="F73" s="93">
        <v>5.77</v>
      </c>
      <c r="G73" s="93">
        <v>5.99</v>
      </c>
      <c r="H73" s="93">
        <v>5.87</v>
      </c>
      <c r="I73" s="93">
        <v>5.52</v>
      </c>
      <c r="J73" s="93">
        <v>5.43</v>
      </c>
      <c r="K73" s="93">
        <v>5.16</v>
      </c>
      <c r="L73" s="93">
        <v>5.23</v>
      </c>
      <c r="M73" s="94">
        <v>4.75</v>
      </c>
      <c r="N73" s="94">
        <v>4.75</v>
      </c>
      <c r="O73" s="94">
        <v>4.81</v>
      </c>
      <c r="P73" s="93">
        <v>4.32</v>
      </c>
    </row>
    <row r="74" spans="1:16" ht="19.5" customHeight="1">
      <c r="A74" s="122" t="s">
        <v>36</v>
      </c>
      <c r="B74" s="93">
        <v>5.35</v>
      </c>
      <c r="C74" s="93">
        <v>5.99</v>
      </c>
      <c r="D74" s="93">
        <v>6.29</v>
      </c>
      <c r="E74" s="93">
        <v>6.86</v>
      </c>
      <c r="F74" s="93">
        <v>7.05</v>
      </c>
      <c r="G74" s="93">
        <v>7.38</v>
      </c>
      <c r="H74" s="93">
        <v>7.84</v>
      </c>
      <c r="I74" s="93">
        <v>7.51</v>
      </c>
      <c r="J74" s="93">
        <v>7.24</v>
      </c>
      <c r="K74" s="93">
        <v>6.44</v>
      </c>
      <c r="L74" s="93">
        <v>6.55</v>
      </c>
      <c r="M74" s="94">
        <v>6.39</v>
      </c>
      <c r="N74" s="94">
        <v>6.08</v>
      </c>
      <c r="O74" s="94">
        <v>5.56</v>
      </c>
      <c r="P74" s="93">
        <v>5.26</v>
      </c>
    </row>
    <row r="75" spans="1:16" ht="19.5" customHeight="1">
      <c r="A75" s="122" t="s">
        <v>10</v>
      </c>
      <c r="B75" s="93">
        <v>7.4</v>
      </c>
      <c r="C75" s="93">
        <v>8.16</v>
      </c>
      <c r="D75" s="89">
        <v>10.26</v>
      </c>
      <c r="E75" s="89">
        <v>11.46</v>
      </c>
      <c r="F75" s="93">
        <v>7.64</v>
      </c>
      <c r="G75" s="93">
        <v>6.97</v>
      </c>
      <c r="H75" s="93">
        <v>7.34</v>
      </c>
      <c r="I75" s="93">
        <v>7.71</v>
      </c>
      <c r="J75" s="93">
        <v>7.85</v>
      </c>
      <c r="K75" s="93">
        <v>7.13</v>
      </c>
      <c r="L75" s="93">
        <v>7.5</v>
      </c>
      <c r="M75" s="94">
        <v>7.88</v>
      </c>
      <c r="N75" s="94">
        <v>7.66</v>
      </c>
      <c r="O75" s="94">
        <v>7.52</v>
      </c>
      <c r="P75" s="93">
        <v>7.14</v>
      </c>
    </row>
    <row r="76" spans="1:16" ht="19.5" customHeight="1">
      <c r="A76" s="122" t="s">
        <v>11</v>
      </c>
      <c r="B76" s="89">
        <v>7.98</v>
      </c>
      <c r="C76" s="89">
        <v>8.83</v>
      </c>
      <c r="D76" s="89">
        <v>11.12</v>
      </c>
      <c r="E76" s="89">
        <v>12.53</v>
      </c>
      <c r="F76" s="93">
        <v>8.27</v>
      </c>
      <c r="G76" s="93">
        <v>7.53</v>
      </c>
      <c r="H76" s="93">
        <v>7.84</v>
      </c>
      <c r="I76" s="93">
        <v>8.23</v>
      </c>
      <c r="J76" s="93">
        <v>8.4</v>
      </c>
      <c r="K76" s="93">
        <v>7.61</v>
      </c>
      <c r="L76" s="93">
        <v>8.06</v>
      </c>
      <c r="M76" s="94">
        <v>8.42</v>
      </c>
      <c r="N76" s="94">
        <v>8.21</v>
      </c>
      <c r="O76" s="94">
        <v>8.11</v>
      </c>
      <c r="P76" s="93">
        <v>7.68</v>
      </c>
    </row>
    <row r="77" spans="1:16" ht="19.5" customHeight="1">
      <c r="A77" s="124" t="s">
        <v>37</v>
      </c>
      <c r="B77" s="112" t="s">
        <v>3</v>
      </c>
      <c r="C77" s="112" t="s">
        <v>3</v>
      </c>
      <c r="D77" s="112" t="s">
        <v>3</v>
      </c>
      <c r="E77" s="126">
        <v>14.59</v>
      </c>
      <c r="F77" s="126">
        <v>10.43</v>
      </c>
      <c r="G77" s="126">
        <v>10.06</v>
      </c>
      <c r="H77" s="126">
        <v>10.32</v>
      </c>
      <c r="I77" s="126">
        <v>10.74</v>
      </c>
      <c r="J77" s="126">
        <v>10.88</v>
      </c>
      <c r="K77" s="126">
        <v>10.09</v>
      </c>
      <c r="L77" s="126">
        <v>10.7</v>
      </c>
      <c r="M77" s="127">
        <v>11.22</v>
      </c>
      <c r="N77" s="127">
        <v>10.83</v>
      </c>
      <c r="O77" s="127">
        <v>10.69</v>
      </c>
      <c r="P77" s="126">
        <v>10.2</v>
      </c>
    </row>
    <row r="78" spans="1:16" ht="19.5" customHeight="1">
      <c r="A78" s="120" t="s">
        <v>54</v>
      </c>
      <c r="B78" s="140">
        <v>0.67</v>
      </c>
      <c r="C78" s="140">
        <v>0.73</v>
      </c>
      <c r="D78" s="140">
        <v>0.84</v>
      </c>
      <c r="E78" s="140">
        <v>0.84</v>
      </c>
      <c r="F78" s="140">
        <v>0.8</v>
      </c>
      <c r="G78" s="140">
        <v>0.81</v>
      </c>
      <c r="H78" s="140">
        <v>0.93</v>
      </c>
      <c r="I78" s="140">
        <v>0.94</v>
      </c>
      <c r="J78" s="140">
        <v>0.98</v>
      </c>
      <c r="K78" s="140">
        <v>0.94</v>
      </c>
      <c r="L78" s="140">
        <v>0.96</v>
      </c>
      <c r="M78" s="141">
        <v>0.94</v>
      </c>
      <c r="N78" s="141">
        <v>0.96</v>
      </c>
      <c r="O78" s="141">
        <v>0.95</v>
      </c>
      <c r="P78" s="140">
        <v>0.96</v>
      </c>
    </row>
    <row r="79" spans="1:16" ht="19.5" customHeight="1">
      <c r="A79" s="109" t="s">
        <v>73</v>
      </c>
      <c r="B79" s="138">
        <v>6.95</v>
      </c>
      <c r="C79" s="138">
        <v>7.54</v>
      </c>
      <c r="D79" s="138">
        <v>7.56</v>
      </c>
      <c r="E79" s="138">
        <v>6.93</v>
      </c>
      <c r="F79" s="138">
        <v>6.64</v>
      </c>
      <c r="G79" s="138">
        <v>6.38</v>
      </c>
      <c r="H79" s="138">
        <v>7.86</v>
      </c>
      <c r="I79" s="138">
        <v>8.04</v>
      </c>
      <c r="J79" s="138">
        <v>8.58</v>
      </c>
      <c r="K79" s="138">
        <v>7.98</v>
      </c>
      <c r="L79" s="138">
        <v>8.01</v>
      </c>
      <c r="M79" s="139">
        <v>7.65</v>
      </c>
      <c r="N79" s="139">
        <v>7.79</v>
      </c>
      <c r="O79" s="139">
        <v>7.96</v>
      </c>
      <c r="P79" s="138">
        <v>8.1</v>
      </c>
    </row>
    <row r="80" spans="1:16" ht="19.5" customHeight="1">
      <c r="A80" s="128" t="s">
        <v>12</v>
      </c>
      <c r="B80" s="131">
        <v>1.49</v>
      </c>
      <c r="C80" s="131">
        <v>1.8</v>
      </c>
      <c r="D80" s="131">
        <v>3.44</v>
      </c>
      <c r="E80" s="131">
        <v>4.22</v>
      </c>
      <c r="F80" s="131">
        <v>5.18</v>
      </c>
      <c r="G80" s="131">
        <v>5.45</v>
      </c>
      <c r="H80" s="131">
        <v>6.35</v>
      </c>
      <c r="I80" s="131">
        <v>6.72</v>
      </c>
      <c r="J80" s="131">
        <v>6.98</v>
      </c>
      <c r="K80" s="131">
        <v>7.15</v>
      </c>
      <c r="L80" s="131">
        <v>7.26</v>
      </c>
      <c r="M80" s="132">
        <v>7.33</v>
      </c>
      <c r="N80" s="132">
        <v>7.49</v>
      </c>
      <c r="O80" s="132">
        <v>7.54</v>
      </c>
      <c r="P80" s="131">
        <v>7.72</v>
      </c>
    </row>
    <row r="81" spans="1:16" ht="19.5" customHeight="1">
      <c r="A81" s="86" t="s">
        <v>79</v>
      </c>
      <c r="B81" s="93">
        <v>1.33</v>
      </c>
      <c r="C81" s="93">
        <v>1.68</v>
      </c>
      <c r="D81" s="93">
        <v>2.29</v>
      </c>
      <c r="E81" s="93">
        <v>3.05</v>
      </c>
      <c r="F81" s="93">
        <v>4.05</v>
      </c>
      <c r="G81" s="93">
        <v>4.74</v>
      </c>
      <c r="H81" s="93">
        <v>5.96</v>
      </c>
      <c r="I81" s="93">
        <v>6.69</v>
      </c>
      <c r="J81" s="93">
        <v>6.72</v>
      </c>
      <c r="K81" s="93">
        <v>6.87</v>
      </c>
      <c r="L81" s="93">
        <v>6.71</v>
      </c>
      <c r="M81" s="94">
        <v>6.75</v>
      </c>
      <c r="N81" s="94">
        <v>6.73</v>
      </c>
      <c r="O81" s="94">
        <v>6.94</v>
      </c>
      <c r="P81" s="93">
        <v>7.12</v>
      </c>
    </row>
    <row r="82" spans="1:16" ht="19.5" customHeight="1">
      <c r="A82" s="96" t="s">
        <v>80</v>
      </c>
      <c r="B82" s="126">
        <v>2.08</v>
      </c>
      <c r="C82" s="126">
        <v>2.62</v>
      </c>
      <c r="D82" s="126">
        <v>10.03</v>
      </c>
      <c r="E82" s="126">
        <v>9.23</v>
      </c>
      <c r="F82" s="99">
        <v>10.16</v>
      </c>
      <c r="G82" s="99">
        <v>10.97</v>
      </c>
      <c r="H82" s="99">
        <v>12.04</v>
      </c>
      <c r="I82" s="99">
        <v>12.77</v>
      </c>
      <c r="J82" s="99">
        <v>13.62</v>
      </c>
      <c r="K82" s="99">
        <v>13.84</v>
      </c>
      <c r="L82" s="99">
        <v>14.92</v>
      </c>
      <c r="M82" s="125">
        <v>15.1</v>
      </c>
      <c r="N82" s="125">
        <v>15.71</v>
      </c>
      <c r="O82" s="125">
        <v>15.6</v>
      </c>
      <c r="P82" s="99">
        <v>16.4</v>
      </c>
    </row>
    <row r="83" spans="1:16" ht="19.5" customHeight="1">
      <c r="A83" s="120" t="s">
        <v>55</v>
      </c>
      <c r="B83" s="135">
        <v>0.9899058898690322</v>
      </c>
      <c r="C83" s="135">
        <v>1.080301864845597</v>
      </c>
      <c r="D83" s="135">
        <v>1.2563972242830146</v>
      </c>
      <c r="E83" s="135">
        <v>1.5658339075323542</v>
      </c>
      <c r="F83" s="135">
        <v>1.8942484800206547</v>
      </c>
      <c r="G83" s="135">
        <v>1.975422823675778</v>
      </c>
      <c r="H83" s="135">
        <v>2.6358264995216794</v>
      </c>
      <c r="I83" s="135">
        <v>2.9739891355244525</v>
      </c>
      <c r="J83" s="135">
        <v>2.988338168988048</v>
      </c>
      <c r="K83" s="135">
        <v>3.099563413754323</v>
      </c>
      <c r="L83" s="135">
        <v>3.320986973421578</v>
      </c>
      <c r="M83" s="136">
        <v>3.5271289806639534</v>
      </c>
      <c r="N83" s="136">
        <v>3.587644481309844</v>
      </c>
      <c r="O83" s="136">
        <v>3.6741876312278205</v>
      </c>
      <c r="P83" s="140">
        <v>3.7181877905801493</v>
      </c>
    </row>
    <row r="84" spans="1:16" ht="19.5" customHeight="1">
      <c r="A84" s="122" t="s">
        <v>13</v>
      </c>
      <c r="B84" s="95">
        <v>0.93</v>
      </c>
      <c r="C84" s="93">
        <v>0.98</v>
      </c>
      <c r="D84" s="93">
        <v>1.39</v>
      </c>
      <c r="E84" s="93">
        <v>1.83</v>
      </c>
      <c r="F84" s="93">
        <v>2.4</v>
      </c>
      <c r="G84" s="93">
        <v>2.44</v>
      </c>
      <c r="H84" s="93">
        <v>4.11</v>
      </c>
      <c r="I84" s="93">
        <v>4.91</v>
      </c>
      <c r="J84" s="93">
        <v>4.99</v>
      </c>
      <c r="K84" s="93">
        <v>5.28</v>
      </c>
      <c r="L84" s="93">
        <v>5.76</v>
      </c>
      <c r="M84" s="94">
        <v>6.3</v>
      </c>
      <c r="N84" s="94">
        <v>6.38</v>
      </c>
      <c r="O84" s="94">
        <v>6.62</v>
      </c>
      <c r="P84" s="93">
        <v>6.66</v>
      </c>
    </row>
    <row r="85" spans="1:16" ht="19.5" customHeight="1">
      <c r="A85" s="122" t="s">
        <v>14</v>
      </c>
      <c r="B85" s="93">
        <v>7.15</v>
      </c>
      <c r="C85" s="93">
        <v>8.24</v>
      </c>
      <c r="D85" s="93">
        <v>7.43</v>
      </c>
      <c r="E85" s="93">
        <v>8.42</v>
      </c>
      <c r="F85" s="93">
        <v>8.83</v>
      </c>
      <c r="G85" s="93">
        <v>9</v>
      </c>
      <c r="H85" s="93">
        <v>9.22</v>
      </c>
      <c r="I85" s="93">
        <v>9.43</v>
      </c>
      <c r="J85" s="93">
        <v>8.75</v>
      </c>
      <c r="K85" s="93">
        <v>8.28</v>
      </c>
      <c r="L85" s="93">
        <v>8.68</v>
      </c>
      <c r="M85" s="94">
        <v>9.12</v>
      </c>
      <c r="N85" s="94">
        <v>9.48</v>
      </c>
      <c r="O85" s="94">
        <v>9.66</v>
      </c>
      <c r="P85" s="93">
        <v>9.35</v>
      </c>
    </row>
    <row r="86" spans="1:16" ht="19.5" customHeight="1">
      <c r="A86" s="122" t="s">
        <v>15</v>
      </c>
      <c r="B86" s="93">
        <v>2.28</v>
      </c>
      <c r="C86" s="93">
        <v>2.27</v>
      </c>
      <c r="D86" s="93">
        <v>2.88</v>
      </c>
      <c r="E86" s="93">
        <v>5.84</v>
      </c>
      <c r="F86" s="93">
        <v>5.93</v>
      </c>
      <c r="G86" s="93">
        <v>6.05</v>
      </c>
      <c r="H86" s="93">
        <v>6.07</v>
      </c>
      <c r="I86" s="93">
        <v>6.37</v>
      </c>
      <c r="J86" s="93">
        <v>6.16</v>
      </c>
      <c r="K86" s="93">
        <v>6.63</v>
      </c>
      <c r="L86" s="93">
        <v>5.98</v>
      </c>
      <c r="M86" s="94">
        <v>6.45</v>
      </c>
      <c r="N86" s="94">
        <v>6.3</v>
      </c>
      <c r="O86" s="94">
        <v>6.41</v>
      </c>
      <c r="P86" s="93">
        <v>6.62</v>
      </c>
    </row>
    <row r="87" spans="1:16" ht="19.5" customHeight="1">
      <c r="A87" s="122" t="s">
        <v>16</v>
      </c>
      <c r="B87" s="93">
        <v>2</v>
      </c>
      <c r="C87" s="93">
        <v>2.46</v>
      </c>
      <c r="D87" s="93">
        <v>4.01</v>
      </c>
      <c r="E87" s="93">
        <v>5.49</v>
      </c>
      <c r="F87" s="93">
        <v>7.28</v>
      </c>
      <c r="G87" s="93">
        <v>9.77</v>
      </c>
      <c r="H87" s="89">
        <v>11.16</v>
      </c>
      <c r="I87" s="89">
        <v>11.51</v>
      </c>
      <c r="J87" s="89">
        <v>10.98</v>
      </c>
      <c r="K87" s="89">
        <v>10.38</v>
      </c>
      <c r="L87" s="89">
        <v>11.07</v>
      </c>
      <c r="M87" s="92">
        <v>10.97</v>
      </c>
      <c r="N87" s="92">
        <v>10.59</v>
      </c>
      <c r="O87" s="92">
        <v>10.61</v>
      </c>
      <c r="P87" s="89">
        <v>10.68</v>
      </c>
    </row>
    <row r="88" spans="1:16" ht="19.5" customHeight="1">
      <c r="A88" s="122" t="s">
        <v>17</v>
      </c>
      <c r="B88" s="93">
        <v>1.61</v>
      </c>
      <c r="C88" s="93">
        <v>2</v>
      </c>
      <c r="D88" s="93">
        <v>3.29</v>
      </c>
      <c r="E88" s="93">
        <v>5.41</v>
      </c>
      <c r="F88" s="93">
        <v>7.92</v>
      </c>
      <c r="G88" s="93">
        <v>9.18</v>
      </c>
      <c r="H88" s="93">
        <v>9.5</v>
      </c>
      <c r="I88" s="89">
        <v>9.82</v>
      </c>
      <c r="J88" s="89">
        <v>9.98</v>
      </c>
      <c r="K88" s="89">
        <v>10.21</v>
      </c>
      <c r="L88" s="89">
        <v>11.15</v>
      </c>
      <c r="M88" s="92">
        <v>11.52</v>
      </c>
      <c r="N88" s="92">
        <v>11.5</v>
      </c>
      <c r="O88" s="92">
        <v>11.39</v>
      </c>
      <c r="P88" s="89">
        <v>11.26</v>
      </c>
    </row>
    <row r="89" spans="1:16" ht="19.5" customHeight="1">
      <c r="A89" s="122" t="s">
        <v>56</v>
      </c>
      <c r="B89" s="93">
        <v>2.87</v>
      </c>
      <c r="C89" s="93">
        <v>3.7</v>
      </c>
      <c r="D89" s="93">
        <v>5.24</v>
      </c>
      <c r="E89" s="93">
        <v>9.5</v>
      </c>
      <c r="F89" s="93">
        <v>10.66</v>
      </c>
      <c r="G89" s="93">
        <v>10.46</v>
      </c>
      <c r="H89" s="93">
        <v>8.87</v>
      </c>
      <c r="I89" s="93">
        <v>8.59</v>
      </c>
      <c r="J89" s="93">
        <v>8.13</v>
      </c>
      <c r="K89" s="93">
        <v>8.09</v>
      </c>
      <c r="L89" s="93">
        <v>8.72</v>
      </c>
      <c r="M89" s="94">
        <v>9.02</v>
      </c>
      <c r="N89" s="94">
        <v>8.65</v>
      </c>
      <c r="O89" s="94">
        <v>8.57</v>
      </c>
      <c r="P89" s="93">
        <v>8.29</v>
      </c>
    </row>
    <row r="90" spans="1:16" ht="19.5" customHeight="1">
      <c r="A90" s="122" t="s">
        <v>57</v>
      </c>
      <c r="B90" s="93">
        <v>2.93</v>
      </c>
      <c r="C90" s="93">
        <v>4.63</v>
      </c>
      <c r="D90" s="93">
        <v>13.67</v>
      </c>
      <c r="E90" s="93">
        <v>12.68</v>
      </c>
      <c r="F90" s="93">
        <v>15.26</v>
      </c>
      <c r="G90" s="93">
        <v>13.37</v>
      </c>
      <c r="H90" s="93">
        <v>13.32</v>
      </c>
      <c r="I90" s="93">
        <v>18.29</v>
      </c>
      <c r="J90" s="93">
        <v>18.95</v>
      </c>
      <c r="K90" s="93">
        <v>19.2</v>
      </c>
      <c r="L90" s="93">
        <v>17.46</v>
      </c>
      <c r="M90" s="94">
        <v>17.57</v>
      </c>
      <c r="N90" s="94">
        <v>17.16</v>
      </c>
      <c r="O90" s="94">
        <v>16.67</v>
      </c>
      <c r="P90" s="93">
        <v>16.06</v>
      </c>
    </row>
    <row r="91" spans="1:16" ht="19.5" customHeight="1">
      <c r="A91" s="122" t="s">
        <v>38</v>
      </c>
      <c r="B91" s="95">
        <v>0.21</v>
      </c>
      <c r="C91" s="95">
        <v>0.26</v>
      </c>
      <c r="D91" s="95">
        <v>0.46</v>
      </c>
      <c r="E91" s="95">
        <v>0.74</v>
      </c>
      <c r="F91" s="93">
        <v>1.04</v>
      </c>
      <c r="G91" s="93">
        <v>1.21</v>
      </c>
      <c r="H91" s="93">
        <v>1.41</v>
      </c>
      <c r="I91" s="93">
        <v>1.52</v>
      </c>
      <c r="J91" s="93">
        <v>1.49</v>
      </c>
      <c r="K91" s="93">
        <v>1.53</v>
      </c>
      <c r="L91" s="93">
        <v>1.56</v>
      </c>
      <c r="M91" s="94">
        <v>1.57</v>
      </c>
      <c r="N91" s="94">
        <v>1.58</v>
      </c>
      <c r="O91" s="94">
        <v>1.59</v>
      </c>
      <c r="P91" s="93">
        <v>1.72</v>
      </c>
    </row>
    <row r="92" spans="1:16" ht="19.5" customHeight="1">
      <c r="A92" s="122" t="s">
        <v>58</v>
      </c>
      <c r="B92" s="93">
        <v>1.14</v>
      </c>
      <c r="C92" s="93">
        <v>1.11</v>
      </c>
      <c r="D92" s="93">
        <v>1.71</v>
      </c>
      <c r="E92" s="93">
        <v>2.72</v>
      </c>
      <c r="F92" s="93">
        <v>3.84</v>
      </c>
      <c r="G92" s="93">
        <v>4.91</v>
      </c>
      <c r="H92" s="93">
        <v>6.04</v>
      </c>
      <c r="I92" s="93">
        <v>6.66</v>
      </c>
      <c r="J92" s="93">
        <v>7</v>
      </c>
      <c r="K92" s="93">
        <v>6.14</v>
      </c>
      <c r="L92" s="93">
        <v>6.75</v>
      </c>
      <c r="M92" s="94">
        <v>6.7</v>
      </c>
      <c r="N92" s="94">
        <v>6.65</v>
      </c>
      <c r="O92" s="94">
        <v>7.09</v>
      </c>
      <c r="P92" s="93">
        <v>7.37</v>
      </c>
    </row>
    <row r="93" spans="1:16" ht="19.5" customHeight="1">
      <c r="A93" s="122" t="s">
        <v>59</v>
      </c>
      <c r="B93" s="95">
        <v>0.62</v>
      </c>
      <c r="C93" s="95">
        <v>0.7</v>
      </c>
      <c r="D93" s="95">
        <v>0.7</v>
      </c>
      <c r="E93" s="95">
        <v>0.61</v>
      </c>
      <c r="F93" s="95">
        <v>0.82</v>
      </c>
      <c r="G93" s="95">
        <v>0.87</v>
      </c>
      <c r="H93" s="95">
        <v>0.83</v>
      </c>
      <c r="I93" s="95">
        <v>0.78</v>
      </c>
      <c r="J93" s="95">
        <v>0.79</v>
      </c>
      <c r="K93" s="95">
        <v>0.78</v>
      </c>
      <c r="L93" s="95">
        <v>0.83</v>
      </c>
      <c r="M93" s="123">
        <v>0.82</v>
      </c>
      <c r="N93" s="123">
        <v>0.84</v>
      </c>
      <c r="O93" s="123">
        <v>0.92</v>
      </c>
      <c r="P93" s="95">
        <v>0.97</v>
      </c>
    </row>
    <row r="94" spans="1:16" ht="19.5" customHeight="1">
      <c r="A94" s="122" t="s">
        <v>60</v>
      </c>
      <c r="B94" s="95">
        <v>0.43</v>
      </c>
      <c r="C94" s="95">
        <v>0.52</v>
      </c>
      <c r="D94" s="95">
        <v>0.71</v>
      </c>
      <c r="E94" s="93">
        <v>1.43</v>
      </c>
      <c r="F94" s="93">
        <v>2.36</v>
      </c>
      <c r="G94" s="93">
        <v>2.43</v>
      </c>
      <c r="H94" s="93">
        <v>3.04</v>
      </c>
      <c r="I94" s="93">
        <v>3.16</v>
      </c>
      <c r="J94" s="93">
        <v>3.24</v>
      </c>
      <c r="K94" s="93">
        <v>3.11</v>
      </c>
      <c r="L94" s="93">
        <v>3.35</v>
      </c>
      <c r="M94" s="94">
        <v>3.31</v>
      </c>
      <c r="N94" s="94">
        <v>3.56</v>
      </c>
      <c r="O94" s="94">
        <v>3.67</v>
      </c>
      <c r="P94" s="93">
        <v>3.6</v>
      </c>
    </row>
    <row r="95" spans="1:16" ht="19.5" customHeight="1">
      <c r="A95" s="122" t="s">
        <v>39</v>
      </c>
      <c r="B95" s="95">
        <v>0.32</v>
      </c>
      <c r="C95" s="95">
        <v>0.32</v>
      </c>
      <c r="D95" s="95">
        <v>0.38</v>
      </c>
      <c r="E95" s="95">
        <v>0.61</v>
      </c>
      <c r="F95" s="95">
        <v>0.74</v>
      </c>
      <c r="G95" s="95">
        <v>0.85</v>
      </c>
      <c r="H95" s="93">
        <v>0.94</v>
      </c>
      <c r="I95" s="93">
        <v>1.07</v>
      </c>
      <c r="J95" s="93">
        <v>1.12</v>
      </c>
      <c r="K95" s="93">
        <v>1.25</v>
      </c>
      <c r="L95" s="93">
        <v>1.3</v>
      </c>
      <c r="M95" s="94">
        <v>1.34</v>
      </c>
      <c r="N95" s="94">
        <v>1.42</v>
      </c>
      <c r="O95" s="94">
        <v>1.45</v>
      </c>
      <c r="P95" s="93">
        <v>1.56</v>
      </c>
    </row>
    <row r="96" spans="1:16" ht="19.5" customHeight="1">
      <c r="A96" s="137" t="s">
        <v>61</v>
      </c>
      <c r="B96" s="142">
        <v>0.37</v>
      </c>
      <c r="C96" s="142">
        <v>0.38</v>
      </c>
      <c r="D96" s="142">
        <v>0.28</v>
      </c>
      <c r="E96" s="142">
        <v>0.26</v>
      </c>
      <c r="F96" s="142">
        <v>0.38</v>
      </c>
      <c r="G96" s="142">
        <v>0.57</v>
      </c>
      <c r="H96" s="142">
        <v>0.96</v>
      </c>
      <c r="I96" s="138">
        <v>1.07</v>
      </c>
      <c r="J96" s="138">
        <v>1.19</v>
      </c>
      <c r="K96" s="138">
        <v>1.3</v>
      </c>
      <c r="L96" s="138">
        <v>1.45</v>
      </c>
      <c r="M96" s="139">
        <v>1.43</v>
      </c>
      <c r="N96" s="139">
        <v>1.41</v>
      </c>
      <c r="O96" s="139">
        <v>1.45</v>
      </c>
      <c r="P96" s="138">
        <v>1.58</v>
      </c>
    </row>
    <row r="97" spans="1:16" ht="19.5" customHeight="1">
      <c r="A97" s="128" t="s">
        <v>62</v>
      </c>
      <c r="B97" s="129">
        <v>9.767123287671234</v>
      </c>
      <c r="C97" s="133">
        <v>10.519903498190592</v>
      </c>
      <c r="D97" s="133">
        <v>12.435097493036213</v>
      </c>
      <c r="E97" s="133">
        <v>13.70350535540409</v>
      </c>
      <c r="F97" s="133">
        <v>14.20018365472911</v>
      </c>
      <c r="G97" s="133">
        <v>15.818616789908653</v>
      </c>
      <c r="H97" s="133">
        <v>16.60335652885796</v>
      </c>
      <c r="I97" s="133">
        <v>16.6558287073751</v>
      </c>
      <c r="J97" s="133">
        <v>16.481121058777735</v>
      </c>
      <c r="K97" s="133">
        <v>16.308986615678776</v>
      </c>
      <c r="L97" s="133">
        <v>15.84490566037736</v>
      </c>
      <c r="M97" s="134">
        <v>15.521027167845178</v>
      </c>
      <c r="N97" s="134">
        <v>15.322344322344323</v>
      </c>
      <c r="O97" s="134">
        <v>14.932564010097366</v>
      </c>
      <c r="P97" s="156">
        <v>14.413523131672596</v>
      </c>
    </row>
    <row r="98" spans="1:16" ht="19.5" customHeight="1">
      <c r="A98" s="122" t="s">
        <v>63</v>
      </c>
      <c r="B98" s="89">
        <v>10.86</v>
      </c>
      <c r="C98" s="89">
        <v>11.59</v>
      </c>
      <c r="D98" s="89">
        <v>13.96</v>
      </c>
      <c r="E98" s="89">
        <v>15.13</v>
      </c>
      <c r="F98" s="89">
        <v>15.77</v>
      </c>
      <c r="G98" s="89">
        <v>17.51</v>
      </c>
      <c r="H98" s="89">
        <v>18.34</v>
      </c>
      <c r="I98" s="89">
        <v>18.47</v>
      </c>
      <c r="J98" s="89">
        <v>18.2</v>
      </c>
      <c r="K98" s="89">
        <v>18.14</v>
      </c>
      <c r="L98" s="89">
        <v>17.59</v>
      </c>
      <c r="M98" s="92">
        <v>17.23</v>
      </c>
      <c r="N98" s="92">
        <v>16.92</v>
      </c>
      <c r="O98" s="92">
        <v>16.46</v>
      </c>
      <c r="P98" s="89">
        <v>15.81</v>
      </c>
    </row>
    <row r="99" spans="1:16" ht="19.5" customHeight="1">
      <c r="A99" s="124" t="s">
        <v>64</v>
      </c>
      <c r="B99" s="126">
        <v>4.71</v>
      </c>
      <c r="C99" s="126">
        <v>5.62</v>
      </c>
      <c r="D99" s="126">
        <v>5.24</v>
      </c>
      <c r="E99" s="126">
        <v>6.45</v>
      </c>
      <c r="F99" s="126">
        <v>6.48</v>
      </c>
      <c r="G99" s="126">
        <v>7.5</v>
      </c>
      <c r="H99" s="126">
        <v>8.13</v>
      </c>
      <c r="I99" s="126">
        <v>7.7</v>
      </c>
      <c r="J99" s="126">
        <v>7.83</v>
      </c>
      <c r="K99" s="126">
        <v>7.05</v>
      </c>
      <c r="L99" s="126">
        <v>6.96</v>
      </c>
      <c r="M99" s="127">
        <v>6.75</v>
      </c>
      <c r="N99" s="127">
        <v>7.07</v>
      </c>
      <c r="O99" s="127">
        <v>6.94</v>
      </c>
      <c r="P99" s="126">
        <v>7.01</v>
      </c>
    </row>
    <row r="100" spans="1:16" ht="19.5" customHeight="1">
      <c r="A100" s="143" t="s">
        <v>81</v>
      </c>
      <c r="B100" s="144">
        <v>10.4</v>
      </c>
      <c r="C100" s="144">
        <v>11.19</v>
      </c>
      <c r="D100" s="144">
        <v>10.74</v>
      </c>
      <c r="E100" s="144">
        <v>10.27</v>
      </c>
      <c r="F100" s="144">
        <v>10.31</v>
      </c>
      <c r="G100" s="144">
        <v>10.79</v>
      </c>
      <c r="H100" s="144">
        <v>10.74</v>
      </c>
      <c r="I100" s="144">
        <v>10.66</v>
      </c>
      <c r="J100" s="144">
        <v>10.31</v>
      </c>
      <c r="K100" s="74">
        <v>9.63</v>
      </c>
      <c r="L100" s="74">
        <v>9.95</v>
      </c>
      <c r="M100" s="75">
        <v>9.76</v>
      </c>
      <c r="N100" s="75">
        <v>9.59</v>
      </c>
      <c r="O100" s="75">
        <v>9.55</v>
      </c>
      <c r="P100" s="74">
        <v>9.36</v>
      </c>
    </row>
    <row r="101" spans="1:16" ht="19.5" customHeight="1">
      <c r="A101" s="143" t="s">
        <v>18</v>
      </c>
      <c r="B101" s="74">
        <v>1.43</v>
      </c>
      <c r="C101" s="74">
        <v>1.53</v>
      </c>
      <c r="D101" s="74">
        <v>1.9</v>
      </c>
      <c r="E101" s="74">
        <v>2.11</v>
      </c>
      <c r="F101" s="74">
        <v>2</v>
      </c>
      <c r="G101" s="74">
        <v>1.99</v>
      </c>
      <c r="H101" s="74">
        <v>2.49</v>
      </c>
      <c r="I101" s="74">
        <v>2.74</v>
      </c>
      <c r="J101" s="74">
        <v>2.8</v>
      </c>
      <c r="K101" s="74">
        <v>2.83</v>
      </c>
      <c r="L101" s="74">
        <v>3</v>
      </c>
      <c r="M101" s="75">
        <v>3.14</v>
      </c>
      <c r="N101" s="75">
        <v>3.17</v>
      </c>
      <c r="O101" s="75">
        <v>3.22</v>
      </c>
      <c r="P101" s="74">
        <v>3.24</v>
      </c>
    </row>
    <row r="102" spans="1:16" ht="19.5" customHeight="1">
      <c r="A102" s="145" t="s">
        <v>82</v>
      </c>
      <c r="B102" s="61" t="s">
        <v>3</v>
      </c>
      <c r="C102" s="61" t="s">
        <v>3</v>
      </c>
      <c r="D102" s="61" t="s">
        <v>3</v>
      </c>
      <c r="E102" s="74">
        <v>8.42</v>
      </c>
      <c r="F102" s="74">
        <v>7.89</v>
      </c>
      <c r="G102" s="74">
        <v>7.77</v>
      </c>
      <c r="H102" s="74">
        <v>7.92</v>
      </c>
      <c r="I102" s="74">
        <v>7.76</v>
      </c>
      <c r="J102" s="74">
        <v>7.57</v>
      </c>
      <c r="K102" s="74">
        <v>6.98</v>
      </c>
      <c r="L102" s="74">
        <v>7.17</v>
      </c>
      <c r="M102" s="75">
        <v>6.86</v>
      </c>
      <c r="N102" s="75">
        <v>6.77</v>
      </c>
      <c r="O102" s="75">
        <v>6.6</v>
      </c>
      <c r="P102" s="74">
        <v>6.22</v>
      </c>
    </row>
    <row r="103" spans="1:16" ht="19.5" customHeight="1">
      <c r="A103" s="146" t="s">
        <v>40</v>
      </c>
      <c r="B103" s="61" t="s">
        <v>3</v>
      </c>
      <c r="C103" s="61" t="s">
        <v>3</v>
      </c>
      <c r="D103" s="61" t="s">
        <v>3</v>
      </c>
      <c r="E103" s="147">
        <v>8.29347054648687</v>
      </c>
      <c r="F103" s="147">
        <v>8.084916291049582</v>
      </c>
      <c r="G103" s="147">
        <v>8.172845717917482</v>
      </c>
      <c r="H103" s="147">
        <v>8.235260727094463</v>
      </c>
      <c r="I103" s="147">
        <v>7.9633654778305</v>
      </c>
      <c r="J103" s="147">
        <v>7.756417410714286</v>
      </c>
      <c r="K103" s="147">
        <v>7.139154815731644</v>
      </c>
      <c r="L103" s="147">
        <v>7.323609363201611</v>
      </c>
      <c r="M103" s="148">
        <v>6.922336425169215</v>
      </c>
      <c r="N103" s="148">
        <v>6.872967098853333</v>
      </c>
      <c r="O103" s="148">
        <v>6.72241594022416</v>
      </c>
      <c r="P103" s="74">
        <v>6.289589952343129</v>
      </c>
    </row>
    <row r="104" spans="1:16" ht="19.5" customHeight="1">
      <c r="A104" s="146" t="s">
        <v>77</v>
      </c>
      <c r="B104" s="61" t="s">
        <v>3</v>
      </c>
      <c r="C104" s="61" t="s">
        <v>3</v>
      </c>
      <c r="D104" s="61" t="s">
        <v>3</v>
      </c>
      <c r="E104" s="147">
        <v>8.181179189267258</v>
      </c>
      <c r="F104" s="147">
        <v>7.851154562971855</v>
      </c>
      <c r="G104" s="147">
        <v>7.972833723653396</v>
      </c>
      <c r="H104" s="147">
        <v>8.112753314033217</v>
      </c>
      <c r="I104" s="147">
        <v>7.86156120817115</v>
      </c>
      <c r="J104" s="147">
        <v>7.683050593004054</v>
      </c>
      <c r="K104" s="147">
        <v>7.094157787621213</v>
      </c>
      <c r="L104" s="147">
        <v>7.2817595413008425</v>
      </c>
      <c r="M104" s="148">
        <v>6.948171094960085</v>
      </c>
      <c r="N104" s="148">
        <v>6.842558754493862</v>
      </c>
      <c r="O104" s="148">
        <v>6.712095602407853</v>
      </c>
      <c r="P104" s="74">
        <v>6.32910193815653</v>
      </c>
    </row>
    <row r="105" spans="1:16" ht="19.5" customHeight="1">
      <c r="A105" s="146" t="s">
        <v>2</v>
      </c>
      <c r="B105" s="61" t="s">
        <v>3</v>
      </c>
      <c r="C105" s="61" t="s">
        <v>3</v>
      </c>
      <c r="D105" s="61" t="s">
        <v>3</v>
      </c>
      <c r="E105" s="147">
        <v>5.173939314330751</v>
      </c>
      <c r="F105" s="147">
        <v>5.289656480992607</v>
      </c>
      <c r="G105" s="147">
        <v>5.505882075860525</v>
      </c>
      <c r="H105" s="147">
        <v>6.336044117924796</v>
      </c>
      <c r="I105" s="147">
        <v>6.751172187773498</v>
      </c>
      <c r="J105" s="147">
        <v>6.67591154500407</v>
      </c>
      <c r="K105" s="147">
        <v>6.563922228261668</v>
      </c>
      <c r="L105" s="147">
        <v>6.961325462956207</v>
      </c>
      <c r="M105" s="148">
        <v>7.213027358685448</v>
      </c>
      <c r="N105" s="148">
        <v>7.161950738348777</v>
      </c>
      <c r="O105" s="148">
        <v>7.287727466146028</v>
      </c>
      <c r="P105" s="74">
        <v>7.278003715240656</v>
      </c>
    </row>
    <row r="106" spans="1:16" ht="19.5" customHeight="1">
      <c r="A106" s="146" t="s">
        <v>4</v>
      </c>
      <c r="B106" s="149">
        <v>0.3762511701591416</v>
      </c>
      <c r="C106" s="149">
        <v>0.42011894995898275</v>
      </c>
      <c r="D106" s="149">
        <v>0.5581180811808119</v>
      </c>
      <c r="E106" s="149">
        <v>0.8286459303408455</v>
      </c>
      <c r="F106" s="147">
        <v>1.1685877455389833</v>
      </c>
      <c r="G106" s="147">
        <v>1.3388025664811378</v>
      </c>
      <c r="H106" s="147">
        <v>1.589134003138585</v>
      </c>
      <c r="I106" s="147">
        <v>1.690506373688288</v>
      </c>
      <c r="J106" s="147">
        <v>1.7152677468195823</v>
      </c>
      <c r="K106" s="147">
        <v>1.6931560112862156</v>
      </c>
      <c r="L106" s="147">
        <v>1.797516795645888</v>
      </c>
      <c r="M106" s="148">
        <v>1.79504807369058</v>
      </c>
      <c r="N106" s="148">
        <v>1.823600730775619</v>
      </c>
      <c r="O106" s="148">
        <v>1.883152263104342</v>
      </c>
      <c r="P106" s="74">
        <v>1.9741007427589115</v>
      </c>
    </row>
    <row r="107" spans="1:16" ht="19.5" customHeight="1" thickBot="1">
      <c r="A107" s="80" t="s">
        <v>19</v>
      </c>
      <c r="B107" s="81">
        <v>3.71</v>
      </c>
      <c r="C107" s="81">
        <v>3.95</v>
      </c>
      <c r="D107" s="81">
        <v>3.99</v>
      </c>
      <c r="E107" s="81">
        <v>3.88</v>
      </c>
      <c r="F107" s="81">
        <v>3.75</v>
      </c>
      <c r="G107" s="81">
        <v>3.79</v>
      </c>
      <c r="H107" s="81">
        <v>4.16</v>
      </c>
      <c r="I107" s="81">
        <v>4.35</v>
      </c>
      <c r="J107" s="81">
        <v>4.32</v>
      </c>
      <c r="K107" s="81">
        <v>4.21</v>
      </c>
      <c r="L107" s="81">
        <v>4.4</v>
      </c>
      <c r="M107" s="82">
        <v>4.48</v>
      </c>
      <c r="N107" s="82">
        <v>4.46</v>
      </c>
      <c r="O107" s="82">
        <v>4.49</v>
      </c>
      <c r="P107" s="81">
        <v>4.47</v>
      </c>
    </row>
    <row r="108" spans="1:16" ht="19.5" customHeight="1">
      <c r="A108" s="158" t="s">
        <v>85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3" ht="15" customHeight="1">
      <c r="A109" s="63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5" customHeight="1">
      <c r="A110" s="63" t="s">
        <v>86</v>
      </c>
      <c r="B110" s="6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 ht="15" customHeight="1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</sheetData>
  <sheetProtection/>
  <mergeCells count="2">
    <mergeCell ref="A53:M53"/>
    <mergeCell ref="A108:P108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59" r:id="rId1"/>
  <headerFooter alignWithMargins="0">
    <oddHeader>&amp;L&amp;"ＭＳ ゴシック,標準"平成29年版　環境統計集&amp;R&amp;"ＭＳ ゴシック,標準"2章 地球環境（温室効果ガス排出）</oddHeader>
    <evenFooter>&amp;C&amp;"ＭＳ ゴシック,標準"71</evenFooter>
    <firstFooter>&amp;C70</firstFooter>
  </headerFooter>
  <rowBreaks count="1" manualBreakCount="1"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view="pageBreakPreview" zoomScaleSheetLayoutView="100" zoomScalePageLayoutView="0" workbookViewId="0" topLeftCell="A28">
      <selection activeCell="B79" sqref="B79"/>
    </sheetView>
  </sheetViews>
  <sheetFormatPr defaultColWidth="4.625" defaultRowHeight="13.5"/>
  <cols>
    <col min="1" max="1" width="12.625" style="0" customWidth="1"/>
    <col min="2" max="2" width="8.625" style="0" customWidth="1"/>
    <col min="3" max="3" width="13.125" style="0" customWidth="1"/>
    <col min="4" max="4" width="8.625" style="0" customWidth="1"/>
  </cols>
  <sheetData>
    <row r="2" ht="18.75">
      <c r="A2" s="1" t="s">
        <v>23</v>
      </c>
    </row>
    <row r="3" ht="13.5">
      <c r="B3" s="4" t="s">
        <v>26</v>
      </c>
    </row>
    <row r="4" spans="1:2" ht="13.5">
      <c r="A4" s="16" t="s">
        <v>5</v>
      </c>
      <c r="B4" s="16">
        <v>2003</v>
      </c>
    </row>
    <row r="5" spans="1:3" ht="15">
      <c r="A5" s="16" t="s">
        <v>30</v>
      </c>
      <c r="B5" s="45">
        <v>5738.333333333333</v>
      </c>
      <c r="C5" s="58">
        <f>B5/$B$13*100</f>
        <v>22.783520163051392</v>
      </c>
    </row>
    <row r="6" spans="1:3" ht="15">
      <c r="A6" s="16" t="s">
        <v>13</v>
      </c>
      <c r="B6" s="45">
        <v>4132.333333333333</v>
      </c>
      <c r="C6" s="58">
        <f aca="true" t="shared" si="0" ref="C6:C13">B6/$B$13*100</f>
        <v>16.407046149366717</v>
      </c>
    </row>
    <row r="7" spans="1:3" ht="15">
      <c r="A7" s="16" t="s">
        <v>40</v>
      </c>
      <c r="B7" s="52">
        <v>3358.6666666666665</v>
      </c>
      <c r="C7" s="58">
        <f t="shared" si="0"/>
        <v>13.335274421313144</v>
      </c>
    </row>
    <row r="8" spans="1:3" ht="13.5">
      <c r="A8" s="16" t="s">
        <v>37</v>
      </c>
      <c r="B8" s="53">
        <v>1598.6666666666667</v>
      </c>
      <c r="C8" s="58">
        <f t="shared" si="0"/>
        <v>6.3473576939874805</v>
      </c>
    </row>
    <row r="9" spans="1:3" ht="15">
      <c r="A9" s="16" t="s">
        <v>14</v>
      </c>
      <c r="B9" s="45">
        <v>1232</v>
      </c>
      <c r="C9" s="58">
        <f t="shared" si="0"/>
        <v>4.891541709127967</v>
      </c>
    </row>
    <row r="10" spans="1:3" ht="15">
      <c r="A10" s="16" t="s">
        <v>39</v>
      </c>
      <c r="B10" s="45">
        <v>1092.6666666666667</v>
      </c>
      <c r="C10" s="58">
        <f t="shared" si="0"/>
        <v>4.338331634881352</v>
      </c>
    </row>
    <row r="11" spans="1:3" ht="15">
      <c r="A11" s="16" t="s">
        <v>21</v>
      </c>
      <c r="B11" s="45">
        <v>865.3</v>
      </c>
      <c r="C11" s="58">
        <f t="shared" si="0"/>
        <v>3.4355933773607377</v>
      </c>
    </row>
    <row r="12" spans="1:3" ht="13.5">
      <c r="A12" s="28" t="s">
        <v>41</v>
      </c>
      <c r="B12" s="53">
        <f>B13-SUM(B5:B11)</f>
        <v>7168.366666666669</v>
      </c>
      <c r="C12" s="58">
        <f t="shared" si="0"/>
        <v>28.461334850911218</v>
      </c>
    </row>
    <row r="13" spans="1:3" ht="15">
      <c r="A13" s="28" t="s">
        <v>1</v>
      </c>
      <c r="B13" s="45">
        <v>25186.333333333332</v>
      </c>
      <c r="C13" s="58">
        <f t="shared" si="0"/>
        <v>100</v>
      </c>
    </row>
    <row r="22" ht="18.75" customHeight="1"/>
  </sheetData>
  <sheetProtection/>
  <printOptions/>
  <pageMargins left="0.2" right="0.21" top="1.07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4"/>
  <sheetViews>
    <sheetView zoomScale="85" zoomScaleNormal="85" zoomScalePageLayoutView="0" workbookViewId="0" topLeftCell="A1">
      <selection activeCell="J25" sqref="J25"/>
    </sheetView>
  </sheetViews>
  <sheetFormatPr defaultColWidth="9.00390625" defaultRowHeight="13.5"/>
  <cols>
    <col min="1" max="1" width="4.125" style="0" customWidth="1"/>
    <col min="2" max="2" width="14.625" style="2" bestFit="1" customWidth="1"/>
    <col min="3" max="4" width="8.875" style="0" customWidth="1"/>
    <col min="5" max="5" width="14.625" style="29" bestFit="1" customWidth="1"/>
  </cols>
  <sheetData>
    <row r="1" spans="2:5" ht="18.75">
      <c r="B1" s="34" t="s">
        <v>24</v>
      </c>
      <c r="C1" s="5"/>
      <c r="E1" s="1" t="s">
        <v>23</v>
      </c>
    </row>
    <row r="2" spans="3:6" ht="14.25" thickBot="1">
      <c r="C2" s="4" t="s">
        <v>25</v>
      </c>
      <c r="F2" t="s">
        <v>26</v>
      </c>
    </row>
    <row r="3" spans="2:6" ht="14.25" thickBot="1">
      <c r="B3" s="35" t="s">
        <v>5</v>
      </c>
      <c r="C3" s="6">
        <v>2003</v>
      </c>
      <c r="E3" s="7" t="s">
        <v>5</v>
      </c>
      <c r="F3" s="6">
        <v>2003</v>
      </c>
    </row>
    <row r="4" spans="2:12" ht="15">
      <c r="B4" s="43" t="s">
        <v>30</v>
      </c>
      <c r="C4" s="49">
        <v>19.726666666666667</v>
      </c>
      <c r="E4" s="43" t="s">
        <v>30</v>
      </c>
      <c r="F4" s="45">
        <v>5738.333333333333</v>
      </c>
      <c r="G4" s="33">
        <f>F4/$F$47</f>
        <v>0.2278352016305139</v>
      </c>
      <c r="I4" s="16" t="s">
        <v>30</v>
      </c>
      <c r="J4" s="45">
        <v>5738.333333333333</v>
      </c>
      <c r="K4" s="16" t="s">
        <v>30</v>
      </c>
      <c r="L4" s="45">
        <v>5738.333333333333</v>
      </c>
    </row>
    <row r="5" spans="2:12" ht="15">
      <c r="B5" s="43" t="s">
        <v>57</v>
      </c>
      <c r="C5" s="49">
        <v>18.846666666666668</v>
      </c>
      <c r="E5" s="43" t="s">
        <v>13</v>
      </c>
      <c r="F5" s="45">
        <v>4132.333333333333</v>
      </c>
      <c r="G5" s="33">
        <f>F5/$F$47</f>
        <v>0.1640704614936672</v>
      </c>
      <c r="I5" s="16" t="s">
        <v>13</v>
      </c>
      <c r="J5" s="45">
        <v>4132.333333333333</v>
      </c>
      <c r="K5" s="16" t="s">
        <v>13</v>
      </c>
      <c r="L5" s="45">
        <v>4132.333333333333</v>
      </c>
    </row>
    <row r="6" spans="2:12" ht="15">
      <c r="B6" s="43" t="s">
        <v>27</v>
      </c>
      <c r="C6" s="49">
        <v>17.27</v>
      </c>
      <c r="E6" s="43" t="s">
        <v>37</v>
      </c>
      <c r="F6" s="45">
        <v>1598.6666666666667</v>
      </c>
      <c r="G6" s="33">
        <f aca="true" t="shared" si="0" ref="G6:G29">F6/$F$47</f>
        <v>0.0634735769398748</v>
      </c>
      <c r="I6" s="16" t="s">
        <v>40</v>
      </c>
      <c r="J6" s="52">
        <v>3358.6666666666665</v>
      </c>
      <c r="K6" s="16" t="s">
        <v>34</v>
      </c>
      <c r="L6" s="45">
        <v>850.6666666666666</v>
      </c>
    </row>
    <row r="7" spans="2:12" ht="15">
      <c r="B7" s="43" t="s">
        <v>31</v>
      </c>
      <c r="C7" s="49">
        <v>16.94</v>
      </c>
      <c r="E7" s="43" t="s">
        <v>14</v>
      </c>
      <c r="F7" s="45">
        <v>1232</v>
      </c>
      <c r="G7" s="33">
        <f t="shared" si="0"/>
        <v>0.04891541709127967</v>
      </c>
      <c r="I7" s="16" t="s">
        <v>37</v>
      </c>
      <c r="J7" s="53">
        <v>1598.6666666666667</v>
      </c>
      <c r="K7" s="16" t="s">
        <v>33</v>
      </c>
      <c r="L7" s="45">
        <v>572</v>
      </c>
    </row>
    <row r="8" spans="2:12" ht="15">
      <c r="B8" s="43" t="s">
        <v>56</v>
      </c>
      <c r="C8" s="49">
        <v>12.21</v>
      </c>
      <c r="E8" s="43" t="s">
        <v>39</v>
      </c>
      <c r="F8" s="45">
        <v>1092.6666666666667</v>
      </c>
      <c r="G8" s="33">
        <f t="shared" si="0"/>
        <v>0.04338331634881352</v>
      </c>
      <c r="I8" s="16" t="s">
        <v>14</v>
      </c>
      <c r="J8" s="45">
        <v>1232</v>
      </c>
      <c r="K8" s="16" t="s">
        <v>36</v>
      </c>
      <c r="L8" s="45">
        <v>454.6666666666667</v>
      </c>
    </row>
    <row r="9" spans="2:12" ht="15">
      <c r="B9" s="43" t="s">
        <v>16</v>
      </c>
      <c r="C9" s="49">
        <v>11.366666666666667</v>
      </c>
      <c r="E9" s="43" t="s">
        <v>34</v>
      </c>
      <c r="F9" s="45">
        <v>850.6666666666666</v>
      </c>
      <c r="G9" s="33">
        <f t="shared" si="0"/>
        <v>0.03377493084874072</v>
      </c>
      <c r="I9" s="16" t="s">
        <v>39</v>
      </c>
      <c r="J9" s="45">
        <v>1092.6666666666667</v>
      </c>
      <c r="K9" s="16" t="s">
        <v>35</v>
      </c>
      <c r="L9" s="45">
        <v>396</v>
      </c>
    </row>
    <row r="10" spans="2:13" ht="15">
      <c r="B10" s="43" t="s">
        <v>37</v>
      </c>
      <c r="C10" s="49">
        <v>11.146666666666667</v>
      </c>
      <c r="E10" s="43" t="s">
        <v>33</v>
      </c>
      <c r="F10" s="45">
        <v>572</v>
      </c>
      <c r="G10" s="33">
        <f t="shared" si="0"/>
        <v>0.022710729363808416</v>
      </c>
      <c r="I10" s="16" t="s">
        <v>31</v>
      </c>
      <c r="J10" s="45">
        <v>535.3333333333334</v>
      </c>
      <c r="K10" s="16" t="s">
        <v>42</v>
      </c>
      <c r="L10" s="57">
        <f>J6-M10</f>
        <v>1085.3333333333335</v>
      </c>
      <c r="M10" s="54">
        <f>SUM(L6:L9)</f>
        <v>2273.333333333333</v>
      </c>
    </row>
    <row r="11" spans="2:12" ht="15">
      <c r="B11" s="43" t="s">
        <v>34</v>
      </c>
      <c r="C11" s="49">
        <v>10.303333333333333</v>
      </c>
      <c r="E11" s="43" t="s">
        <v>31</v>
      </c>
      <c r="F11" s="45">
        <v>535.3333333333334</v>
      </c>
      <c r="G11" s="33">
        <f t="shared" si="0"/>
        <v>0.021254913378948904</v>
      </c>
      <c r="I11" s="16" t="s">
        <v>17</v>
      </c>
      <c r="J11" s="45">
        <v>454.6666666666667</v>
      </c>
      <c r="K11" s="16" t="s">
        <v>37</v>
      </c>
      <c r="L11" s="53">
        <v>1598.6666666666667</v>
      </c>
    </row>
    <row r="12" spans="2:12" ht="15">
      <c r="B12" s="43" t="s">
        <v>33</v>
      </c>
      <c r="C12" s="49">
        <v>9.643333333333333</v>
      </c>
      <c r="E12" s="43" t="s">
        <v>36</v>
      </c>
      <c r="F12" s="45">
        <v>454.6666666666667</v>
      </c>
      <c r="G12" s="33">
        <f t="shared" si="0"/>
        <v>0.01805211821225797</v>
      </c>
      <c r="I12" s="16" t="s">
        <v>32</v>
      </c>
      <c r="J12" s="45">
        <v>392.3333333333333</v>
      </c>
      <c r="K12" s="16" t="s">
        <v>14</v>
      </c>
      <c r="L12" s="45">
        <v>1232</v>
      </c>
    </row>
    <row r="13" spans="2:12" ht="15">
      <c r="B13" s="43" t="s">
        <v>14</v>
      </c>
      <c r="C13" s="49">
        <v>9.643333333333333</v>
      </c>
      <c r="E13" s="43" t="s">
        <v>17</v>
      </c>
      <c r="F13" s="45">
        <v>454.6666666666667</v>
      </c>
      <c r="G13" s="33">
        <f t="shared" si="0"/>
        <v>0.01805211821225797</v>
      </c>
      <c r="I13" s="16" t="s">
        <v>43</v>
      </c>
      <c r="J13" s="45">
        <v>343.2</v>
      </c>
      <c r="K13" s="16" t="s">
        <v>39</v>
      </c>
      <c r="L13" s="45">
        <v>1092.6666666666667</v>
      </c>
    </row>
    <row r="14" spans="2:12" ht="15">
      <c r="B14" s="43" t="s">
        <v>17</v>
      </c>
      <c r="C14" s="49">
        <v>9.496666666666666</v>
      </c>
      <c r="E14" s="43" t="s">
        <v>35</v>
      </c>
      <c r="F14" s="45">
        <v>396</v>
      </c>
      <c r="G14" s="33">
        <f t="shared" si="0"/>
        <v>0.015722812636482748</v>
      </c>
      <c r="I14" s="16" t="s">
        <v>38</v>
      </c>
      <c r="J14" s="45">
        <v>331.8333333333333</v>
      </c>
      <c r="K14" s="16" t="s">
        <v>31</v>
      </c>
      <c r="L14" s="45">
        <v>535.3333333333334</v>
      </c>
    </row>
    <row r="15" spans="2:12" ht="15">
      <c r="B15" s="43" t="s">
        <v>64</v>
      </c>
      <c r="C15" s="49">
        <v>9.02</v>
      </c>
      <c r="D15" t="s">
        <v>45</v>
      </c>
      <c r="E15" s="43" t="s">
        <v>32</v>
      </c>
      <c r="F15" s="45">
        <v>392.3333333333333</v>
      </c>
      <c r="G15" s="33">
        <f t="shared" si="0"/>
        <v>0.015577231037996797</v>
      </c>
      <c r="I15" s="28" t="s">
        <v>41</v>
      </c>
      <c r="J15" s="53">
        <f>J17-J16</f>
        <v>5976.300000000003</v>
      </c>
      <c r="K15" s="16" t="s">
        <v>17</v>
      </c>
      <c r="L15" s="45">
        <v>454.6666666666667</v>
      </c>
    </row>
    <row r="16" spans="2:12" ht="15">
      <c r="B16" s="43" t="s">
        <v>36</v>
      </c>
      <c r="C16" s="49">
        <v>7.92</v>
      </c>
      <c r="E16" s="43" t="s">
        <v>63</v>
      </c>
      <c r="F16" s="45">
        <v>343.2</v>
      </c>
      <c r="G16" s="33">
        <f t="shared" si="0"/>
        <v>0.01362643761828505</v>
      </c>
      <c r="I16" s="56" t="s">
        <v>72</v>
      </c>
      <c r="J16" s="54">
        <f>SUM(J4:J14)</f>
        <v>19210.03333333333</v>
      </c>
      <c r="K16" s="16" t="s">
        <v>32</v>
      </c>
      <c r="L16" s="45">
        <v>392.3333333333333</v>
      </c>
    </row>
    <row r="17" spans="2:12" ht="15.75" thickBot="1">
      <c r="B17" s="43" t="s">
        <v>15</v>
      </c>
      <c r="C17" s="49">
        <v>7.7366666666666655</v>
      </c>
      <c r="E17" s="43" t="s">
        <v>38</v>
      </c>
      <c r="F17" s="45">
        <v>331.8333333333333</v>
      </c>
      <c r="G17" s="33">
        <f t="shared" si="0"/>
        <v>0.013175134662978599</v>
      </c>
      <c r="I17" s="56" t="s">
        <v>0</v>
      </c>
      <c r="J17" s="55">
        <f>F87</f>
        <v>25186.333333333332</v>
      </c>
      <c r="K17" s="16" t="s">
        <v>44</v>
      </c>
      <c r="L17" s="45">
        <v>343.2</v>
      </c>
    </row>
    <row r="18" spans="2:12" ht="15">
      <c r="B18" s="43" t="s">
        <v>35</v>
      </c>
      <c r="C18" s="49">
        <v>6.6</v>
      </c>
      <c r="E18" s="43" t="s">
        <v>51</v>
      </c>
      <c r="F18" s="45">
        <v>306.9</v>
      </c>
      <c r="G18" s="33">
        <f t="shared" si="0"/>
        <v>0.01218517979327413</v>
      </c>
      <c r="H18" s="31">
        <f>1-(SUM(G4:G18)-G6+G30)</f>
        <v>0.331397583345465</v>
      </c>
      <c r="K18" s="16" t="s">
        <v>38</v>
      </c>
      <c r="L18" s="45">
        <v>331.8333333333333</v>
      </c>
    </row>
    <row r="19" spans="2:12" ht="15">
      <c r="B19" s="43" t="s">
        <v>58</v>
      </c>
      <c r="C19" s="49">
        <v>6.05</v>
      </c>
      <c r="E19" s="43" t="s">
        <v>16</v>
      </c>
      <c r="F19" s="45">
        <v>255.2</v>
      </c>
      <c r="G19" s="33">
        <f t="shared" si="0"/>
        <v>0.010132479254622215</v>
      </c>
      <c r="K19" s="28" t="s">
        <v>41</v>
      </c>
      <c r="L19" s="53">
        <v>5976.3</v>
      </c>
    </row>
    <row r="20" spans="2:7" ht="15">
      <c r="B20" s="43" t="s">
        <v>32</v>
      </c>
      <c r="C20" s="49">
        <v>3.85</v>
      </c>
      <c r="D20" t="s">
        <v>46</v>
      </c>
      <c r="E20" s="43" t="s">
        <v>60</v>
      </c>
      <c r="F20" s="45">
        <v>210.83333333333334</v>
      </c>
      <c r="G20" s="33">
        <f t="shared" si="0"/>
        <v>0.008370941912942204</v>
      </c>
    </row>
    <row r="21" spans="2:7" ht="15">
      <c r="B21" s="43" t="s">
        <v>52</v>
      </c>
      <c r="C21" s="49">
        <v>3.776666666666667</v>
      </c>
      <c r="E21" s="43" t="s">
        <v>58</v>
      </c>
      <c r="F21" s="45">
        <v>149.6</v>
      </c>
      <c r="G21" s="33">
        <f t="shared" si="0"/>
        <v>0.005939729218226816</v>
      </c>
    </row>
    <row r="22" spans="2:7" ht="15">
      <c r="B22" s="43" t="s">
        <v>60</v>
      </c>
      <c r="C22" s="49">
        <v>3.3990000000000005</v>
      </c>
      <c r="E22" s="43" t="s">
        <v>59</v>
      </c>
      <c r="F22" s="45">
        <v>71.13333333333333</v>
      </c>
      <c r="G22" s="33">
        <f t="shared" si="0"/>
        <v>0.0028242830106274567</v>
      </c>
    </row>
    <row r="23" spans="2:7" ht="15">
      <c r="B23" s="43" t="s">
        <v>13</v>
      </c>
      <c r="C23" s="49">
        <v>3.2083333333333335</v>
      </c>
      <c r="D23" t="s">
        <v>46</v>
      </c>
      <c r="E23" s="43" t="s">
        <v>61</v>
      </c>
      <c r="F23" s="45">
        <v>60.866666666666674</v>
      </c>
      <c r="G23" s="33">
        <f t="shared" si="0"/>
        <v>0.002416654534866793</v>
      </c>
    </row>
    <row r="24" spans="2:7" ht="15">
      <c r="B24" s="43" t="s">
        <v>51</v>
      </c>
      <c r="C24" s="49">
        <v>1.7379999999999998</v>
      </c>
      <c r="E24" s="43" t="s">
        <v>52</v>
      </c>
      <c r="F24" s="45">
        <v>59.4</v>
      </c>
      <c r="G24" s="33">
        <f t="shared" si="0"/>
        <v>0.0023584218954724122</v>
      </c>
    </row>
    <row r="25" spans="2:7" ht="15">
      <c r="B25" s="43" t="s">
        <v>38</v>
      </c>
      <c r="C25" s="49">
        <v>1.5436666666666667</v>
      </c>
      <c r="E25" s="43" t="s">
        <v>15</v>
      </c>
      <c r="F25" s="45">
        <v>52.8</v>
      </c>
      <c r="G25" s="33">
        <f t="shared" si="0"/>
        <v>0.0020963750181977</v>
      </c>
    </row>
    <row r="26" spans="2:7" ht="15">
      <c r="B26" s="43" t="s">
        <v>39</v>
      </c>
      <c r="C26" s="49">
        <v>1.0266666666666666</v>
      </c>
      <c r="E26" s="43" t="s">
        <v>56</v>
      </c>
      <c r="F26" s="45">
        <v>51.7</v>
      </c>
      <c r="G26" s="33">
        <f t="shared" si="0"/>
        <v>0.0020527005386519145</v>
      </c>
    </row>
    <row r="27" spans="2:7" ht="15">
      <c r="B27" s="43" t="s">
        <v>53</v>
      </c>
      <c r="C27" s="49">
        <v>0.8983333333333333</v>
      </c>
      <c r="E27" s="43" t="s">
        <v>64</v>
      </c>
      <c r="F27" s="45">
        <v>36.11666666666667</v>
      </c>
      <c r="G27" s="33">
        <f t="shared" si="0"/>
        <v>0.0014339787450866211</v>
      </c>
    </row>
    <row r="28" spans="2:7" ht="15">
      <c r="B28" s="43" t="s">
        <v>59</v>
      </c>
      <c r="C28" s="49">
        <v>0.8726666666666666</v>
      </c>
      <c r="E28" s="43" t="s">
        <v>53</v>
      </c>
      <c r="F28" s="45">
        <v>24.383333333333336</v>
      </c>
      <c r="G28" s="33">
        <f t="shared" si="0"/>
        <v>0.0009681176299315768</v>
      </c>
    </row>
    <row r="29" spans="2:7" ht="15">
      <c r="B29" s="43" t="s">
        <v>61</v>
      </c>
      <c r="C29" s="49">
        <v>0.7479999999999999</v>
      </c>
      <c r="E29" s="43" t="s">
        <v>57</v>
      </c>
      <c r="F29" s="45">
        <v>6.71</v>
      </c>
      <c r="G29" s="33">
        <f t="shared" si="0"/>
        <v>0.000266414325229291</v>
      </c>
    </row>
    <row r="30" spans="2:7" s="29" customFormat="1" ht="15.75" thickBot="1">
      <c r="B30" s="37"/>
      <c r="C30" s="30"/>
      <c r="E30" s="40"/>
      <c r="F30" s="32"/>
      <c r="G30" s="33">
        <f>F29/$F$47</f>
        <v>0.000266414325229291</v>
      </c>
    </row>
    <row r="31" spans="2:7" s="29" customFormat="1" ht="15">
      <c r="B31" s="38" t="s">
        <v>6</v>
      </c>
      <c r="C31" s="19">
        <f>C89</f>
        <v>19.47</v>
      </c>
      <c r="E31" s="8" t="s">
        <v>6</v>
      </c>
      <c r="F31" s="19">
        <f>F89</f>
        <v>6273.666666666667</v>
      </c>
      <c r="G31" s="33"/>
    </row>
    <row r="32" spans="2:6" ht="15">
      <c r="B32" s="36" t="s">
        <v>47</v>
      </c>
      <c r="C32" s="18">
        <f>C96</f>
        <v>2.412666666666667</v>
      </c>
      <c r="E32" s="9" t="s">
        <v>47</v>
      </c>
      <c r="F32" s="18">
        <f>F96</f>
        <v>8360</v>
      </c>
    </row>
    <row r="33" spans="2:6" ht="15">
      <c r="B33" s="39" t="s">
        <v>48</v>
      </c>
      <c r="C33" s="20">
        <f>C86</f>
        <v>1.881</v>
      </c>
      <c r="E33" s="10" t="s">
        <v>48</v>
      </c>
      <c r="F33" s="20">
        <f>F86</f>
        <v>883.6666666666666</v>
      </c>
    </row>
    <row r="34" spans="2:6" ht="15">
      <c r="B34" s="40" t="s">
        <v>12</v>
      </c>
      <c r="C34" s="21">
        <f>C95</f>
        <v>6.636666666666667</v>
      </c>
      <c r="E34" s="11" t="s">
        <v>12</v>
      </c>
      <c r="F34" s="21">
        <f>F95</f>
        <v>1173.3333333333333</v>
      </c>
    </row>
    <row r="35" spans="2:6" ht="15">
      <c r="B35" s="41" t="s">
        <v>8</v>
      </c>
      <c r="C35" s="22">
        <f>C91</f>
        <v>7.883333333333333</v>
      </c>
      <c r="E35" s="12" t="s">
        <v>8</v>
      </c>
      <c r="F35" s="22">
        <f>F91</f>
        <v>6849.333333333333</v>
      </c>
    </row>
    <row r="36" spans="2:6" ht="15">
      <c r="B36" s="42" t="s">
        <v>69</v>
      </c>
      <c r="C36" s="48">
        <f>C82</f>
        <v>8.69</v>
      </c>
      <c r="E36" s="13" t="s">
        <v>70</v>
      </c>
      <c r="F36" s="48">
        <f>F82</f>
        <v>3949</v>
      </c>
    </row>
    <row r="37" spans="2:6" ht="15">
      <c r="B37" s="42" t="s">
        <v>49</v>
      </c>
      <c r="C37" s="23">
        <f>C83</f>
        <v>8.836666666666668</v>
      </c>
      <c r="E37" s="13" t="s">
        <v>49</v>
      </c>
      <c r="F37" s="23">
        <f>F83</f>
        <v>3358.6666666666665</v>
      </c>
    </row>
    <row r="38" spans="2:7" ht="15">
      <c r="B38" s="42" t="s">
        <v>20</v>
      </c>
      <c r="C38" s="23">
        <f>C84</f>
        <v>8.726666666666667</v>
      </c>
      <c r="E38" s="13" t="s">
        <v>20</v>
      </c>
      <c r="F38" s="23">
        <f>F84</f>
        <v>2673</v>
      </c>
      <c r="G38" s="33">
        <f>F37/$F$47</f>
        <v>0.13335274421313145</v>
      </c>
    </row>
    <row r="39" spans="2:6" ht="15">
      <c r="B39" s="42" t="s">
        <v>9</v>
      </c>
      <c r="C39" s="23">
        <f>C92</f>
        <v>7.92</v>
      </c>
      <c r="E39" s="14" t="s">
        <v>9</v>
      </c>
      <c r="F39" s="23">
        <f>F92</f>
        <v>4169</v>
      </c>
    </row>
    <row r="40" spans="2:6" ht="15">
      <c r="B40" s="39" t="s">
        <v>10</v>
      </c>
      <c r="C40" s="20">
        <f>C93</f>
        <v>7.883333333333333</v>
      </c>
      <c r="E40" s="15" t="s">
        <v>10</v>
      </c>
      <c r="F40" s="20">
        <f>F93</f>
        <v>2680.3333333333335</v>
      </c>
    </row>
    <row r="41" spans="2:6" ht="15">
      <c r="B41" s="43" t="s">
        <v>22</v>
      </c>
      <c r="C41" s="24">
        <f>C97</f>
        <v>15.876666666666667</v>
      </c>
      <c r="E41" s="16" t="s">
        <v>22</v>
      </c>
      <c r="F41" s="24">
        <f>F97</f>
        <v>381.3333333333333</v>
      </c>
    </row>
    <row r="42" spans="2:6" ht="15">
      <c r="B42" s="43" t="s">
        <v>21</v>
      </c>
      <c r="C42" s="24">
        <f>C94</f>
        <v>1.0193333333333334</v>
      </c>
      <c r="E42" s="16" t="s">
        <v>21</v>
      </c>
      <c r="F42" s="24">
        <f>F94</f>
        <v>865.3333333333334</v>
      </c>
    </row>
    <row r="43" spans="2:6" ht="15.75" thickBot="1">
      <c r="B43" s="44" t="s">
        <v>7</v>
      </c>
      <c r="C43" s="25">
        <f>C90</f>
        <v>2.4053333333333335</v>
      </c>
      <c r="E43" s="17" t="s">
        <v>7</v>
      </c>
      <c r="F43" s="25">
        <f>F95</f>
        <v>1173.3333333333333</v>
      </c>
    </row>
    <row r="44" spans="2:6" ht="15">
      <c r="B44" s="38" t="s">
        <v>28</v>
      </c>
      <c r="C44" s="19">
        <f>C85</f>
        <v>5.756666666666667</v>
      </c>
      <c r="E44" s="8" t="s">
        <v>28</v>
      </c>
      <c r="F44" s="19">
        <f>F85</f>
        <v>14142.333333333334</v>
      </c>
    </row>
    <row r="45" spans="2:6" ht="15">
      <c r="B45" s="43" t="s">
        <v>29</v>
      </c>
      <c r="C45" s="24">
        <f>C80</f>
        <v>11.22</v>
      </c>
      <c r="E45" s="16" t="s">
        <v>18</v>
      </c>
      <c r="F45" s="24">
        <f>F81</f>
        <v>12283.333333333334</v>
      </c>
    </row>
    <row r="46" spans="2:6" ht="15.75" thickBot="1">
      <c r="B46" s="44" t="s">
        <v>18</v>
      </c>
      <c r="C46" s="25">
        <f>C81</f>
        <v>2.412666666666667</v>
      </c>
      <c r="E46" s="17" t="s">
        <v>50</v>
      </c>
      <c r="F46" s="25">
        <f>F80</f>
        <v>12903</v>
      </c>
    </row>
    <row r="47" spans="2:6" ht="15.75" thickBot="1">
      <c r="B47" s="35" t="s">
        <v>19</v>
      </c>
      <c r="C47" s="26">
        <f>C87</f>
        <v>4.033333333333334</v>
      </c>
      <c r="E47" s="7" t="s">
        <v>19</v>
      </c>
      <c r="F47" s="26">
        <f>F87</f>
        <v>25186.333333333332</v>
      </c>
    </row>
    <row r="52" spans="2:6" ht="15">
      <c r="B52" s="43" t="s">
        <v>30</v>
      </c>
      <c r="C52" s="49">
        <v>19.726666666666667</v>
      </c>
      <c r="E52" s="43" t="s">
        <v>30</v>
      </c>
      <c r="F52" s="27">
        <v>5738.333333333333</v>
      </c>
    </row>
    <row r="53" spans="2:6" ht="15">
      <c r="B53" s="43" t="s">
        <v>31</v>
      </c>
      <c r="C53" s="49">
        <v>16.94</v>
      </c>
      <c r="E53" s="43" t="s">
        <v>31</v>
      </c>
      <c r="F53" s="27">
        <v>535.3333333333334</v>
      </c>
    </row>
    <row r="54" spans="2:6" ht="15">
      <c r="B54" s="43" t="s">
        <v>32</v>
      </c>
      <c r="C54" s="49">
        <v>3.85</v>
      </c>
      <c r="E54" s="43" t="s">
        <v>32</v>
      </c>
      <c r="F54" s="27">
        <v>392.3333333333333</v>
      </c>
    </row>
    <row r="55" spans="2:6" ht="15">
      <c r="B55" s="43" t="s">
        <v>51</v>
      </c>
      <c r="C55" s="49">
        <v>1.7379999999999998</v>
      </c>
      <c r="E55" s="43" t="s">
        <v>51</v>
      </c>
      <c r="F55" s="27">
        <v>306.9</v>
      </c>
    </row>
    <row r="56" spans="2:6" ht="15">
      <c r="B56" s="43" t="s">
        <v>52</v>
      </c>
      <c r="C56" s="49">
        <v>3.776666666666667</v>
      </c>
      <c r="E56" s="43" t="s">
        <v>52</v>
      </c>
      <c r="F56" s="45">
        <v>59.4</v>
      </c>
    </row>
    <row r="57" spans="2:6" ht="15">
      <c r="B57" s="43" t="s">
        <v>53</v>
      </c>
      <c r="C57" s="49">
        <v>0.8983333333333333</v>
      </c>
      <c r="E57" s="43" t="s">
        <v>53</v>
      </c>
      <c r="F57" s="46">
        <v>24.383333333333336</v>
      </c>
    </row>
    <row r="58" spans="2:6" ht="15">
      <c r="B58" s="43" t="s">
        <v>33</v>
      </c>
      <c r="C58" s="49">
        <v>9.643333333333333</v>
      </c>
      <c r="E58" s="43" t="s">
        <v>33</v>
      </c>
      <c r="F58" s="27">
        <v>572</v>
      </c>
    </row>
    <row r="59" spans="2:6" ht="15">
      <c r="B59" s="43" t="s">
        <v>34</v>
      </c>
      <c r="C59" s="49">
        <v>10.303333333333333</v>
      </c>
      <c r="E59" s="43" t="s">
        <v>34</v>
      </c>
      <c r="F59" s="27">
        <v>850.6666666666666</v>
      </c>
    </row>
    <row r="60" spans="2:6" ht="15">
      <c r="B60" s="43" t="s">
        <v>35</v>
      </c>
      <c r="C60" s="49">
        <v>6.6</v>
      </c>
      <c r="E60" s="43" t="s">
        <v>35</v>
      </c>
      <c r="F60" s="27">
        <v>396</v>
      </c>
    </row>
    <row r="61" spans="2:6" ht="15">
      <c r="B61" s="43" t="s">
        <v>36</v>
      </c>
      <c r="C61" s="49">
        <v>7.92</v>
      </c>
      <c r="E61" s="43" t="s">
        <v>36</v>
      </c>
      <c r="F61" s="27">
        <v>454.6666666666667</v>
      </c>
    </row>
    <row r="62" spans="2:6" ht="15">
      <c r="B62" s="43" t="s">
        <v>11</v>
      </c>
      <c r="C62" s="49">
        <v>8.433333333333332</v>
      </c>
      <c r="E62" s="43" t="s">
        <v>11</v>
      </c>
      <c r="F62" s="27">
        <v>2412.6666666666665</v>
      </c>
    </row>
    <row r="63" spans="2:6" ht="15">
      <c r="B63" s="43" t="s">
        <v>37</v>
      </c>
      <c r="C63" s="49">
        <v>11.146666666666667</v>
      </c>
      <c r="E63" s="43" t="s">
        <v>37</v>
      </c>
      <c r="F63" s="27">
        <v>1598.6666666666667</v>
      </c>
    </row>
    <row r="64" spans="2:6" ht="15">
      <c r="B64" s="43" t="s">
        <v>13</v>
      </c>
      <c r="C64" s="49">
        <v>3.2083333333333335</v>
      </c>
      <c r="E64" s="43" t="s">
        <v>13</v>
      </c>
      <c r="F64" s="27">
        <v>4132.333333333333</v>
      </c>
    </row>
    <row r="65" spans="2:6" ht="15">
      <c r="B65" s="43" t="s">
        <v>14</v>
      </c>
      <c r="C65" s="49">
        <v>9.643333333333333</v>
      </c>
      <c r="E65" s="43" t="s">
        <v>14</v>
      </c>
      <c r="F65" s="27">
        <v>1232</v>
      </c>
    </row>
    <row r="66" spans="2:6" ht="15">
      <c r="B66" s="43" t="s">
        <v>15</v>
      </c>
      <c r="C66" s="49">
        <v>7.7366666666666655</v>
      </c>
      <c r="E66" s="43" t="s">
        <v>15</v>
      </c>
      <c r="F66" s="45">
        <v>52.8</v>
      </c>
    </row>
    <row r="67" spans="2:6" ht="15">
      <c r="B67" s="43" t="s">
        <v>16</v>
      </c>
      <c r="C67" s="49">
        <v>11.366666666666667</v>
      </c>
      <c r="E67" s="43" t="s">
        <v>16</v>
      </c>
      <c r="F67" s="45">
        <v>255.2</v>
      </c>
    </row>
    <row r="68" spans="2:6" ht="15">
      <c r="B68" s="43" t="s">
        <v>17</v>
      </c>
      <c r="C68" s="49">
        <v>9.496666666666666</v>
      </c>
      <c r="E68" s="43" t="s">
        <v>17</v>
      </c>
      <c r="F68" s="27">
        <v>454.6666666666667</v>
      </c>
    </row>
    <row r="69" spans="2:6" ht="15">
      <c r="B69" s="43" t="s">
        <v>56</v>
      </c>
      <c r="C69" s="49">
        <v>12.21</v>
      </c>
      <c r="E69" s="43" t="s">
        <v>56</v>
      </c>
      <c r="F69" s="45">
        <v>51.7</v>
      </c>
    </row>
    <row r="70" spans="2:6" ht="15">
      <c r="B70" s="43" t="s">
        <v>57</v>
      </c>
      <c r="C70" s="49">
        <v>18.846666666666668</v>
      </c>
      <c r="E70" s="43" t="s">
        <v>57</v>
      </c>
      <c r="F70" s="46">
        <v>6.71</v>
      </c>
    </row>
    <row r="71" spans="2:6" ht="15">
      <c r="B71" s="43" t="s">
        <v>38</v>
      </c>
      <c r="C71" s="49">
        <v>1.5436666666666667</v>
      </c>
      <c r="E71" s="43" t="s">
        <v>38</v>
      </c>
      <c r="F71" s="45">
        <v>331.8333333333333</v>
      </c>
    </row>
    <row r="72" spans="2:6" ht="15">
      <c r="B72" s="43" t="s">
        <v>58</v>
      </c>
      <c r="C72" s="49">
        <v>6.05</v>
      </c>
      <c r="E72" s="43" t="s">
        <v>58</v>
      </c>
      <c r="F72" s="45">
        <v>149.6</v>
      </c>
    </row>
    <row r="73" spans="2:6" ht="15">
      <c r="B73" s="43" t="s">
        <v>59</v>
      </c>
      <c r="C73" s="49">
        <v>0.8726666666666666</v>
      </c>
      <c r="E73" s="43" t="s">
        <v>59</v>
      </c>
      <c r="F73" s="45">
        <v>71.13333333333333</v>
      </c>
    </row>
    <row r="74" spans="2:6" ht="15">
      <c r="B74" s="43" t="s">
        <v>60</v>
      </c>
      <c r="C74" s="49">
        <v>3.3990000000000005</v>
      </c>
      <c r="E74" s="43" t="s">
        <v>60</v>
      </c>
      <c r="F74" s="45">
        <v>210.83333333333334</v>
      </c>
    </row>
    <row r="75" spans="2:6" ht="15">
      <c r="B75" s="43" t="s">
        <v>39</v>
      </c>
      <c r="C75" s="49">
        <v>1.0266666666666666</v>
      </c>
      <c r="E75" s="43" t="s">
        <v>39</v>
      </c>
      <c r="F75" s="47">
        <v>1092.6666666666667</v>
      </c>
    </row>
    <row r="76" spans="2:6" ht="15">
      <c r="B76" s="43" t="s">
        <v>61</v>
      </c>
      <c r="C76" s="49">
        <v>0.7479999999999999</v>
      </c>
      <c r="E76" s="43" t="s">
        <v>61</v>
      </c>
      <c r="F76" s="45">
        <v>60.866666666666674</v>
      </c>
    </row>
    <row r="77" spans="2:6" ht="15">
      <c r="B77" s="43" t="s">
        <v>71</v>
      </c>
      <c r="C77" s="49">
        <v>17.27</v>
      </c>
      <c r="E77" s="43" t="s">
        <v>63</v>
      </c>
      <c r="F77" s="45">
        <v>343.2</v>
      </c>
    </row>
    <row r="78" spans="2:6" ht="15">
      <c r="B78" s="43" t="s">
        <v>64</v>
      </c>
      <c r="C78" s="49">
        <v>9.02</v>
      </c>
      <c r="E78" s="43" t="s">
        <v>64</v>
      </c>
      <c r="F78" s="46">
        <v>36.11666666666667</v>
      </c>
    </row>
    <row r="79" spans="5:6" ht="15">
      <c r="E79" s="2"/>
      <c r="F79" s="3"/>
    </row>
    <row r="80" spans="2:6" ht="15">
      <c r="B80" s="43" t="s">
        <v>65</v>
      </c>
      <c r="C80" s="49">
        <v>11.22</v>
      </c>
      <c r="E80" s="43" t="s">
        <v>65</v>
      </c>
      <c r="F80" s="27">
        <v>12903</v>
      </c>
    </row>
    <row r="81" spans="2:6" ht="15">
      <c r="B81" s="43" t="s">
        <v>18</v>
      </c>
      <c r="C81" s="49">
        <v>2.412666666666667</v>
      </c>
      <c r="E81" s="43" t="s">
        <v>18</v>
      </c>
      <c r="F81" s="27">
        <v>12283.333333333334</v>
      </c>
    </row>
    <row r="82" spans="2:6" ht="15">
      <c r="B82" s="50" t="s">
        <v>66</v>
      </c>
      <c r="C82" s="49">
        <v>8.69</v>
      </c>
      <c r="E82" s="50" t="s">
        <v>66</v>
      </c>
      <c r="F82" s="27">
        <v>3949</v>
      </c>
    </row>
    <row r="83" spans="2:6" ht="15">
      <c r="B83" s="43" t="s">
        <v>40</v>
      </c>
      <c r="C83" s="49">
        <v>8.836666666666668</v>
      </c>
      <c r="E83" s="43" t="s">
        <v>40</v>
      </c>
      <c r="F83" s="27">
        <v>3358.6666666666665</v>
      </c>
    </row>
    <row r="84" spans="2:6" ht="15">
      <c r="B84" s="43" t="s">
        <v>20</v>
      </c>
      <c r="C84" s="49">
        <v>8.726666666666667</v>
      </c>
      <c r="E84" s="43" t="s">
        <v>20</v>
      </c>
      <c r="F84" s="27">
        <v>2673</v>
      </c>
    </row>
    <row r="85" spans="2:6" ht="15">
      <c r="B85" s="43" t="s">
        <v>67</v>
      </c>
      <c r="C85" s="49">
        <v>5.756666666666667</v>
      </c>
      <c r="E85" s="43" t="s">
        <v>67</v>
      </c>
      <c r="F85" s="27">
        <v>14142.333333333334</v>
      </c>
    </row>
    <row r="86" spans="2:6" ht="15">
      <c r="B86" s="43" t="s">
        <v>68</v>
      </c>
      <c r="C86" s="49">
        <v>1.881</v>
      </c>
      <c r="E86" s="43" t="s">
        <v>68</v>
      </c>
      <c r="F86" s="27">
        <v>883.6666666666666</v>
      </c>
    </row>
    <row r="87" spans="2:6" ht="15">
      <c r="B87" s="43" t="s">
        <v>19</v>
      </c>
      <c r="C87" s="49">
        <v>4.033333333333334</v>
      </c>
      <c r="E87" s="43" t="s">
        <v>19</v>
      </c>
      <c r="F87" s="27">
        <v>25186.333333333332</v>
      </c>
    </row>
    <row r="88" ht="13.5">
      <c r="E88" s="2"/>
    </row>
    <row r="89" spans="2:8" ht="15">
      <c r="B89" s="43" t="s">
        <v>6</v>
      </c>
      <c r="C89" s="49">
        <v>19.47</v>
      </c>
      <c r="E89" s="43" t="s">
        <v>6</v>
      </c>
      <c r="F89" s="51">
        <v>6273.666666666667</v>
      </c>
      <c r="H89" s="29"/>
    </row>
    <row r="90" spans="2:6" ht="15">
      <c r="B90" s="43" t="s">
        <v>7</v>
      </c>
      <c r="C90" s="49">
        <v>2.4053333333333335</v>
      </c>
      <c r="E90" s="43" t="s">
        <v>7</v>
      </c>
      <c r="F90" s="27">
        <v>1283.3333333333333</v>
      </c>
    </row>
    <row r="91" spans="2:6" ht="15">
      <c r="B91" s="43" t="s">
        <v>8</v>
      </c>
      <c r="C91" s="49">
        <v>7.883333333333333</v>
      </c>
      <c r="E91" s="43" t="s">
        <v>8</v>
      </c>
      <c r="F91" s="27">
        <v>6849.333333333333</v>
      </c>
    </row>
    <row r="92" spans="2:6" ht="15">
      <c r="B92" s="43" t="s">
        <v>9</v>
      </c>
      <c r="C92" s="49">
        <v>7.92</v>
      </c>
      <c r="E92" s="43" t="s">
        <v>9</v>
      </c>
      <c r="F92" s="27">
        <v>4169</v>
      </c>
    </row>
    <row r="93" spans="2:6" ht="15">
      <c r="B93" s="43" t="s">
        <v>10</v>
      </c>
      <c r="C93" s="49">
        <v>7.883333333333333</v>
      </c>
      <c r="E93" s="43" t="s">
        <v>10</v>
      </c>
      <c r="F93" s="27">
        <v>2680.3333333333335</v>
      </c>
    </row>
    <row r="94" spans="2:6" ht="15">
      <c r="B94" s="43" t="s">
        <v>54</v>
      </c>
      <c r="C94" s="49">
        <v>1.0193333333333334</v>
      </c>
      <c r="E94" s="43" t="s">
        <v>54</v>
      </c>
      <c r="F94" s="27">
        <v>865.3333333333334</v>
      </c>
    </row>
    <row r="95" spans="2:6" ht="15">
      <c r="B95" s="43" t="s">
        <v>12</v>
      </c>
      <c r="C95" s="49">
        <v>6.636666666666667</v>
      </c>
      <c r="E95" s="43" t="s">
        <v>12</v>
      </c>
      <c r="F95" s="27">
        <v>1173.3333333333333</v>
      </c>
    </row>
    <row r="96" spans="2:6" ht="15">
      <c r="B96" s="43" t="s">
        <v>55</v>
      </c>
      <c r="C96" s="49">
        <v>2.412666666666667</v>
      </c>
      <c r="E96" s="43" t="s">
        <v>55</v>
      </c>
      <c r="F96" s="27">
        <v>8360</v>
      </c>
    </row>
    <row r="97" spans="2:6" ht="15">
      <c r="B97" s="43" t="s">
        <v>62</v>
      </c>
      <c r="C97" s="49">
        <v>15.876666666666667</v>
      </c>
      <c r="E97" s="43" t="s">
        <v>62</v>
      </c>
      <c r="F97" s="27">
        <v>381.3333333333333</v>
      </c>
    </row>
    <row r="98" spans="3:6" ht="13.5">
      <c r="C98" s="2"/>
      <c r="E98"/>
      <c r="F98" s="29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  <row r="113" ht="13.5">
      <c r="E113"/>
    </row>
    <row r="114" ht="13.5">
      <c r="E114"/>
    </row>
    <row r="115" ht="13.5">
      <c r="E115"/>
    </row>
    <row r="116" ht="13.5">
      <c r="E116"/>
    </row>
    <row r="117" ht="13.5">
      <c r="E117"/>
    </row>
    <row r="118" ht="13.5">
      <c r="E118"/>
    </row>
    <row r="119" ht="13.5">
      <c r="E119"/>
    </row>
    <row r="120" ht="13.5">
      <c r="E120"/>
    </row>
    <row r="121" ht="13.5">
      <c r="E121"/>
    </row>
    <row r="122" ht="13.5">
      <c r="E122"/>
    </row>
    <row r="123" ht="13.5">
      <c r="E123"/>
    </row>
    <row r="124" ht="13.5">
      <c r="E124"/>
    </row>
    <row r="125" ht="13.5">
      <c r="E125"/>
    </row>
    <row r="126" ht="13.5">
      <c r="E126"/>
    </row>
    <row r="127" ht="13.5">
      <c r="E127"/>
    </row>
    <row r="128" ht="13.5">
      <c r="E128"/>
    </row>
    <row r="129" ht="13.5">
      <c r="E129"/>
    </row>
    <row r="130" ht="13.5">
      <c r="E130"/>
    </row>
    <row r="131" ht="13.5">
      <c r="E131"/>
    </row>
    <row r="132" ht="13.5">
      <c r="E132"/>
    </row>
    <row r="133" ht="13.5">
      <c r="E133"/>
    </row>
    <row r="134" ht="13.5">
      <c r="E134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2017-07-25T23:50:17Z</cp:lastPrinted>
  <dcterms:created xsi:type="dcterms:W3CDTF">2005-04-12T05:17:10Z</dcterms:created>
  <dcterms:modified xsi:type="dcterms:W3CDTF">2017-08-23T05:37:59Z</dcterms:modified>
  <cp:category/>
  <cp:version/>
  <cp:contentType/>
  <cp:contentStatus/>
</cp:coreProperties>
</file>