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<sst xmlns="http://schemas.openxmlformats.org/spreadsheetml/2006/main" count="21" uniqueCount="21">
  <si>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石炭</t>
  </si>
  <si>
    <t>原油</t>
  </si>
  <si>
    <t>-</t>
  </si>
  <si>
    <t>未活用
ｴﾈﾙｷﾞｰ</t>
  </si>
  <si>
    <t>太陽
ｴﾈﾙｷﾞｰ</t>
  </si>
  <si>
    <t>地熱
ｴﾈﾙｷﾞｰ</t>
  </si>
  <si>
    <t>平成2年度</t>
  </si>
  <si>
    <t>原子力
発電</t>
  </si>
  <si>
    <t>天然
温度差
ｴﾈﾙｷﾞｰ</t>
  </si>
  <si>
    <t>石油
製品</t>
  </si>
  <si>
    <t>天然
ガス</t>
  </si>
  <si>
    <t>事業用
水力
発電</t>
  </si>
  <si>
    <t>風力
発電</t>
  </si>
  <si>
    <t>ﾊﾞｲｵﾏｽ
ｴﾈﾙｷﾞｰ</t>
  </si>
  <si>
    <r>
      <t>（単位：10</t>
    </r>
    <r>
      <rPr>
        <vertAlign val="superscript"/>
        <sz val="11"/>
        <rFont val="ＭＳ ゴシック"/>
        <family val="3"/>
      </rPr>
      <t>15</t>
    </r>
    <r>
      <rPr>
        <sz val="11"/>
        <rFont val="ＭＳ ゴシック"/>
        <family val="3"/>
      </rPr>
      <t>J）</t>
    </r>
  </si>
  <si>
    <t>構　　　成</t>
  </si>
  <si>
    <t>前年度
対比
(%)</t>
  </si>
  <si>
    <t>計</t>
  </si>
  <si>
    <t>石炭
製品</t>
  </si>
  <si>
    <t>資料：資源エネルギー庁「総合エネルギー統計」より作成</t>
  </si>
  <si>
    <t>1.03 国内一次エネルギー総供給の推移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</si>
</sst>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);[Red]\(#,##0.0\)"/>
    <numFmt numFmtId="178" formatCode="0.0%"/>
    <numFmt numFmtId="179" formatCode="0.00000%"/>
    <numFmt numFmtId="180" formatCode="#,##0.0_ ;[Red]\-#,##0.0\ "/>
    <numFmt numFmtId="181" formatCode="0.0000%"/>
    <numFmt numFmtId="182" formatCode="0.000%"/>
    <numFmt numFmtId="183" formatCode="#,##0.000;[Red]\-#,##0.000"/>
    <numFmt numFmtId="184" formatCode="#,##0.00_);[Red]\(#,##0.00\)"/>
    <numFmt numFmtId="185" formatCode="#,##0.000_);[Red]\(#,##0.000\)"/>
    <numFmt numFmtId="186" formatCode="#,##0.0;[Red]\-#,##0.0"/>
    <numFmt numFmtId="187" formatCode="0.0%\ "/>
    <numFmt numFmtId="188" formatCode="0_);[Red]\(0\)"/>
    <numFmt numFmtId="189" formatCode="0.0_);[Red]\(0.0\)"/>
    <numFmt numFmtId="190" formatCode="0.E+00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vertAlign val="superscript"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4"/>
      <color indexed="8"/>
      <name val="ＭＳ ゴシック"/>
      <family val="3"/>
    </font>
    <font>
      <b/>
      <sz val="14"/>
      <color theme="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dotted"/>
      <bottom style="hair"/>
    </border>
    <border>
      <left style="hair"/>
      <right style="hair"/>
      <top style="dotted"/>
      <bottom style="hair"/>
    </border>
    <border>
      <left style="hair"/>
      <right>
        <color indexed="63"/>
      </right>
      <top style="dotted"/>
      <bottom style="hair"/>
    </border>
    <border>
      <left style="thin"/>
      <right style="hair"/>
      <top style="hair"/>
      <bottom style="dotted"/>
    </border>
    <border>
      <left style="hair"/>
      <right style="hair"/>
      <top style="hair"/>
      <bottom style="dotted"/>
    </border>
    <border>
      <left style="hair"/>
      <right>
        <color indexed="63"/>
      </right>
      <top style="hair"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medium"/>
      <bottom/>
    </border>
    <border>
      <left style="thin"/>
      <right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/>
      <bottom style="dotted"/>
    </border>
    <border>
      <left>
        <color indexed="63"/>
      </left>
      <right style="thin"/>
      <top/>
      <bottom/>
    </border>
    <border>
      <left style="thin"/>
      <right/>
      <top style="medium"/>
      <bottom style="hair"/>
    </border>
    <border>
      <left/>
      <right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 shrinkToFit="1"/>
    </xf>
    <xf numFmtId="0" fontId="21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86" fontId="21" fillId="0" borderId="13" xfId="48" applyNumberFormat="1" applyFont="1" applyFill="1" applyBorder="1" applyAlignment="1" applyProtection="1">
      <alignment horizontal="right" vertical="center"/>
      <protection/>
    </xf>
    <xf numFmtId="186" fontId="21" fillId="0" borderId="14" xfId="48" applyNumberFormat="1" applyFont="1" applyFill="1" applyBorder="1" applyAlignment="1" applyProtection="1">
      <alignment horizontal="right" vertical="center"/>
      <protection/>
    </xf>
    <xf numFmtId="186" fontId="21" fillId="0" borderId="15" xfId="48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vertical="center"/>
    </xf>
    <xf numFmtId="178" fontId="21" fillId="0" borderId="16" xfId="48" applyNumberFormat="1" applyFont="1" applyFill="1" applyBorder="1" applyAlignment="1" applyProtection="1">
      <alignment horizontal="right" vertical="center"/>
      <protection/>
    </xf>
    <xf numFmtId="178" fontId="21" fillId="0" borderId="17" xfId="48" applyNumberFormat="1" applyFont="1" applyFill="1" applyBorder="1" applyAlignment="1" applyProtection="1">
      <alignment horizontal="right" vertical="center"/>
      <protection/>
    </xf>
    <xf numFmtId="178" fontId="21" fillId="0" borderId="18" xfId="48" applyNumberFormat="1" applyFont="1" applyFill="1" applyBorder="1" applyAlignment="1" applyProtection="1">
      <alignment horizontal="right" vertical="center"/>
      <protection/>
    </xf>
    <xf numFmtId="0" fontId="21" fillId="0" borderId="16" xfId="0" applyFont="1" applyFill="1" applyBorder="1" applyAlignment="1">
      <alignment horizontal="center" vertical="center" wrapText="1"/>
    </xf>
    <xf numFmtId="178" fontId="21" fillId="0" borderId="0" xfId="48" applyNumberFormat="1" applyFont="1" applyFill="1" applyBorder="1" applyAlignment="1" applyProtection="1">
      <alignment horizontal="right" vertical="center"/>
      <protection/>
    </xf>
    <xf numFmtId="178" fontId="21" fillId="0" borderId="19" xfId="48" applyNumberFormat="1" applyFont="1" applyFill="1" applyBorder="1" applyAlignment="1" applyProtection="1">
      <alignment horizontal="right" vertical="center"/>
      <protection/>
    </xf>
    <xf numFmtId="178" fontId="21" fillId="0" borderId="20" xfId="48" applyNumberFormat="1" applyFont="1" applyFill="1" applyBorder="1" applyAlignment="1" applyProtection="1">
      <alignment horizontal="right" vertical="center"/>
      <protection/>
    </xf>
    <xf numFmtId="178" fontId="21" fillId="0" borderId="21" xfId="48" applyNumberFormat="1" applyFont="1" applyFill="1" applyBorder="1" applyAlignment="1" applyProtection="1">
      <alignment horizontal="right" vertical="center"/>
      <protection/>
    </xf>
    <xf numFmtId="186" fontId="21" fillId="0" borderId="22" xfId="48" applyNumberFormat="1" applyFont="1" applyFill="1" applyBorder="1" applyAlignment="1" applyProtection="1">
      <alignment horizontal="right" vertical="center"/>
      <protection/>
    </xf>
    <xf numFmtId="186" fontId="21" fillId="0" borderId="23" xfId="48" applyNumberFormat="1" applyFont="1" applyFill="1" applyBorder="1" applyAlignment="1" applyProtection="1">
      <alignment horizontal="right" vertical="center"/>
      <protection/>
    </xf>
    <xf numFmtId="186" fontId="21" fillId="0" borderId="24" xfId="48" applyNumberFormat="1" applyFont="1" applyFill="1" applyBorder="1" applyAlignment="1" applyProtection="1">
      <alignment horizontal="right" vertical="center"/>
      <protection/>
    </xf>
    <xf numFmtId="186" fontId="21" fillId="0" borderId="25" xfId="48" applyNumberFormat="1" applyFont="1" applyFill="1" applyBorder="1" applyAlignment="1" applyProtection="1">
      <alignment horizontal="right" vertical="center"/>
      <protection/>
    </xf>
    <xf numFmtId="186" fontId="21" fillId="0" borderId="26" xfId="48" applyNumberFormat="1" applyFont="1" applyFill="1" applyBorder="1" applyAlignment="1" applyProtection="1">
      <alignment horizontal="right" vertical="center"/>
      <protection/>
    </xf>
    <xf numFmtId="186" fontId="21" fillId="0" borderId="27" xfId="48" applyNumberFormat="1" applyFont="1" applyFill="1" applyBorder="1" applyAlignment="1" applyProtection="1">
      <alignment horizontal="right" vertical="center"/>
      <protection/>
    </xf>
    <xf numFmtId="178" fontId="21" fillId="0" borderId="28" xfId="48" applyNumberFormat="1" applyFont="1" applyFill="1" applyBorder="1" applyAlignment="1" applyProtection="1">
      <alignment horizontal="right" vertical="center"/>
      <protection/>
    </xf>
    <xf numFmtId="178" fontId="21" fillId="0" borderId="29" xfId="48" applyNumberFormat="1" applyFont="1" applyFill="1" applyBorder="1" applyAlignment="1" applyProtection="1">
      <alignment horizontal="right" vertical="center"/>
      <protection/>
    </xf>
    <xf numFmtId="178" fontId="21" fillId="0" borderId="30" xfId="48" applyNumberFormat="1" applyFont="1" applyFill="1" applyBorder="1" applyAlignment="1" applyProtection="1">
      <alignment horizontal="right" vertical="center"/>
      <protection/>
    </xf>
    <xf numFmtId="190" fontId="3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186" fontId="21" fillId="0" borderId="25" xfId="48" applyNumberFormat="1" applyFont="1" applyFill="1" applyBorder="1" applyAlignment="1" applyProtection="1">
      <alignment horizontal="right" vertical="center"/>
      <protection/>
    </xf>
    <xf numFmtId="186" fontId="21" fillId="0" borderId="16" xfId="48" applyNumberFormat="1" applyFont="1" applyFill="1" applyBorder="1" applyAlignment="1" applyProtection="1">
      <alignment horizontal="right" vertical="center"/>
      <protection/>
    </xf>
    <xf numFmtId="178" fontId="21" fillId="0" borderId="27" xfId="48" applyNumberFormat="1" applyFont="1" applyFill="1" applyBorder="1" applyAlignment="1">
      <alignment horizontal="right" vertical="center"/>
    </xf>
    <xf numFmtId="178" fontId="22" fillId="0" borderId="18" xfId="48" applyNumberFormat="1" applyFont="1" applyFill="1" applyBorder="1" applyAlignment="1">
      <alignment horizontal="right" vertical="center"/>
    </xf>
    <xf numFmtId="178" fontId="22" fillId="0" borderId="30" xfId="48" applyNumberFormat="1" applyFont="1" applyBorder="1" applyAlignment="1">
      <alignment horizontal="right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wrapText="1"/>
    </xf>
    <xf numFmtId="186" fontId="21" fillId="0" borderId="28" xfId="48" applyNumberFormat="1" applyFont="1" applyFill="1" applyBorder="1" applyAlignment="1" applyProtection="1">
      <alignment horizontal="right" vertical="center"/>
      <protection/>
    </xf>
    <xf numFmtId="178" fontId="22" fillId="0" borderId="30" xfId="48" applyNumberFormat="1" applyFont="1" applyFill="1" applyBorder="1" applyAlignment="1">
      <alignment horizontal="right" vertical="center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186" fontId="21" fillId="0" borderId="13" xfId="48" applyNumberFormat="1" applyFont="1" applyFill="1" applyBorder="1" applyAlignment="1" applyProtection="1">
      <alignment horizontal="right" vertical="center"/>
      <protection/>
    </xf>
    <xf numFmtId="186" fontId="22" fillId="0" borderId="19" xfId="48" applyNumberFormat="1" applyFont="1" applyBorder="1" applyAlignment="1">
      <alignment horizontal="right" vertical="center"/>
    </xf>
    <xf numFmtId="38" fontId="21" fillId="0" borderId="15" xfId="48" applyFont="1" applyFill="1" applyBorder="1" applyAlignment="1" applyProtection="1">
      <alignment horizontal="center" vertical="center"/>
      <protection/>
    </xf>
    <xf numFmtId="38" fontId="22" fillId="0" borderId="21" xfId="48" applyFont="1" applyBorder="1" applyAlignment="1">
      <alignment horizontal="center" vertical="center"/>
    </xf>
    <xf numFmtId="186" fontId="21" fillId="0" borderId="22" xfId="48" applyNumberFormat="1" applyFont="1" applyFill="1" applyBorder="1" applyAlignment="1" applyProtection="1">
      <alignment horizontal="right" vertical="center"/>
      <protection/>
    </xf>
    <xf numFmtId="186" fontId="21" fillId="0" borderId="19" xfId="48" applyNumberFormat="1" applyFont="1" applyFill="1" applyBorder="1" applyAlignment="1" applyProtection="1">
      <alignment horizontal="right" vertical="center"/>
      <protection/>
    </xf>
    <xf numFmtId="178" fontId="21" fillId="0" borderId="24" xfId="48" applyNumberFormat="1" applyFont="1" applyFill="1" applyBorder="1" applyAlignment="1">
      <alignment horizontal="right" vertical="center"/>
    </xf>
    <xf numFmtId="178" fontId="22" fillId="0" borderId="21" xfId="48" applyNumberFormat="1" applyFont="1" applyBorder="1" applyAlignment="1">
      <alignment horizontal="right" vertical="center"/>
    </xf>
    <xf numFmtId="178" fontId="22" fillId="0" borderId="18" xfId="48" applyNumberFormat="1" applyFont="1" applyBorder="1" applyAlignment="1">
      <alignment horizontal="right" vertical="center"/>
    </xf>
    <xf numFmtId="178" fontId="21" fillId="0" borderId="15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view="pageLayout" zoomScaleNormal="85" zoomScaleSheetLayoutView="85" workbookViewId="0" topLeftCell="A55">
      <selection activeCell="F5" sqref="F5"/>
    </sheetView>
  </sheetViews>
  <sheetFormatPr defaultColWidth="9.00390625" defaultRowHeight="13.5"/>
  <cols>
    <col min="1" max="2" width="9.625" style="1" customWidth="1"/>
    <col min="3" max="3" width="8.625" style="1" customWidth="1"/>
    <col min="4" max="4" width="10.125" style="1" customWidth="1"/>
    <col min="5" max="16" width="8.125" style="1" customWidth="1"/>
    <col min="17" max="16384" width="9.00390625" style="2" customWidth="1"/>
  </cols>
  <sheetData>
    <row r="1" spans="1:8" ht="30" customHeight="1">
      <c r="A1" s="32" t="s">
        <v>20</v>
      </c>
      <c r="B1" s="32"/>
      <c r="C1" s="32"/>
      <c r="D1" s="32"/>
      <c r="E1" s="32"/>
      <c r="F1" s="32"/>
      <c r="G1" s="32"/>
      <c r="H1" s="32"/>
    </row>
    <row r="2" ht="15" customHeight="1"/>
    <row r="3" ht="19.5" customHeight="1" thickBot="1">
      <c r="P3" s="8" t="s">
        <v>14</v>
      </c>
    </row>
    <row r="4" spans="1:16" ht="19.5" customHeight="1">
      <c r="A4" s="40"/>
      <c r="B4" s="42"/>
      <c r="C4" s="43"/>
      <c r="D4" s="48" t="s">
        <v>15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s="9" customFormat="1" ht="60" customHeight="1">
      <c r="A5" s="41"/>
      <c r="B5" s="3" t="s">
        <v>17</v>
      </c>
      <c r="C5" s="7" t="s">
        <v>16</v>
      </c>
      <c r="D5" s="17" t="s">
        <v>1</v>
      </c>
      <c r="E5" s="4" t="s">
        <v>0</v>
      </c>
      <c r="F5" s="5" t="s">
        <v>18</v>
      </c>
      <c r="G5" s="4" t="s">
        <v>9</v>
      </c>
      <c r="H5" s="4" t="s">
        <v>10</v>
      </c>
      <c r="I5" s="4" t="s">
        <v>7</v>
      </c>
      <c r="J5" s="4" t="s">
        <v>11</v>
      </c>
      <c r="K5" s="4" t="s">
        <v>3</v>
      </c>
      <c r="L5" s="4" t="s">
        <v>4</v>
      </c>
      <c r="M5" s="4" t="s">
        <v>5</v>
      </c>
      <c r="N5" s="6" t="s">
        <v>13</v>
      </c>
      <c r="O5" s="6" t="s">
        <v>8</v>
      </c>
      <c r="P5" s="7" t="s">
        <v>12</v>
      </c>
    </row>
    <row r="6" spans="1:18" ht="19.5" customHeight="1">
      <c r="A6" s="47" t="s">
        <v>6</v>
      </c>
      <c r="B6" s="50">
        <v>20202.0183438891</v>
      </c>
      <c r="C6" s="52" t="s">
        <v>2</v>
      </c>
      <c r="D6" s="10">
        <v>9163.670974990708</v>
      </c>
      <c r="E6" s="11">
        <v>3351.969500520278</v>
      </c>
      <c r="F6" s="11">
        <v>15.35231465935233</v>
      </c>
      <c r="G6" s="11">
        <v>2341.1676520615765</v>
      </c>
      <c r="H6" s="11">
        <v>2059.1681456119823</v>
      </c>
      <c r="I6" s="11">
        <v>1884.467296594127</v>
      </c>
      <c r="J6" s="11">
        <v>809.5250638356139</v>
      </c>
      <c r="K6" s="11">
        <v>304.18584346445465</v>
      </c>
      <c r="L6" s="11">
        <v>57.83258978333823</v>
      </c>
      <c r="M6" s="11">
        <v>16.22070426767078</v>
      </c>
      <c r="N6" s="11">
        <v>198.45825809999997</v>
      </c>
      <c r="O6" s="11">
        <v>0</v>
      </c>
      <c r="P6" s="12">
        <v>0</v>
      </c>
      <c r="Q6" s="31"/>
      <c r="R6" s="1"/>
    </row>
    <row r="7" spans="1:18" ht="19.5" customHeight="1">
      <c r="A7" s="47"/>
      <c r="B7" s="51"/>
      <c r="C7" s="53"/>
      <c r="D7" s="19">
        <f>D6/$B$6</f>
        <v>0.4536017549831907</v>
      </c>
      <c r="E7" s="20">
        <f aca="true" t="shared" si="0" ref="E7:P7">E6/$B$6</f>
        <v>0.16592250553688928</v>
      </c>
      <c r="F7" s="20">
        <f t="shared" si="0"/>
        <v>0.0007599396455352812</v>
      </c>
      <c r="G7" s="20">
        <f t="shared" si="0"/>
        <v>0.11588780943611782</v>
      </c>
      <c r="H7" s="20">
        <f t="shared" si="0"/>
        <v>0.10192883258295125</v>
      </c>
      <c r="I7" s="20">
        <f t="shared" si="0"/>
        <v>0.09328113976117434</v>
      </c>
      <c r="J7" s="20">
        <f t="shared" si="0"/>
        <v>0.04007149434553834</v>
      </c>
      <c r="K7" s="20">
        <f t="shared" si="0"/>
        <v>0.01505720063641402</v>
      </c>
      <c r="L7" s="20">
        <f t="shared" si="0"/>
        <v>0.0028627134575804395</v>
      </c>
      <c r="M7" s="20">
        <f t="shared" si="0"/>
        <v>0.0008029249351007234</v>
      </c>
      <c r="N7" s="20">
        <f t="shared" si="0"/>
        <v>0.009823684679507854</v>
      </c>
      <c r="O7" s="20">
        <f t="shared" si="0"/>
        <v>0</v>
      </c>
      <c r="P7" s="21">
        <f t="shared" si="0"/>
        <v>0</v>
      </c>
      <c r="Q7" s="1"/>
      <c r="R7" s="1"/>
    </row>
    <row r="8" spans="1:18" ht="19.5" customHeight="1">
      <c r="A8" s="33">
        <v>3</v>
      </c>
      <c r="B8" s="35">
        <v>20412.784359581605</v>
      </c>
      <c r="C8" s="37">
        <f>(B8-B6)/B6</f>
        <v>0.010432918736372665</v>
      </c>
      <c r="D8" s="25">
        <v>9161.666526832827</v>
      </c>
      <c r="E8" s="26">
        <v>3475.985776396143</v>
      </c>
      <c r="F8" s="26">
        <v>19.3134792336689</v>
      </c>
      <c r="G8" s="26">
        <v>2134.451547492267</v>
      </c>
      <c r="H8" s="26">
        <v>2165.597680276853</v>
      </c>
      <c r="I8" s="26">
        <v>1986.9313018834866</v>
      </c>
      <c r="J8" s="26">
        <v>886.3591957850307</v>
      </c>
      <c r="K8" s="26">
        <v>310.25577520935764</v>
      </c>
      <c r="L8" s="26">
        <v>55.95824604974713</v>
      </c>
      <c r="M8" s="26">
        <v>16.50601552222961</v>
      </c>
      <c r="N8" s="26">
        <v>199.75881489999998</v>
      </c>
      <c r="O8" s="26">
        <v>0</v>
      </c>
      <c r="P8" s="27">
        <v>0</v>
      </c>
      <c r="Q8" s="31"/>
      <c r="R8" s="1"/>
    </row>
    <row r="9" spans="1:18" ht="19.5" customHeight="1">
      <c r="A9" s="44"/>
      <c r="B9" s="45"/>
      <c r="C9" s="39"/>
      <c r="D9" s="28">
        <f>D8/$B$8</f>
        <v>0.4488200318704886</v>
      </c>
      <c r="E9" s="29">
        <f aca="true" t="shared" si="1" ref="E9:P9">E8/$B$8</f>
        <v>0.1702847448522887</v>
      </c>
      <c r="F9" s="29">
        <f t="shared" si="1"/>
        <v>0.0009461462431313688</v>
      </c>
      <c r="G9" s="29">
        <f t="shared" si="1"/>
        <v>0.10456444892048113</v>
      </c>
      <c r="H9" s="29">
        <f t="shared" si="1"/>
        <v>0.10609026393111032</v>
      </c>
      <c r="I9" s="29">
        <f t="shared" si="1"/>
        <v>0.0973375932887292</v>
      </c>
      <c r="J9" s="29">
        <f t="shared" si="1"/>
        <v>0.04342176844527241</v>
      </c>
      <c r="K9" s="29">
        <f t="shared" si="1"/>
        <v>0.015199091399979736</v>
      </c>
      <c r="L9" s="29">
        <f t="shared" si="1"/>
        <v>0.002741333326410258</v>
      </c>
      <c r="M9" s="29">
        <f t="shared" si="1"/>
        <v>0.0008086116637234652</v>
      </c>
      <c r="N9" s="29">
        <f t="shared" si="1"/>
        <v>0.009785966058385108</v>
      </c>
      <c r="O9" s="29">
        <f t="shared" si="1"/>
        <v>0</v>
      </c>
      <c r="P9" s="30">
        <f t="shared" si="1"/>
        <v>0</v>
      </c>
      <c r="Q9" s="1"/>
      <c r="R9" s="1"/>
    </row>
    <row r="10" spans="1:18" ht="19.5" customHeight="1">
      <c r="A10" s="33">
        <v>4</v>
      </c>
      <c r="B10" s="35">
        <v>20899.981067495435</v>
      </c>
      <c r="C10" s="37">
        <f>(B10-B8)/B8</f>
        <v>0.02386723434351786</v>
      </c>
      <c r="D10" s="25">
        <v>9816.932323112009</v>
      </c>
      <c r="E10" s="26">
        <v>3366.685880544984</v>
      </c>
      <c r="F10" s="26">
        <v>13.119660003692056</v>
      </c>
      <c r="G10" s="26">
        <v>2082.9989416870694</v>
      </c>
      <c r="H10" s="26">
        <v>2220.9035325127343</v>
      </c>
      <c r="I10" s="26">
        <v>2075.4461475474386</v>
      </c>
      <c r="J10" s="26">
        <v>749.5634981557215</v>
      </c>
      <c r="K10" s="26">
        <v>309.3845430369206</v>
      </c>
      <c r="L10" s="26">
        <v>53.33993672595362</v>
      </c>
      <c r="M10" s="26">
        <v>16.610908068911726</v>
      </c>
      <c r="N10" s="26">
        <v>194.9956961</v>
      </c>
      <c r="O10" s="26">
        <v>0</v>
      </c>
      <c r="P10" s="27">
        <v>0</v>
      </c>
      <c r="Q10" s="31"/>
      <c r="R10" s="1"/>
    </row>
    <row r="11" spans="1:18" ht="19.5" customHeight="1">
      <c r="A11" s="44"/>
      <c r="B11" s="45"/>
      <c r="C11" s="39"/>
      <c r="D11" s="28">
        <f>D10/$B$10</f>
        <v>0.46971010602395863</v>
      </c>
      <c r="E11" s="29">
        <f aca="true" t="shared" si="2" ref="E11:P11">E10/$B$10</f>
        <v>0.16108559475113596</v>
      </c>
      <c r="F11" s="29">
        <f t="shared" si="2"/>
        <v>0.0006277354970477139</v>
      </c>
      <c r="G11" s="29">
        <f t="shared" si="2"/>
        <v>0.09966511141613618</v>
      </c>
      <c r="H11" s="29">
        <f t="shared" si="2"/>
        <v>0.10626342317442482</v>
      </c>
      <c r="I11" s="29">
        <f t="shared" si="2"/>
        <v>0.09930373337874757</v>
      </c>
      <c r="J11" s="29">
        <f t="shared" si="2"/>
        <v>0.03586431469650829</v>
      </c>
      <c r="K11" s="29">
        <f t="shared" si="2"/>
        <v>0.014803101593143976</v>
      </c>
      <c r="L11" s="29">
        <f t="shared" si="2"/>
        <v>0.0025521523944780134</v>
      </c>
      <c r="M11" s="29">
        <f t="shared" si="2"/>
        <v>0.0007947810103400399</v>
      </c>
      <c r="N11" s="29">
        <f t="shared" si="2"/>
        <v>0.009329946064078777</v>
      </c>
      <c r="O11" s="29">
        <f t="shared" si="2"/>
        <v>0</v>
      </c>
      <c r="P11" s="30">
        <f t="shared" si="2"/>
        <v>0</v>
      </c>
      <c r="Q11" s="1"/>
      <c r="R11" s="1"/>
    </row>
    <row r="12" spans="1:18" ht="19.5" customHeight="1">
      <c r="A12" s="47">
        <v>5</v>
      </c>
      <c r="B12" s="54">
        <v>21206.24884429204</v>
      </c>
      <c r="C12" s="56">
        <f>(B12-B10)/B10</f>
        <v>0.014653973886747974</v>
      </c>
      <c r="D12" s="22">
        <v>9847.643796184308</v>
      </c>
      <c r="E12" s="23">
        <v>3383.2780121255932</v>
      </c>
      <c r="F12" s="23">
        <v>12.625117187991991</v>
      </c>
      <c r="G12" s="23">
        <v>1917.0814142485651</v>
      </c>
      <c r="H12" s="23">
        <v>2284.2452235883607</v>
      </c>
      <c r="I12" s="23">
        <v>2322.3256243652354</v>
      </c>
      <c r="J12" s="23">
        <v>869.4638855015592</v>
      </c>
      <c r="K12" s="23">
        <v>314.1933873139205</v>
      </c>
      <c r="L12" s="23">
        <v>52.84250857695098</v>
      </c>
      <c r="M12" s="23">
        <v>16.561865115231615</v>
      </c>
      <c r="N12" s="23">
        <v>185.98024900000004</v>
      </c>
      <c r="O12" s="23">
        <v>0</v>
      </c>
      <c r="P12" s="24">
        <v>0.007761084321977293</v>
      </c>
      <c r="Q12" s="31"/>
      <c r="R12" s="1"/>
    </row>
    <row r="13" spans="1:18" ht="19.5" customHeight="1">
      <c r="A13" s="34"/>
      <c r="B13" s="36"/>
      <c r="C13" s="58"/>
      <c r="D13" s="14">
        <f>D12/$B$12</f>
        <v>0.46437462223946974</v>
      </c>
      <c r="E13" s="15">
        <f aca="true" t="shared" si="3" ref="E13:P13">E12/$B$12</f>
        <v>0.15954155951707838</v>
      </c>
      <c r="F13" s="15">
        <f t="shared" si="3"/>
        <v>0.0005953489125159549</v>
      </c>
      <c r="G13" s="15">
        <f t="shared" si="3"/>
        <v>0.09040172207375444</v>
      </c>
      <c r="H13" s="15">
        <f t="shared" si="3"/>
        <v>0.10771566628122434</v>
      </c>
      <c r="I13" s="15">
        <f t="shared" si="3"/>
        <v>0.10951138230136925</v>
      </c>
      <c r="J13" s="15">
        <f t="shared" si="3"/>
        <v>0.041000362293475</v>
      </c>
      <c r="K13" s="15">
        <f t="shared" si="3"/>
        <v>0.014816075658684447</v>
      </c>
      <c r="L13" s="15">
        <f t="shared" si="3"/>
        <v>0.002491836673470626</v>
      </c>
      <c r="M13" s="15">
        <f t="shared" si="3"/>
        <v>0.0007809898505312256</v>
      </c>
      <c r="N13" s="15">
        <f t="shared" si="3"/>
        <v>0.008770068217418813</v>
      </c>
      <c r="O13" s="15">
        <f t="shared" si="3"/>
        <v>0</v>
      </c>
      <c r="P13" s="16">
        <f t="shared" si="3"/>
        <v>3.6598100771916093E-07</v>
      </c>
      <c r="Q13" s="1"/>
      <c r="R13" s="1"/>
    </row>
    <row r="14" spans="1:18" ht="19.5" customHeight="1">
      <c r="A14" s="47">
        <v>6</v>
      </c>
      <c r="B14" s="50">
        <v>22292.491716154396</v>
      </c>
      <c r="C14" s="59">
        <f>(B14-B12)/B12</f>
        <v>0.051222773053270734</v>
      </c>
      <c r="D14" s="10">
        <v>10517.200383748064</v>
      </c>
      <c r="E14" s="11">
        <v>3610.375047961153</v>
      </c>
      <c r="F14" s="11">
        <v>12.582116239692779</v>
      </c>
      <c r="G14" s="11">
        <v>2050.4672358292796</v>
      </c>
      <c r="H14" s="11">
        <v>2410.993001710762</v>
      </c>
      <c r="I14" s="11">
        <v>2497.6416779134865</v>
      </c>
      <c r="J14" s="11">
        <v>609.5294919695316</v>
      </c>
      <c r="K14" s="11">
        <v>323.6190005524134</v>
      </c>
      <c r="L14" s="11">
        <v>52.445345273901594</v>
      </c>
      <c r="M14" s="11">
        <v>19.15518737577912</v>
      </c>
      <c r="N14" s="11">
        <v>188.4715805</v>
      </c>
      <c r="O14" s="11">
        <v>0</v>
      </c>
      <c r="P14" s="12">
        <v>0.01164708033106468</v>
      </c>
      <c r="Q14" s="31"/>
      <c r="R14" s="1"/>
    </row>
    <row r="15" spans="1:18" ht="19.5" customHeight="1">
      <c r="A15" s="47"/>
      <c r="B15" s="55"/>
      <c r="C15" s="57"/>
      <c r="D15" s="19">
        <f>D14/$B$14</f>
        <v>0.4717821819858167</v>
      </c>
      <c r="E15" s="20">
        <f aca="true" t="shared" si="4" ref="E15:P15">E14/$B$14</f>
        <v>0.1619547556159849</v>
      </c>
      <c r="F15" s="20">
        <f t="shared" si="4"/>
        <v>0.0005644104929990876</v>
      </c>
      <c r="G15" s="20">
        <f t="shared" si="4"/>
        <v>0.09198017260418652</v>
      </c>
      <c r="H15" s="20">
        <f t="shared" si="4"/>
        <v>0.10815269250335173</v>
      </c>
      <c r="I15" s="20">
        <f t="shared" si="4"/>
        <v>0.11203959206155294</v>
      </c>
      <c r="J15" s="20">
        <f t="shared" si="4"/>
        <v>0.027342367095188023</v>
      </c>
      <c r="K15" s="20">
        <f t="shared" si="4"/>
        <v>0.01451695058017677</v>
      </c>
      <c r="L15" s="20">
        <f t="shared" si="4"/>
        <v>0.0023526013126606545</v>
      </c>
      <c r="M15" s="20">
        <f t="shared" si="4"/>
        <v>0.000859266322476558</v>
      </c>
      <c r="N15" s="20">
        <f t="shared" si="4"/>
        <v>0.008454486959096764</v>
      </c>
      <c r="O15" s="20">
        <f t="shared" si="4"/>
        <v>0</v>
      </c>
      <c r="P15" s="21">
        <f t="shared" si="4"/>
        <v>5.2246650932361E-07</v>
      </c>
      <c r="Q15" s="1"/>
      <c r="R15" s="1"/>
    </row>
    <row r="16" spans="1:18" ht="19.5" customHeight="1">
      <c r="A16" s="33">
        <v>7</v>
      </c>
      <c r="B16" s="35">
        <v>22712.151156360498</v>
      </c>
      <c r="C16" s="37">
        <f>(B16-B14)/B14</f>
        <v>0.018825147298450848</v>
      </c>
      <c r="D16" s="25">
        <v>10203.959216995945</v>
      </c>
      <c r="E16" s="26">
        <v>3736.133417613273</v>
      </c>
      <c r="F16" s="26">
        <v>18.01562491775244</v>
      </c>
      <c r="G16" s="26">
        <v>2226.3298371293918</v>
      </c>
      <c r="H16" s="26">
        <v>2479.4528342797284</v>
      </c>
      <c r="I16" s="26">
        <v>2694.510668443278</v>
      </c>
      <c r="J16" s="26">
        <v>741.5219054941109</v>
      </c>
      <c r="K16" s="26">
        <v>335.5843173262579</v>
      </c>
      <c r="L16" s="26">
        <v>51.46056982884365</v>
      </c>
      <c r="M16" s="26">
        <v>29.35304572428846</v>
      </c>
      <c r="N16" s="26">
        <v>195.8182006</v>
      </c>
      <c r="O16" s="26">
        <v>0</v>
      </c>
      <c r="P16" s="27">
        <v>0.011518007628152364</v>
      </c>
      <c r="Q16" s="31"/>
      <c r="R16" s="1"/>
    </row>
    <row r="17" spans="1:18" ht="19.5" customHeight="1">
      <c r="A17" s="44"/>
      <c r="B17" s="45"/>
      <c r="C17" s="39"/>
      <c r="D17" s="28">
        <f>D16/$B$16</f>
        <v>0.44927312902892264</v>
      </c>
      <c r="E17" s="29">
        <f aca="true" t="shared" si="5" ref="E17:P17">E16/$B$16</f>
        <v>0.16449931985271132</v>
      </c>
      <c r="F17" s="29">
        <f t="shared" si="5"/>
        <v>0.0007932152614573982</v>
      </c>
      <c r="G17" s="29">
        <f t="shared" si="5"/>
        <v>0.09802373283808971</v>
      </c>
      <c r="H17" s="29">
        <f t="shared" si="5"/>
        <v>0.1091685599135933</v>
      </c>
      <c r="I17" s="29">
        <f t="shared" si="5"/>
        <v>0.11863740470433973</v>
      </c>
      <c r="J17" s="29">
        <f t="shared" si="5"/>
        <v>0.03264868661665494</v>
      </c>
      <c r="K17" s="29">
        <f t="shared" si="5"/>
        <v>0.014775540855463095</v>
      </c>
      <c r="L17" s="29">
        <f t="shared" si="5"/>
        <v>0.0022657726022764784</v>
      </c>
      <c r="M17" s="29">
        <f t="shared" si="5"/>
        <v>0.0012923939050162665</v>
      </c>
      <c r="N17" s="29">
        <f t="shared" si="5"/>
        <v>0.008621737291721108</v>
      </c>
      <c r="O17" s="29">
        <f t="shared" si="5"/>
        <v>0</v>
      </c>
      <c r="P17" s="30">
        <f t="shared" si="5"/>
        <v>5.071297539743067E-07</v>
      </c>
      <c r="Q17" s="1"/>
      <c r="R17" s="1"/>
    </row>
    <row r="18" spans="1:18" ht="19.5" customHeight="1">
      <c r="A18" s="33">
        <v>8</v>
      </c>
      <c r="B18" s="54">
        <v>23014.935655950678</v>
      </c>
      <c r="C18" s="56">
        <f>(B18-B16)/B16</f>
        <v>0.013331388009250078</v>
      </c>
      <c r="D18" s="22">
        <v>10134.54751267479</v>
      </c>
      <c r="E18" s="23">
        <v>3793.089216354577</v>
      </c>
      <c r="F18" s="23">
        <v>24.111412295245444</v>
      </c>
      <c r="G18" s="23">
        <v>2315.7105993586424</v>
      </c>
      <c r="H18" s="23">
        <v>2628.7202242331296</v>
      </c>
      <c r="I18" s="23">
        <v>2774.7640412314436</v>
      </c>
      <c r="J18" s="23">
        <v>722.0835659217712</v>
      </c>
      <c r="K18" s="23">
        <v>342.4295642904875</v>
      </c>
      <c r="L18" s="23">
        <v>49.17414969466153</v>
      </c>
      <c r="M18" s="23">
        <v>33.72638117282603</v>
      </c>
      <c r="N18" s="23">
        <v>196.5643712</v>
      </c>
      <c r="O18" s="23">
        <v>0</v>
      </c>
      <c r="P18" s="24">
        <v>0.014617523099946845</v>
      </c>
      <c r="Q18" s="31"/>
      <c r="R18" s="1"/>
    </row>
    <row r="19" spans="1:18" ht="19.5" customHeight="1">
      <c r="A19" s="44"/>
      <c r="B19" s="55"/>
      <c r="C19" s="57"/>
      <c r="D19" s="19">
        <f>D18/$B$18</f>
        <v>0.44034654991765876</v>
      </c>
      <c r="E19" s="20">
        <f aca="true" t="shared" si="6" ref="E19:P19">E18/$B$18</f>
        <v>0.16480989880038383</v>
      </c>
      <c r="F19" s="20">
        <f t="shared" si="6"/>
        <v>0.0010476419597988866</v>
      </c>
      <c r="G19" s="20">
        <f t="shared" si="6"/>
        <v>0.10061773076301861</v>
      </c>
      <c r="H19" s="20">
        <f t="shared" si="6"/>
        <v>0.11421801318629604</v>
      </c>
      <c r="I19" s="20">
        <f t="shared" si="6"/>
        <v>0.12056362367078825</v>
      </c>
      <c r="J19" s="20">
        <f t="shared" si="6"/>
        <v>0.031374563749217835</v>
      </c>
      <c r="K19" s="20">
        <f t="shared" si="6"/>
        <v>0.014878580127681125</v>
      </c>
      <c r="L19" s="20">
        <f t="shared" si="6"/>
        <v>0.002136619038600145</v>
      </c>
      <c r="M19" s="20">
        <f t="shared" si="6"/>
        <v>0.0014654127944131719</v>
      </c>
      <c r="N19" s="20">
        <f t="shared" si="6"/>
        <v>0.00854073086010027</v>
      </c>
      <c r="O19" s="20">
        <f t="shared" si="6"/>
        <v>0</v>
      </c>
      <c r="P19" s="21">
        <f t="shared" si="6"/>
        <v>6.35132042881353E-07</v>
      </c>
      <c r="Q19" s="1"/>
      <c r="R19" s="1"/>
    </row>
    <row r="20" spans="1:18" ht="19.5" customHeight="1">
      <c r="A20" s="33">
        <v>9</v>
      </c>
      <c r="B20" s="35">
        <v>23336.807538440316</v>
      </c>
      <c r="C20" s="37">
        <f>(B20-B18)/B18</f>
        <v>0.013985347919337605</v>
      </c>
      <c r="D20" s="25">
        <v>10269.216783143527</v>
      </c>
      <c r="E20" s="26">
        <v>3887.3783289509365</v>
      </c>
      <c r="F20" s="26">
        <v>49.80860761602215</v>
      </c>
      <c r="G20" s="26">
        <v>2065.1965767581373</v>
      </c>
      <c r="H20" s="26">
        <v>2735.8170430063356</v>
      </c>
      <c r="I20" s="26">
        <v>2898.9619377262625</v>
      </c>
      <c r="J20" s="26">
        <v>796.0501906695404</v>
      </c>
      <c r="K20" s="26">
        <v>350.1307047088112</v>
      </c>
      <c r="L20" s="26">
        <v>47.59652168613955</v>
      </c>
      <c r="M20" s="26">
        <v>34.11132446947111</v>
      </c>
      <c r="N20" s="26">
        <v>202.52610470000002</v>
      </c>
      <c r="O20" s="26">
        <v>0</v>
      </c>
      <c r="P20" s="27">
        <v>0.013415005135268245</v>
      </c>
      <c r="Q20" s="31"/>
      <c r="R20" s="1"/>
    </row>
    <row r="21" spans="1:18" ht="19.5" customHeight="1">
      <c r="A21" s="44"/>
      <c r="B21" s="45"/>
      <c r="C21" s="39"/>
      <c r="D21" s="28">
        <f>D20/$B$20</f>
        <v>0.44004377060693095</v>
      </c>
      <c r="E21" s="29">
        <f aca="true" t="shared" si="7" ref="E21:P21">E20/$B$20</f>
        <v>0.16657712596496582</v>
      </c>
      <c r="F21" s="29">
        <f t="shared" si="7"/>
        <v>0.002134336821091641</v>
      </c>
      <c r="G21" s="29">
        <f t="shared" si="7"/>
        <v>0.08849524826205778</v>
      </c>
      <c r="H21" s="29">
        <f t="shared" si="7"/>
        <v>0.11723184666539783</v>
      </c>
      <c r="I21" s="29">
        <f t="shared" si="7"/>
        <v>0.12422272982073926</v>
      </c>
      <c r="J21" s="29">
        <f t="shared" si="7"/>
        <v>0.034111357749267504</v>
      </c>
      <c r="K21" s="29">
        <f t="shared" si="7"/>
        <v>0.01500336771137513</v>
      </c>
      <c r="L21" s="29">
        <f t="shared" si="7"/>
        <v>0.0020395472520283123</v>
      </c>
      <c r="M21" s="29">
        <f t="shared" si="7"/>
        <v>0.0014616962672929037</v>
      </c>
      <c r="N21" s="29">
        <f t="shared" si="7"/>
        <v>0.008678398035652462</v>
      </c>
      <c r="O21" s="29">
        <f t="shared" si="7"/>
        <v>0</v>
      </c>
      <c r="P21" s="30">
        <f t="shared" si="7"/>
        <v>5.74843200517941E-07</v>
      </c>
      <c r="Q21" s="1"/>
      <c r="R21" s="1"/>
    </row>
    <row r="22" spans="1:18" ht="19.5" customHeight="1">
      <c r="A22" s="47">
        <v>10</v>
      </c>
      <c r="B22" s="54">
        <v>22702.00150068359</v>
      </c>
      <c r="C22" s="56">
        <f>(B22-B20)/B20</f>
        <v>-0.027201922829893362</v>
      </c>
      <c r="D22" s="22">
        <v>9756.035272032836</v>
      </c>
      <c r="E22" s="23">
        <v>3688.5221151556334</v>
      </c>
      <c r="F22" s="23">
        <v>24.89904064443906</v>
      </c>
      <c r="G22" s="23">
        <v>2025.8662855437258</v>
      </c>
      <c r="H22" s="23">
        <v>2796.7149733515703</v>
      </c>
      <c r="I22" s="23">
        <v>2997.67399140465</v>
      </c>
      <c r="J22" s="23">
        <v>813.9515518479216</v>
      </c>
      <c r="K22" s="23">
        <v>340.98617554960424</v>
      </c>
      <c r="L22" s="23">
        <v>39.35063125288842</v>
      </c>
      <c r="M22" s="23">
        <v>31.8498325405197</v>
      </c>
      <c r="N22" s="23">
        <v>186.0926327</v>
      </c>
      <c r="O22" s="23">
        <v>0</v>
      </c>
      <c r="P22" s="24">
        <v>0.05899865980520461</v>
      </c>
      <c r="Q22" s="31"/>
      <c r="R22" s="1"/>
    </row>
    <row r="23" spans="1:18" ht="19.5" customHeight="1">
      <c r="A23" s="34"/>
      <c r="B23" s="36"/>
      <c r="C23" s="58"/>
      <c r="D23" s="14">
        <f>D22/$B$22</f>
        <v>0.4297433982523113</v>
      </c>
      <c r="E23" s="15">
        <f aca="true" t="shared" si="8" ref="E23:P23">E22/$B$22</f>
        <v>0.16247563524496142</v>
      </c>
      <c r="F23" s="15">
        <f t="shared" si="8"/>
        <v>0.0010967773323285754</v>
      </c>
      <c r="G23" s="15">
        <f t="shared" si="8"/>
        <v>0.0892373425965426</v>
      </c>
      <c r="H23" s="15">
        <f t="shared" si="8"/>
        <v>0.12319244068710669</v>
      </c>
      <c r="I23" s="15">
        <f t="shared" si="8"/>
        <v>0.13204448036506322</v>
      </c>
      <c r="J23" s="15">
        <f t="shared" si="8"/>
        <v>0.035853735267501075</v>
      </c>
      <c r="K23" s="15">
        <f t="shared" si="8"/>
        <v>0.015020093075905077</v>
      </c>
      <c r="L23" s="15">
        <f t="shared" si="8"/>
        <v>0.0017333551516020963</v>
      </c>
      <c r="M23" s="15">
        <f t="shared" si="8"/>
        <v>0.0014029526224619735</v>
      </c>
      <c r="N23" s="15">
        <f t="shared" si="8"/>
        <v>0.008197190573456551</v>
      </c>
      <c r="O23" s="15">
        <f t="shared" si="8"/>
        <v>0</v>
      </c>
      <c r="P23" s="16">
        <f t="shared" si="8"/>
        <v>2.598830759632717E-06</v>
      </c>
      <c r="Q23" s="1"/>
      <c r="R23" s="1"/>
    </row>
    <row r="24" spans="1:18" ht="19.5" customHeight="1">
      <c r="A24" s="47">
        <v>11</v>
      </c>
      <c r="B24" s="50">
        <v>22856.990636067596</v>
      </c>
      <c r="C24" s="59">
        <f>(B24-B22)/B22</f>
        <v>0.006827113256042192</v>
      </c>
      <c r="D24" s="10">
        <v>9532.934060336971</v>
      </c>
      <c r="E24" s="11">
        <v>3867.02169748994</v>
      </c>
      <c r="F24" s="11">
        <v>59.181033514184506</v>
      </c>
      <c r="G24" s="11">
        <v>2268.613022282424</v>
      </c>
      <c r="H24" s="11">
        <v>2941.572601548834</v>
      </c>
      <c r="I24" s="11">
        <v>2822.7628655815624</v>
      </c>
      <c r="J24" s="11">
        <v>752.2694961314419</v>
      </c>
      <c r="K24" s="11">
        <v>352.33919959825795</v>
      </c>
      <c r="L24" s="11">
        <v>35.66314854400989</v>
      </c>
      <c r="M24" s="11">
        <v>30.761705783717243</v>
      </c>
      <c r="N24" s="11">
        <v>193.52905199999998</v>
      </c>
      <c r="O24" s="11">
        <v>0</v>
      </c>
      <c r="P24" s="12">
        <v>0.3427532562527669</v>
      </c>
      <c r="Q24" s="31"/>
      <c r="R24" s="1"/>
    </row>
    <row r="25" spans="1:18" ht="19.5" customHeight="1">
      <c r="A25" s="47"/>
      <c r="B25" s="55"/>
      <c r="C25" s="57"/>
      <c r="D25" s="19">
        <f>D24/$B$24</f>
        <v>0.417068642680122</v>
      </c>
      <c r="E25" s="20">
        <f aca="true" t="shared" si="9" ref="E25:P25">E24/$B$24</f>
        <v>0.16918332597065092</v>
      </c>
      <c r="F25" s="20">
        <f t="shared" si="9"/>
        <v>0.0025891874593849088</v>
      </c>
      <c r="G25" s="20">
        <f t="shared" si="9"/>
        <v>0.09925248071382703</v>
      </c>
      <c r="H25" s="20">
        <f t="shared" si="9"/>
        <v>0.12869465838197996</v>
      </c>
      <c r="I25" s="20">
        <f t="shared" si="9"/>
        <v>0.12349669781669917</v>
      </c>
      <c r="J25" s="20">
        <f t="shared" si="9"/>
        <v>0.032912009638941045</v>
      </c>
      <c r="K25" s="20">
        <f t="shared" si="9"/>
        <v>0.015414942640886331</v>
      </c>
      <c r="L25" s="20">
        <f t="shared" si="9"/>
        <v>0.0015602731397078402</v>
      </c>
      <c r="M25" s="20">
        <f t="shared" si="9"/>
        <v>0.0013458335908479685</v>
      </c>
      <c r="N25" s="20">
        <f t="shared" si="9"/>
        <v>0.008466952412126265</v>
      </c>
      <c r="O25" s="20">
        <f t="shared" si="9"/>
        <v>0</v>
      </c>
      <c r="P25" s="21">
        <f t="shared" si="9"/>
        <v>1.4995554826535795E-05</v>
      </c>
      <c r="Q25" s="18"/>
      <c r="R25" s="1"/>
    </row>
    <row r="26" spans="1:18" ht="19.5" customHeight="1">
      <c r="A26" s="33">
        <v>12</v>
      </c>
      <c r="B26" s="35">
        <v>23600.220011214915</v>
      </c>
      <c r="C26" s="37">
        <f>(B26-B24)/B24</f>
        <v>0.03251650171193258</v>
      </c>
      <c r="D26" s="25">
        <v>9761.337229725441</v>
      </c>
      <c r="E26" s="26">
        <v>4210.709734939391</v>
      </c>
      <c r="F26" s="26">
        <v>76.2186056935548</v>
      </c>
      <c r="G26" s="26">
        <v>2252.206717092625</v>
      </c>
      <c r="H26" s="26">
        <v>3060.666270979185</v>
      </c>
      <c r="I26" s="26">
        <v>2859.121134342354</v>
      </c>
      <c r="J26" s="26">
        <v>756.739206115344</v>
      </c>
      <c r="K26" s="26">
        <v>354.746154084969</v>
      </c>
      <c r="L26" s="26">
        <v>37.93611620843389</v>
      </c>
      <c r="M26" s="26">
        <v>29.722668256518563</v>
      </c>
      <c r="N26" s="26">
        <v>199.8603799</v>
      </c>
      <c r="O26" s="26">
        <v>0</v>
      </c>
      <c r="P26" s="27">
        <v>0.9557938771032437</v>
      </c>
      <c r="Q26" s="31"/>
      <c r="R26" s="1"/>
    </row>
    <row r="27" spans="1:18" ht="19.5" customHeight="1">
      <c r="A27" s="44"/>
      <c r="B27" s="45"/>
      <c r="C27" s="39"/>
      <c r="D27" s="28">
        <f>D26/$B$26</f>
        <v>0.4136121284075664</v>
      </c>
      <c r="E27" s="29">
        <f aca="true" t="shared" si="10" ref="E27:P27">E26/$B$26</f>
        <v>0.17841824071718168</v>
      </c>
      <c r="F27" s="29">
        <f t="shared" si="10"/>
        <v>0.0032295718284547953</v>
      </c>
      <c r="G27" s="29">
        <f t="shared" si="10"/>
        <v>0.09543159835045469</v>
      </c>
      <c r="H27" s="29">
        <f t="shared" si="10"/>
        <v>0.12968803975237284</v>
      </c>
      <c r="I27" s="29">
        <f t="shared" si="10"/>
        <v>0.12114807120372982</v>
      </c>
      <c r="J27" s="29">
        <f t="shared" si="10"/>
        <v>0.032064921672583506</v>
      </c>
      <c r="K27" s="29">
        <f t="shared" si="10"/>
        <v>0.01503147656743845</v>
      </c>
      <c r="L27" s="29">
        <f t="shared" si="10"/>
        <v>0.0016074475657602556</v>
      </c>
      <c r="M27" s="29">
        <f t="shared" si="10"/>
        <v>0.0012594233546295009</v>
      </c>
      <c r="N27" s="29">
        <f t="shared" si="10"/>
        <v>0.008468581216828724</v>
      </c>
      <c r="O27" s="29">
        <f t="shared" si="10"/>
        <v>0</v>
      </c>
      <c r="P27" s="30">
        <f t="shared" si="10"/>
        <v>4.0499362999541815E-05</v>
      </c>
      <c r="Q27" s="1"/>
      <c r="R27" s="1"/>
    </row>
    <row r="28" spans="1:18" ht="19.5" customHeight="1">
      <c r="A28" s="33">
        <v>13</v>
      </c>
      <c r="B28" s="54">
        <v>22855.381470796277</v>
      </c>
      <c r="C28" s="56">
        <f>(B28-B26)/B26</f>
        <v>-0.03156066087793619</v>
      </c>
      <c r="D28" s="22">
        <v>9177.770031612354</v>
      </c>
      <c r="E28" s="23">
        <v>4329.266892179976</v>
      </c>
      <c r="F28" s="23">
        <v>50.696901314590434</v>
      </c>
      <c r="G28" s="23">
        <v>2063.8187163439843</v>
      </c>
      <c r="H28" s="23">
        <v>3075.0443704273416</v>
      </c>
      <c r="I28" s="23">
        <v>2823.730106583972</v>
      </c>
      <c r="J28" s="23">
        <v>726.1582348652069</v>
      </c>
      <c r="K28" s="23">
        <v>359.01841606663663</v>
      </c>
      <c r="L28" s="23">
        <v>34.965173770009415</v>
      </c>
      <c r="M28" s="23">
        <v>30.293478752295304</v>
      </c>
      <c r="N28" s="23">
        <v>182.3995980573986</v>
      </c>
      <c r="O28" s="23">
        <v>0</v>
      </c>
      <c r="P28" s="24">
        <v>2.2195508225128684</v>
      </c>
      <c r="Q28" s="31"/>
      <c r="R28" s="1"/>
    </row>
    <row r="29" spans="1:18" ht="19.5" customHeight="1">
      <c r="A29" s="44"/>
      <c r="B29" s="55"/>
      <c r="C29" s="57"/>
      <c r="D29" s="19">
        <f>D28/$B$28</f>
        <v>0.40155838323413473</v>
      </c>
      <c r="E29" s="20">
        <f aca="true" t="shared" si="11" ref="E29:P29">E28/$B$28</f>
        <v>0.18942002336350175</v>
      </c>
      <c r="F29" s="20">
        <f t="shared" si="11"/>
        <v>0.0022181603653988</v>
      </c>
      <c r="G29" s="20">
        <f t="shared" si="11"/>
        <v>0.09029902734203112</v>
      </c>
      <c r="H29" s="20">
        <f t="shared" si="11"/>
        <v>0.1345435592206813</v>
      </c>
      <c r="I29" s="20">
        <f t="shared" si="11"/>
        <v>0.12354771283043449</v>
      </c>
      <c r="J29" s="20">
        <f t="shared" si="11"/>
        <v>0.0317718711364789</v>
      </c>
      <c r="K29" s="20">
        <f t="shared" si="11"/>
        <v>0.01570826619216032</v>
      </c>
      <c r="L29" s="20">
        <f t="shared" si="11"/>
        <v>0.001529844243233768</v>
      </c>
      <c r="M29" s="20">
        <f t="shared" si="11"/>
        <v>0.0013254418348257779</v>
      </c>
      <c r="N29" s="20">
        <f t="shared" si="11"/>
        <v>0.007980597405055863</v>
      </c>
      <c r="O29" s="20">
        <f t="shared" si="11"/>
        <v>0</v>
      </c>
      <c r="P29" s="21">
        <f t="shared" si="11"/>
        <v>9.711283206315872E-05</v>
      </c>
      <c r="Q29" s="1"/>
      <c r="R29" s="1"/>
    </row>
    <row r="30" spans="1:18" ht="19.5" customHeight="1">
      <c r="A30" s="33">
        <v>14</v>
      </c>
      <c r="B30" s="35">
        <v>22959.659536425726</v>
      </c>
      <c r="C30" s="37">
        <f>(B30-B28)/B28</f>
        <v>0.004562516961823256</v>
      </c>
      <c r="D30" s="25">
        <v>9258.748795170959</v>
      </c>
      <c r="E30" s="26">
        <v>4439.929540570743</v>
      </c>
      <c r="F30" s="26">
        <v>70.09411593486931</v>
      </c>
      <c r="G30" s="26">
        <v>2168.7723436613196</v>
      </c>
      <c r="H30" s="26">
        <v>3118.9647504287855</v>
      </c>
      <c r="I30" s="26">
        <v>2577.3460601878483</v>
      </c>
      <c r="J30" s="26">
        <v>703.4943470933231</v>
      </c>
      <c r="K30" s="26">
        <v>364.4223945766884</v>
      </c>
      <c r="L30" s="26">
        <v>34.76503221787505</v>
      </c>
      <c r="M30" s="26">
        <v>29.468606514099395</v>
      </c>
      <c r="N30" s="26">
        <v>190.04021387</v>
      </c>
      <c r="O30" s="26">
        <v>0</v>
      </c>
      <c r="P30" s="27">
        <v>3.6133361992144617</v>
      </c>
      <c r="Q30" s="31"/>
      <c r="R30" s="1"/>
    </row>
    <row r="31" spans="1:18" ht="19.5" customHeight="1">
      <c r="A31" s="44"/>
      <c r="B31" s="45"/>
      <c r="C31" s="39"/>
      <c r="D31" s="28">
        <f>D30/$B$30</f>
        <v>0.40326158933157796</v>
      </c>
      <c r="E31" s="29">
        <f aca="true" t="shared" si="12" ref="E31:P31">E30/$B$30</f>
        <v>0.19337958968976654</v>
      </c>
      <c r="F31" s="29">
        <f t="shared" si="12"/>
        <v>0.003052924884346142</v>
      </c>
      <c r="G31" s="29">
        <f t="shared" si="12"/>
        <v>0.09446012647620235</v>
      </c>
      <c r="H31" s="29">
        <f t="shared" si="12"/>
        <v>0.13584542686621798</v>
      </c>
      <c r="I31" s="29">
        <f t="shared" si="12"/>
        <v>0.11225541285134752</v>
      </c>
      <c r="J31" s="29">
        <f t="shared" si="12"/>
        <v>0.030640452049265902</v>
      </c>
      <c r="K31" s="29">
        <f t="shared" si="12"/>
        <v>0.015872290876026655</v>
      </c>
      <c r="L31" s="29">
        <f t="shared" si="12"/>
        <v>0.0015141789085643881</v>
      </c>
      <c r="M31" s="29">
        <f t="shared" si="12"/>
        <v>0.0012834949258436154</v>
      </c>
      <c r="N31" s="29">
        <f t="shared" si="12"/>
        <v>0.008277135537158089</v>
      </c>
      <c r="O31" s="29">
        <f t="shared" si="12"/>
        <v>0</v>
      </c>
      <c r="P31" s="30">
        <f t="shared" si="12"/>
        <v>0.0001573776036827492</v>
      </c>
      <c r="Q31" s="1"/>
      <c r="R31" s="1"/>
    </row>
    <row r="32" spans="1:18" ht="19.5" customHeight="1">
      <c r="A32" s="47">
        <v>15</v>
      </c>
      <c r="B32" s="54">
        <v>22951.434664353164</v>
      </c>
      <c r="C32" s="56">
        <f>(B32-B30)/B30</f>
        <v>-0.00035823144761851336</v>
      </c>
      <c r="D32" s="22">
        <v>9297.091653129828</v>
      </c>
      <c r="E32" s="23">
        <v>4574.190029035204</v>
      </c>
      <c r="F32" s="23">
        <v>73.27831690631078</v>
      </c>
      <c r="G32" s="23">
        <v>2149.703574499636</v>
      </c>
      <c r="H32" s="23">
        <v>3315.0525563107235</v>
      </c>
      <c r="I32" s="23">
        <v>2093.860301465258</v>
      </c>
      <c r="J32" s="23">
        <v>807.1581303832132</v>
      </c>
      <c r="K32" s="23">
        <v>379.48152307778946</v>
      </c>
      <c r="L32" s="23">
        <v>29.91787469163885</v>
      </c>
      <c r="M32" s="23">
        <v>30.39385264310615</v>
      </c>
      <c r="N32" s="23">
        <v>194.10111</v>
      </c>
      <c r="O32" s="23">
        <v>0</v>
      </c>
      <c r="P32" s="24">
        <v>7.205742210459516</v>
      </c>
      <c r="Q32" s="31"/>
      <c r="R32" s="1"/>
    </row>
    <row r="33" spans="1:18" ht="19.5" customHeight="1">
      <c r="A33" s="34"/>
      <c r="B33" s="36"/>
      <c r="C33" s="58"/>
      <c r="D33" s="14">
        <f>D32/$B$32</f>
        <v>0.40507671041451415</v>
      </c>
      <c r="E33" s="15">
        <f aca="true" t="shared" si="13" ref="E33:P33">E32/$B$32</f>
        <v>0.19929865369765187</v>
      </c>
      <c r="F33" s="15">
        <f t="shared" si="13"/>
        <v>0.003192755397557888</v>
      </c>
      <c r="G33" s="15">
        <f t="shared" si="13"/>
        <v>0.09366314593999785</v>
      </c>
      <c r="H33" s="15">
        <f t="shared" si="13"/>
        <v>0.14443770530212086</v>
      </c>
      <c r="I33" s="15">
        <f t="shared" si="13"/>
        <v>0.09123003995551182</v>
      </c>
      <c r="J33" s="15">
        <f t="shared" si="13"/>
        <v>0.03516809045653448</v>
      </c>
      <c r="K33" s="15">
        <f t="shared" si="13"/>
        <v>0.016534109027492652</v>
      </c>
      <c r="L33" s="15">
        <f t="shared" si="13"/>
        <v>0.0013035296106393539</v>
      </c>
      <c r="M33" s="15">
        <f t="shared" si="13"/>
        <v>0.0013242680942430198</v>
      </c>
      <c r="N33" s="15">
        <f t="shared" si="13"/>
        <v>0.008457036034504047</v>
      </c>
      <c r="O33" s="15">
        <f t="shared" si="13"/>
        <v>0</v>
      </c>
      <c r="P33" s="16">
        <f t="shared" si="13"/>
        <v>0.00031395606923217994</v>
      </c>
      <c r="Q33" s="1"/>
      <c r="R33" s="1"/>
    </row>
    <row r="34" spans="1:18" ht="19.5" customHeight="1">
      <c r="A34" s="47">
        <v>16</v>
      </c>
      <c r="B34" s="50">
        <v>23640.197620165804</v>
      </c>
      <c r="C34" s="59">
        <f>(B34-B32)/B32</f>
        <v>0.030009581792391642</v>
      </c>
      <c r="D34" s="10">
        <v>9227.558683339568</v>
      </c>
      <c r="E34" s="11">
        <v>4965.060789766323</v>
      </c>
      <c r="F34" s="11">
        <v>93.34711736578372</v>
      </c>
      <c r="G34" s="11">
        <v>2151.1567382410312</v>
      </c>
      <c r="H34" s="11">
        <v>3291.9002005110638</v>
      </c>
      <c r="I34" s="11">
        <v>2470.7120574630358</v>
      </c>
      <c r="J34" s="11">
        <v>803.8770998556066</v>
      </c>
      <c r="K34" s="11">
        <v>375.31048945464914</v>
      </c>
      <c r="L34" s="11">
        <v>27.34338934504974</v>
      </c>
      <c r="M34" s="11">
        <v>29.511558061836944</v>
      </c>
      <c r="N34" s="11">
        <v>193.023201</v>
      </c>
      <c r="O34" s="11">
        <v>0</v>
      </c>
      <c r="P34" s="12">
        <v>11.396295761855253</v>
      </c>
      <c r="Q34" s="31"/>
      <c r="R34" s="1"/>
    </row>
    <row r="35" spans="1:18" ht="19.5" customHeight="1">
      <c r="A35" s="47"/>
      <c r="B35" s="55"/>
      <c r="C35" s="57"/>
      <c r="D35" s="19">
        <f>D34/$B$34</f>
        <v>0.3903333987135616</v>
      </c>
      <c r="E35" s="20">
        <f aca="true" t="shared" si="14" ref="E35:P35">E34/$B$34</f>
        <v>0.21002619646169862</v>
      </c>
      <c r="F35" s="20">
        <f t="shared" si="14"/>
        <v>0.00394866061890091</v>
      </c>
      <c r="G35" s="20">
        <f t="shared" si="14"/>
        <v>0.09099571724417521</v>
      </c>
      <c r="H35" s="20">
        <f t="shared" si="14"/>
        <v>0.13925011344672403</v>
      </c>
      <c r="I35" s="20">
        <f t="shared" si="14"/>
        <v>0.10451317273910789</v>
      </c>
      <c r="J35" s="20">
        <f t="shared" si="14"/>
        <v>0.03400466919827587</v>
      </c>
      <c r="K35" s="20">
        <f t="shared" si="14"/>
        <v>0.015875945518090677</v>
      </c>
      <c r="L35" s="20">
        <f t="shared" si="14"/>
        <v>0.0011566480866354943</v>
      </c>
      <c r="M35" s="20">
        <f t="shared" si="14"/>
        <v>0.0012483634247060056</v>
      </c>
      <c r="N35" s="20">
        <f t="shared" si="14"/>
        <v>0.008165041769166319</v>
      </c>
      <c r="O35" s="20">
        <f t="shared" si="14"/>
        <v>0</v>
      </c>
      <c r="P35" s="21">
        <f t="shared" si="14"/>
        <v>0.00048207277895739197</v>
      </c>
      <c r="Q35" s="1"/>
      <c r="R35" s="1"/>
    </row>
    <row r="36" spans="1:18" ht="19.5" customHeight="1">
      <c r="A36" s="33">
        <v>17</v>
      </c>
      <c r="B36" s="35">
        <v>23755.132113598283</v>
      </c>
      <c r="C36" s="37">
        <f>(B36-B34)/B34</f>
        <v>0.004861824561671064</v>
      </c>
      <c r="D36" s="25">
        <v>9506.091863357047</v>
      </c>
      <c r="E36" s="26">
        <v>4747.650271550222</v>
      </c>
      <c r="F36" s="26">
        <v>81.314416318455</v>
      </c>
      <c r="G36" s="26">
        <v>2127.5627429503843</v>
      </c>
      <c r="H36" s="26">
        <v>3288.4963305459632</v>
      </c>
      <c r="I36" s="26">
        <v>2661.656247177463</v>
      </c>
      <c r="J36" s="26">
        <v>667.8731182075151</v>
      </c>
      <c r="K36" s="26">
        <v>373.4920574523677</v>
      </c>
      <c r="L36" s="26">
        <v>26.701058237580746</v>
      </c>
      <c r="M36" s="26">
        <v>28.172759417204208</v>
      </c>
      <c r="N36" s="26">
        <v>230.82636374629854</v>
      </c>
      <c r="O36" s="26">
        <v>0</v>
      </c>
      <c r="P36" s="27">
        <v>15.294884637784786</v>
      </c>
      <c r="Q36" s="31"/>
      <c r="R36" s="1"/>
    </row>
    <row r="37" spans="1:18" ht="19.5" customHeight="1">
      <c r="A37" s="44"/>
      <c r="B37" s="45"/>
      <c r="C37" s="39"/>
      <c r="D37" s="28">
        <f>D36/$B$36</f>
        <v>0.40017002717132527</v>
      </c>
      <c r="E37" s="29">
        <f aca="true" t="shared" si="15" ref="E37:P37">E36/$B$36</f>
        <v>0.19985787697777097</v>
      </c>
      <c r="F37" s="29">
        <f t="shared" si="15"/>
        <v>0.0034230252195443585</v>
      </c>
      <c r="G37" s="29">
        <f t="shared" si="15"/>
        <v>0.08956223576346653</v>
      </c>
      <c r="H37" s="29">
        <f t="shared" si="15"/>
        <v>0.13843308952441105</v>
      </c>
      <c r="I37" s="29">
        <f t="shared" si="15"/>
        <v>0.11204552491854322</v>
      </c>
      <c r="J37" s="29">
        <f t="shared" si="15"/>
        <v>0.028114898078179944</v>
      </c>
      <c r="K37" s="29">
        <f t="shared" si="15"/>
        <v>0.01572258388908591</v>
      </c>
      <c r="L37" s="29">
        <f t="shared" si="15"/>
        <v>0.001124012197023148</v>
      </c>
      <c r="M37" s="29">
        <f t="shared" si="15"/>
        <v>0.001185965175124289</v>
      </c>
      <c r="N37" s="29">
        <f t="shared" si="15"/>
        <v>0.009716905073079568</v>
      </c>
      <c r="O37" s="29">
        <f t="shared" si="15"/>
        <v>0</v>
      </c>
      <c r="P37" s="30">
        <f t="shared" si="15"/>
        <v>0.0006438560124458095</v>
      </c>
      <c r="Q37" s="1"/>
      <c r="R37" s="1"/>
    </row>
    <row r="38" spans="1:18" ht="19.5" customHeight="1">
      <c r="A38" s="33">
        <v>18</v>
      </c>
      <c r="B38" s="54">
        <v>23773.111200398984</v>
      </c>
      <c r="C38" s="56">
        <f>(B38-B36)/B36</f>
        <v>0.000756850633990305</v>
      </c>
      <c r="D38" s="22">
        <v>9111.01679773701</v>
      </c>
      <c r="E38" s="23">
        <v>4806.42687817153</v>
      </c>
      <c r="F38" s="23">
        <v>58.711250732775575</v>
      </c>
      <c r="G38" s="23">
        <v>2064.9858271147205</v>
      </c>
      <c r="H38" s="23">
        <v>3600.591166382597</v>
      </c>
      <c r="I38" s="23">
        <v>2645.5785345029335</v>
      </c>
      <c r="J38" s="23">
        <v>763.1222478035357</v>
      </c>
      <c r="K38" s="23">
        <v>417.6910505233979</v>
      </c>
      <c r="L38" s="23">
        <v>25.90474464686814</v>
      </c>
      <c r="M38" s="23">
        <v>26.862012675401473</v>
      </c>
      <c r="N38" s="23">
        <v>233.3213816286662</v>
      </c>
      <c r="O38" s="23">
        <v>0</v>
      </c>
      <c r="P38" s="24">
        <v>18.899308479550808</v>
      </c>
      <c r="Q38" s="31"/>
      <c r="R38" s="1"/>
    </row>
    <row r="39" spans="1:18" ht="19.5" customHeight="1">
      <c r="A39" s="44"/>
      <c r="B39" s="55"/>
      <c r="C39" s="57"/>
      <c r="D39" s="19">
        <f>D38/$B$38</f>
        <v>0.3832488192619946</v>
      </c>
      <c r="E39" s="20">
        <f aca="true" t="shared" si="16" ref="E39:P39">E38/$B$38</f>
        <v>0.20217912740385718</v>
      </c>
      <c r="F39" s="20">
        <f t="shared" si="16"/>
        <v>0.0024696494387234525</v>
      </c>
      <c r="G39" s="20">
        <f t="shared" si="16"/>
        <v>0.08686224574089671</v>
      </c>
      <c r="H39" s="20">
        <f t="shared" si="16"/>
        <v>0.1514564558265377</v>
      </c>
      <c r="I39" s="20">
        <f t="shared" si="16"/>
        <v>0.1112844891104759</v>
      </c>
      <c r="J39" s="20">
        <f t="shared" si="16"/>
        <v>0.032100226233355955</v>
      </c>
      <c r="K39" s="20">
        <f t="shared" si="16"/>
        <v>0.017569894281081216</v>
      </c>
      <c r="L39" s="20">
        <f t="shared" si="16"/>
        <v>0.0010896657332101058</v>
      </c>
      <c r="M39" s="20">
        <f t="shared" si="16"/>
        <v>0.0011299325716757952</v>
      </c>
      <c r="N39" s="20">
        <f t="shared" si="16"/>
        <v>0.009814507645290885</v>
      </c>
      <c r="O39" s="20">
        <f t="shared" si="16"/>
        <v>0</v>
      </c>
      <c r="P39" s="21">
        <f t="shared" si="16"/>
        <v>0.0007949867529006309</v>
      </c>
      <c r="Q39" s="1"/>
      <c r="R39" s="1"/>
    </row>
    <row r="40" spans="1:18" ht="19.5" customHeight="1">
      <c r="A40" s="33">
        <v>19</v>
      </c>
      <c r="B40" s="35">
        <v>23794.885202250167</v>
      </c>
      <c r="C40" s="37">
        <f>(B40-B38)/B38</f>
        <v>0.0009159088041794755</v>
      </c>
      <c r="D40" s="25">
        <v>9255.762431858324</v>
      </c>
      <c r="E40" s="26">
        <v>5010.146389541146</v>
      </c>
      <c r="F40" s="26">
        <v>64.15316173011266</v>
      </c>
      <c r="G40" s="26">
        <v>1940.2388835769761</v>
      </c>
      <c r="H40" s="26">
        <v>3892.3920692100323</v>
      </c>
      <c r="I40" s="26">
        <v>2306.0637254604785</v>
      </c>
      <c r="J40" s="26">
        <v>646.8871053653886</v>
      </c>
      <c r="K40" s="26">
        <v>361.6048504560343</v>
      </c>
      <c r="L40" s="26">
        <v>24.608740072576747</v>
      </c>
      <c r="M40" s="26">
        <v>26.604109588588507</v>
      </c>
      <c r="N40" s="26">
        <v>243.57208065380505</v>
      </c>
      <c r="O40" s="26">
        <v>0</v>
      </c>
      <c r="P40" s="27">
        <v>22.85165473670755</v>
      </c>
      <c r="Q40" s="31"/>
      <c r="R40" s="1"/>
    </row>
    <row r="41" spans="1:18" ht="19.5" customHeight="1">
      <c r="A41" s="44"/>
      <c r="B41" s="45"/>
      <c r="C41" s="39"/>
      <c r="D41" s="28">
        <f>D40/$B$40</f>
        <v>0.38898117613036653</v>
      </c>
      <c r="E41" s="29">
        <f aca="true" t="shared" si="17" ref="E41:P41">E40/$B$40</f>
        <v>0.2105556024732307</v>
      </c>
      <c r="F41" s="29">
        <f t="shared" si="17"/>
        <v>0.0026960904070277257</v>
      </c>
      <c r="G41" s="29">
        <f t="shared" si="17"/>
        <v>0.0815401657577023</v>
      </c>
      <c r="H41" s="29">
        <f t="shared" si="17"/>
        <v>0.16358104004813387</v>
      </c>
      <c r="I41" s="29">
        <f t="shared" si="17"/>
        <v>0.09691426144146328</v>
      </c>
      <c r="J41" s="29">
        <f t="shared" si="17"/>
        <v>0.02718597294616137</v>
      </c>
      <c r="K41" s="29">
        <f t="shared" si="17"/>
        <v>0.015196747006026282</v>
      </c>
      <c r="L41" s="29">
        <f t="shared" si="17"/>
        <v>0.0010342029332526311</v>
      </c>
      <c r="M41" s="29">
        <f t="shared" si="17"/>
        <v>0.0011180600100593335</v>
      </c>
      <c r="N41" s="29">
        <f t="shared" si="17"/>
        <v>0.010236320897684836</v>
      </c>
      <c r="O41" s="29">
        <f t="shared" si="17"/>
        <v>0</v>
      </c>
      <c r="P41" s="30">
        <f t="shared" si="17"/>
        <v>0.0009603599488913097</v>
      </c>
      <c r="Q41" s="1"/>
      <c r="R41" s="1"/>
    </row>
    <row r="42" spans="1:18" ht="19.5" customHeight="1">
      <c r="A42" s="47">
        <v>20</v>
      </c>
      <c r="B42" s="54">
        <v>23150.437633859852</v>
      </c>
      <c r="C42" s="56">
        <f>(B42-B40)/B40</f>
        <v>-0.02708344935950237</v>
      </c>
      <c r="D42" s="22">
        <v>8929.089168019498</v>
      </c>
      <c r="E42" s="23">
        <v>4932.4344056526925</v>
      </c>
      <c r="F42" s="23">
        <v>44.47136200452129</v>
      </c>
      <c r="G42" s="23">
        <v>1836.437692576399</v>
      </c>
      <c r="H42" s="23">
        <v>3882.6459589710803</v>
      </c>
      <c r="I42" s="23">
        <v>2237.0622668474803</v>
      </c>
      <c r="J42" s="23">
        <v>662.542354670938</v>
      </c>
      <c r="K42" s="23">
        <v>323.272209293854</v>
      </c>
      <c r="L42" s="23">
        <v>23.709561668111853</v>
      </c>
      <c r="M42" s="23">
        <v>23.830820460942377</v>
      </c>
      <c r="N42" s="23">
        <v>229.44590371799998</v>
      </c>
      <c r="O42" s="23">
        <v>0</v>
      </c>
      <c r="P42" s="24">
        <v>25.495929976331055</v>
      </c>
      <c r="Q42" s="31"/>
      <c r="R42" s="1"/>
    </row>
    <row r="43" spans="1:18" ht="19.5" customHeight="1">
      <c r="A43" s="34"/>
      <c r="B43" s="36"/>
      <c r="C43" s="58"/>
      <c r="D43" s="14">
        <f>D42/$B$42</f>
        <v>0.38569850424597607</v>
      </c>
      <c r="E43" s="15">
        <f aca="true" t="shared" si="18" ref="E43:P43">E42/$B$42</f>
        <v>0.2130600934488819</v>
      </c>
      <c r="F43" s="15">
        <f t="shared" si="18"/>
        <v>0.0019209728432726227</v>
      </c>
      <c r="G43" s="15">
        <f t="shared" si="18"/>
        <v>0.07932626249321627</v>
      </c>
      <c r="H43" s="15">
        <f t="shared" si="18"/>
        <v>0.16771371757103712</v>
      </c>
      <c r="I43" s="15">
        <f t="shared" si="18"/>
        <v>0.0966315325104503</v>
      </c>
      <c r="J43" s="15">
        <f t="shared" si="18"/>
        <v>0.028618999137273456</v>
      </c>
      <c r="K43" s="15">
        <f t="shared" si="18"/>
        <v>0.013963978323288186</v>
      </c>
      <c r="L43" s="15">
        <f t="shared" si="18"/>
        <v>0.0010241517695300164</v>
      </c>
      <c r="M43" s="15">
        <f t="shared" si="18"/>
        <v>0.0010293896313254742</v>
      </c>
      <c r="N43" s="15">
        <f t="shared" si="18"/>
        <v>0.009911082777217662</v>
      </c>
      <c r="O43" s="15">
        <f t="shared" si="18"/>
        <v>0</v>
      </c>
      <c r="P43" s="16">
        <f t="shared" si="18"/>
        <v>0.001101315248530796</v>
      </c>
      <c r="Q43" s="1"/>
      <c r="R43" s="1"/>
    </row>
    <row r="44" spans="1:18" ht="19.5" customHeight="1">
      <c r="A44" s="47">
        <v>21</v>
      </c>
      <c r="B44" s="50">
        <v>21686.389582263084</v>
      </c>
      <c r="C44" s="59">
        <f>(B44-B42)/B42</f>
        <v>-0.06324062096586244</v>
      </c>
      <c r="D44" s="10">
        <v>8065.931623598329</v>
      </c>
      <c r="E44" s="11">
        <v>4391.2532199842</v>
      </c>
      <c r="F44" s="11">
        <v>12.588020392833373</v>
      </c>
      <c r="G44" s="11">
        <v>1764.932737622562</v>
      </c>
      <c r="H44" s="11">
        <v>3781.299570121485</v>
      </c>
      <c r="I44" s="11">
        <v>2398.1275853470133</v>
      </c>
      <c r="J44" s="11">
        <v>659.1845997875583</v>
      </c>
      <c r="K44" s="11">
        <v>326.1599490936473</v>
      </c>
      <c r="L44" s="11">
        <v>21.414795496602455</v>
      </c>
      <c r="M44" s="11">
        <v>24.745153964733618</v>
      </c>
      <c r="N44" s="11">
        <v>209.78415714000002</v>
      </c>
      <c r="O44" s="11">
        <v>0</v>
      </c>
      <c r="P44" s="12">
        <v>30.96816971411442</v>
      </c>
      <c r="Q44" s="31"/>
      <c r="R44" s="1"/>
    </row>
    <row r="45" spans="1:18" ht="19.5" customHeight="1">
      <c r="A45" s="47"/>
      <c r="B45" s="55"/>
      <c r="C45" s="57"/>
      <c r="D45" s="19">
        <f>D44/$B$44</f>
        <v>0.37193519894133564</v>
      </c>
      <c r="E45" s="20">
        <f aca="true" t="shared" si="19" ref="E45:P45">E44/$B$44</f>
        <v>0.20248890223643906</v>
      </c>
      <c r="F45" s="20">
        <f t="shared" si="19"/>
        <v>0.0005804571731538427</v>
      </c>
      <c r="G45" s="20">
        <f t="shared" si="19"/>
        <v>0.08138435081264377</v>
      </c>
      <c r="H45" s="20">
        <f t="shared" si="19"/>
        <v>0.1743627981862939</v>
      </c>
      <c r="I45" s="20">
        <f t="shared" si="19"/>
        <v>0.1105821499816825</v>
      </c>
      <c r="J45" s="20">
        <f t="shared" si="19"/>
        <v>0.030396235264845275</v>
      </c>
      <c r="K45" s="20">
        <f t="shared" si="19"/>
        <v>0.015039845514921846</v>
      </c>
      <c r="L45" s="20">
        <f t="shared" si="19"/>
        <v>0.0009874762885435406</v>
      </c>
      <c r="M45" s="20">
        <f t="shared" si="19"/>
        <v>0.0011410453487828256</v>
      </c>
      <c r="N45" s="20">
        <f t="shared" si="19"/>
        <v>0.009673540002784916</v>
      </c>
      <c r="O45" s="20">
        <f t="shared" si="19"/>
        <v>0</v>
      </c>
      <c r="P45" s="21">
        <f t="shared" si="19"/>
        <v>0.0014280002485726228</v>
      </c>
      <c r="Q45" s="1"/>
      <c r="R45" s="1"/>
    </row>
    <row r="46" spans="1:18" ht="19.5" customHeight="1">
      <c r="A46" s="33">
        <v>22</v>
      </c>
      <c r="B46" s="35">
        <v>23199.506089958497</v>
      </c>
      <c r="C46" s="37">
        <f>(B46-B44)/B44</f>
        <v>0.06977263328945102</v>
      </c>
      <c r="D46" s="25">
        <v>8161.964734588422</v>
      </c>
      <c r="E46" s="26">
        <v>4967.481068573845</v>
      </c>
      <c r="F46" s="26">
        <v>29.90914968655833</v>
      </c>
      <c r="G46" s="26">
        <v>1926.0646331512555</v>
      </c>
      <c r="H46" s="26">
        <v>4001.7205946349936</v>
      </c>
      <c r="I46" s="26">
        <v>2464.8427537318616</v>
      </c>
      <c r="J46" s="26">
        <v>703.0394893104224</v>
      </c>
      <c r="K46" s="26">
        <v>520.8976563767757</v>
      </c>
      <c r="L46" s="26">
        <v>20.189100724724533</v>
      </c>
      <c r="M46" s="26">
        <v>22.633021938933584</v>
      </c>
      <c r="N46" s="26">
        <v>346.88652160621035</v>
      </c>
      <c r="O46" s="26">
        <v>0</v>
      </c>
      <c r="P46" s="27">
        <v>33.877365634492556</v>
      </c>
      <c r="Q46" s="31"/>
      <c r="R46" s="1"/>
    </row>
    <row r="47" spans="1:18" ht="19.5" customHeight="1">
      <c r="A47" s="44"/>
      <c r="B47" s="45"/>
      <c r="C47" s="39"/>
      <c r="D47" s="28">
        <f>D46/$B$46</f>
        <v>0.35181631466374996</v>
      </c>
      <c r="E47" s="29">
        <f aca="true" t="shared" si="20" ref="E47:P47">E46/$B$46</f>
        <v>0.21412012175224424</v>
      </c>
      <c r="F47" s="29">
        <f t="shared" si="20"/>
        <v>0.0012892149328775574</v>
      </c>
      <c r="G47" s="29">
        <f t="shared" si="20"/>
        <v>0.0830217947607479</v>
      </c>
      <c r="H47" s="29">
        <f t="shared" si="20"/>
        <v>0.17249162887855915</v>
      </c>
      <c r="I47" s="29">
        <f t="shared" si="20"/>
        <v>0.1062454840277279</v>
      </c>
      <c r="J47" s="29">
        <f t="shared" si="20"/>
        <v>0.0303040714136031</v>
      </c>
      <c r="K47" s="29">
        <f t="shared" si="20"/>
        <v>0.022452963194860308</v>
      </c>
      <c r="L47" s="29">
        <f t="shared" si="20"/>
        <v>0.000870238385525933</v>
      </c>
      <c r="M47" s="29">
        <f t="shared" si="20"/>
        <v>0.0009755820598581577</v>
      </c>
      <c r="N47" s="29">
        <f t="shared" si="20"/>
        <v>0.014952323565041505</v>
      </c>
      <c r="O47" s="29">
        <f t="shared" si="20"/>
        <v>0</v>
      </c>
      <c r="P47" s="30">
        <f t="shared" si="20"/>
        <v>0.0014602623652042223</v>
      </c>
      <c r="Q47" s="1"/>
      <c r="R47" s="1"/>
    </row>
    <row r="48" spans="1:18" ht="19.5" customHeight="1">
      <c r="A48" s="33">
        <v>23</v>
      </c>
      <c r="B48" s="54">
        <v>22047.11832886353</v>
      </c>
      <c r="C48" s="56">
        <f>(B48-B46)/B46</f>
        <v>-0.04967294375261543</v>
      </c>
      <c r="D48" s="22">
        <v>8011.182122244331</v>
      </c>
      <c r="E48" s="23">
        <v>4661.264144869521</v>
      </c>
      <c r="F48" s="23">
        <v>26.18102094536691</v>
      </c>
      <c r="G48" s="23">
        <v>2102.301940792142</v>
      </c>
      <c r="H48" s="23">
        <v>4695.7020197014945</v>
      </c>
      <c r="I48" s="23">
        <v>874.9740495748339</v>
      </c>
      <c r="J48" s="23">
        <v>715.3551628830337</v>
      </c>
      <c r="K48" s="23">
        <v>535.9419687898832</v>
      </c>
      <c r="L48" s="23">
        <v>19.245668422162666</v>
      </c>
      <c r="M48" s="23">
        <v>23.011229559897824</v>
      </c>
      <c r="N48" s="23">
        <v>342.7641183247873</v>
      </c>
      <c r="O48" s="23">
        <v>0</v>
      </c>
      <c r="P48" s="24">
        <v>39.19488275607463</v>
      </c>
      <c r="Q48" s="31"/>
      <c r="R48" s="1"/>
    </row>
    <row r="49" spans="1:18" ht="19.5" customHeight="1">
      <c r="A49" s="44"/>
      <c r="B49" s="55"/>
      <c r="C49" s="57"/>
      <c r="D49" s="19">
        <f>D48/$B$48</f>
        <v>0.3633664047494268</v>
      </c>
      <c r="E49" s="20">
        <f aca="true" t="shared" si="21" ref="E49:P49">E48/$B$48</f>
        <v>0.2114228297476461</v>
      </c>
      <c r="F49" s="20">
        <f t="shared" si="21"/>
        <v>0.0011875030811210995</v>
      </c>
      <c r="G49" s="20">
        <f t="shared" si="21"/>
        <v>0.09535495339723657</v>
      </c>
      <c r="H49" s="20">
        <f t="shared" si="21"/>
        <v>0.21298484226639272</v>
      </c>
      <c r="I49" s="20">
        <f t="shared" si="21"/>
        <v>0.0396865493495964</v>
      </c>
      <c r="J49" s="20">
        <f t="shared" si="21"/>
        <v>0.032446651404166</v>
      </c>
      <c r="K49" s="20">
        <f t="shared" si="21"/>
        <v>0.024308935108686813</v>
      </c>
      <c r="L49" s="20">
        <f t="shared" si="21"/>
        <v>0.0008729335115404503</v>
      </c>
      <c r="M49" s="20">
        <f t="shared" si="21"/>
        <v>0.0010437295802858781</v>
      </c>
      <c r="N49" s="20">
        <f t="shared" si="21"/>
        <v>0.01554688976636231</v>
      </c>
      <c r="O49" s="20">
        <f t="shared" si="21"/>
        <v>0</v>
      </c>
      <c r="P49" s="21">
        <f t="shared" si="21"/>
        <v>0.0017777780375388868</v>
      </c>
      <c r="Q49" s="1"/>
      <c r="R49" s="1"/>
    </row>
    <row r="50" spans="1:18" ht="19.5" customHeight="1">
      <c r="A50" s="33">
        <v>24</v>
      </c>
      <c r="B50" s="35">
        <v>21720.501195075634</v>
      </c>
      <c r="C50" s="37">
        <f>(B50-B48)/B48</f>
        <v>-0.014814504504214327</v>
      </c>
      <c r="D50" s="25">
        <v>8049.332208327294</v>
      </c>
      <c r="E50" s="26">
        <v>4873.826383400053</v>
      </c>
      <c r="F50" s="26">
        <v>29.215526765926857</v>
      </c>
      <c r="G50" s="26">
        <v>2199.822966380852</v>
      </c>
      <c r="H50" s="26">
        <v>4890.688848594892</v>
      </c>
      <c r="I50" s="26">
        <v>137.0667710365163</v>
      </c>
      <c r="J50" s="26">
        <v>649.1156282011665</v>
      </c>
      <c r="K50" s="26">
        <v>467.31166456830675</v>
      </c>
      <c r="L50" s="26">
        <v>18.41218917393229</v>
      </c>
      <c r="M50" s="26">
        <v>22.43969724311794</v>
      </c>
      <c r="N50" s="26">
        <v>342.66508717420277</v>
      </c>
      <c r="O50" s="26">
        <v>0</v>
      </c>
      <c r="P50" s="27">
        <v>40.60422420937553</v>
      </c>
      <c r="Q50" s="31"/>
      <c r="R50" s="1"/>
    </row>
    <row r="51" spans="1:18" ht="19.5" customHeight="1">
      <c r="A51" s="44"/>
      <c r="B51" s="45"/>
      <c r="C51" s="39"/>
      <c r="D51" s="28">
        <f aca="true" t="shared" si="22" ref="D51:P51">D50/$B$50</f>
        <v>0.37058685414460873</v>
      </c>
      <c r="E51" s="29">
        <f t="shared" si="22"/>
        <v>0.2243883020758758</v>
      </c>
      <c r="F51" s="29">
        <f t="shared" si="22"/>
        <v>0.0013450668796054512</v>
      </c>
      <c r="G51" s="29">
        <f t="shared" si="22"/>
        <v>0.1012786466860896</v>
      </c>
      <c r="H51" s="29">
        <f t="shared" si="22"/>
        <v>0.22516464075440787</v>
      </c>
      <c r="I51" s="29">
        <f t="shared" si="22"/>
        <v>0.006310479201446392</v>
      </c>
      <c r="J51" s="29">
        <f t="shared" si="22"/>
        <v>0.02988492863821811</v>
      </c>
      <c r="K51" s="29">
        <f t="shared" si="22"/>
        <v>0.021514773548331076</v>
      </c>
      <c r="L51" s="29">
        <f t="shared" si="22"/>
        <v>0.0008476871232652132</v>
      </c>
      <c r="M51" s="29">
        <f t="shared" si="22"/>
        <v>0.001033111392853373</v>
      </c>
      <c r="N51" s="29">
        <f t="shared" si="22"/>
        <v>0.015776113271819443</v>
      </c>
      <c r="O51" s="29">
        <f t="shared" si="22"/>
        <v>0</v>
      </c>
      <c r="P51" s="30">
        <f t="shared" si="22"/>
        <v>0.0018693962834789983</v>
      </c>
      <c r="Q51" s="1"/>
      <c r="R51" s="1"/>
    </row>
    <row r="52" spans="1:18" ht="19.5" customHeight="1">
      <c r="A52" s="33">
        <v>25</v>
      </c>
      <c r="B52" s="35">
        <v>21979.56131409114</v>
      </c>
      <c r="C52" s="37">
        <f>(B52-B50)/B50</f>
        <v>0.011926986246258419</v>
      </c>
      <c r="D52" s="25">
        <v>8028.9454066027965</v>
      </c>
      <c r="E52" s="26">
        <v>5249.518512382724</v>
      </c>
      <c r="F52" s="26">
        <v>64.21654247094745</v>
      </c>
      <c r="G52" s="26">
        <v>2016.3852496280979</v>
      </c>
      <c r="H52" s="26">
        <v>4953.46725031783</v>
      </c>
      <c r="I52" s="26">
        <v>80.00158538216999</v>
      </c>
      <c r="J52" s="26">
        <v>671.3228125298282</v>
      </c>
      <c r="K52" s="26">
        <v>452.38299394497045</v>
      </c>
      <c r="L52" s="26">
        <v>26.79862824323815</v>
      </c>
      <c r="M52" s="26">
        <v>22.322995526934314</v>
      </c>
      <c r="N52" s="26">
        <v>370.4642184272551</v>
      </c>
      <c r="O52" s="26">
        <v>0</v>
      </c>
      <c r="P52" s="27">
        <v>43.73511863434576</v>
      </c>
      <c r="Q52" s="31"/>
      <c r="R52" s="1"/>
    </row>
    <row r="53" spans="1:18" ht="19.5" customHeight="1">
      <c r="A53" s="34"/>
      <c r="B53" s="36"/>
      <c r="C53" s="58"/>
      <c r="D53" s="14">
        <f>D52/$B$52</f>
        <v>0.3652914310648877</v>
      </c>
      <c r="E53" s="15">
        <f aca="true" t="shared" si="23" ref="E53:P53">E52/$B$52</f>
        <v>0.23883636426434257</v>
      </c>
      <c r="F53" s="15">
        <f t="shared" si="23"/>
        <v>0.0029216480508088252</v>
      </c>
      <c r="G53" s="15">
        <f t="shared" si="23"/>
        <v>0.09173910347043138</v>
      </c>
      <c r="H53" s="15">
        <f t="shared" si="23"/>
        <v>0.22536697523358448</v>
      </c>
      <c r="I53" s="15">
        <f t="shared" si="23"/>
        <v>0.003639817202852034</v>
      </c>
      <c r="J53" s="15">
        <f t="shared" si="23"/>
        <v>0.030543048741352347</v>
      </c>
      <c r="K53" s="15">
        <f t="shared" si="23"/>
        <v>0.02058198466658872</v>
      </c>
      <c r="L53" s="15">
        <f t="shared" si="23"/>
        <v>0.0012192521888986698</v>
      </c>
      <c r="M53" s="15">
        <f t="shared" si="23"/>
        <v>0.0010156251623012601</v>
      </c>
      <c r="N53" s="15">
        <f t="shared" si="23"/>
        <v>0.016854941421863126</v>
      </c>
      <c r="O53" s="15">
        <f t="shared" si="23"/>
        <v>0</v>
      </c>
      <c r="P53" s="16">
        <f t="shared" si="23"/>
        <v>0.001989808532088722</v>
      </c>
      <c r="Q53" s="1"/>
      <c r="R53" s="1"/>
    </row>
    <row r="54" spans="1:18" ht="19.5" customHeight="1">
      <c r="A54" s="33">
        <v>26</v>
      </c>
      <c r="B54" s="35">
        <v>21118.68044915171</v>
      </c>
      <c r="C54" s="37">
        <f>(B54-B52)/B52</f>
        <v>-0.039167336082705076</v>
      </c>
      <c r="D54" s="25">
        <v>7463.4072487608355</v>
      </c>
      <c r="E54" s="26">
        <v>4989.560902933673</v>
      </c>
      <c r="F54" s="26">
        <v>98.35260607903164</v>
      </c>
      <c r="G54" s="26">
        <v>1973.014873319957</v>
      </c>
      <c r="H54" s="26">
        <v>4962.994427617159</v>
      </c>
      <c r="I54" s="26">
        <v>0</v>
      </c>
      <c r="J54" s="26">
        <v>687.353905461645</v>
      </c>
      <c r="K54" s="26">
        <v>445.3579073001887</v>
      </c>
      <c r="L54" s="26">
        <v>47.05365157851198</v>
      </c>
      <c r="M54" s="26">
        <v>21.657941120956345</v>
      </c>
      <c r="N54" s="26">
        <v>387.59040492001225</v>
      </c>
      <c r="O54" s="26">
        <v>0</v>
      </c>
      <c r="P54" s="27">
        <v>42.33658005973622</v>
      </c>
      <c r="Q54" s="1"/>
      <c r="R54" s="1"/>
    </row>
    <row r="55" spans="1:16" ht="19.5" customHeight="1">
      <c r="A55" s="44"/>
      <c r="B55" s="45"/>
      <c r="C55" s="46"/>
      <c r="D55" s="28">
        <f aca="true" t="shared" si="24" ref="D55:P55">D54/$B$54</f>
        <v>0.3534031052143991</v>
      </c>
      <c r="E55" s="29">
        <f t="shared" si="24"/>
        <v>0.23626291022051485</v>
      </c>
      <c r="F55" s="29">
        <f t="shared" si="24"/>
        <v>0.00465713785081597</v>
      </c>
      <c r="G55" s="29">
        <f t="shared" si="24"/>
        <v>0.09342510191725584</v>
      </c>
      <c r="H55" s="29">
        <f t="shared" si="24"/>
        <v>0.2350049492707065</v>
      </c>
      <c r="I55" s="29">
        <f t="shared" si="24"/>
        <v>0</v>
      </c>
      <c r="J55" s="29">
        <f t="shared" si="24"/>
        <v>0.03254719948609547</v>
      </c>
      <c r="K55" s="29">
        <f t="shared" si="24"/>
        <v>0.021088339698708672</v>
      </c>
      <c r="L55" s="29">
        <f t="shared" si="24"/>
        <v>0.0022280583150924103</v>
      </c>
      <c r="M55" s="29">
        <f t="shared" si="24"/>
        <v>0.0010255347711284819</v>
      </c>
      <c r="N55" s="29">
        <f t="shared" si="24"/>
        <v>0.018352965084784966</v>
      </c>
      <c r="O55" s="29">
        <f t="shared" si="24"/>
        <v>0</v>
      </c>
      <c r="P55" s="30">
        <f t="shared" si="24"/>
        <v>0.002004698170497522</v>
      </c>
    </row>
    <row r="56" spans="1:18" ht="19.5" customHeight="1">
      <c r="A56" s="33">
        <v>27</v>
      </c>
      <c r="B56" s="35">
        <v>20934.199973507013</v>
      </c>
      <c r="C56" s="37">
        <f>(B56-B54)/B54</f>
        <v>-0.008735416783680137</v>
      </c>
      <c r="D56" s="25">
        <v>7435.484270141663</v>
      </c>
      <c r="E56" s="26">
        <v>5075.128630120779</v>
      </c>
      <c r="F56" s="26">
        <v>80.37474663425245</v>
      </c>
      <c r="G56" s="26">
        <v>1922.8326512194917</v>
      </c>
      <c r="H56" s="26">
        <v>4662.0271684052705</v>
      </c>
      <c r="I56" s="26">
        <v>78.66919157123694</v>
      </c>
      <c r="J56" s="26">
        <v>710.166284036569</v>
      </c>
      <c r="K56" s="26">
        <v>444.1020942034509</v>
      </c>
      <c r="L56" s="26">
        <v>70.93330679150317</v>
      </c>
      <c r="M56" s="26">
        <v>21.520821699386</v>
      </c>
      <c r="N56" s="26">
        <v>389.9420531828804</v>
      </c>
      <c r="O56" s="26">
        <v>0</v>
      </c>
      <c r="P56" s="27">
        <v>43.01875550052928</v>
      </c>
      <c r="Q56" s="1"/>
      <c r="R56" s="1"/>
    </row>
    <row r="57" spans="1:16" ht="19.5" customHeight="1">
      <c r="A57" s="34"/>
      <c r="B57" s="36"/>
      <c r="C57" s="38"/>
      <c r="D57" s="14">
        <f aca="true" t="shared" si="25" ref="D57:P57">D56/$B$54</f>
        <v>0.3520809118753596</v>
      </c>
      <c r="E57" s="15">
        <f t="shared" si="25"/>
        <v>0.24031466560329698</v>
      </c>
      <c r="F57" s="15">
        <f t="shared" si="25"/>
        <v>0.00380586025854096</v>
      </c>
      <c r="G57" s="15">
        <f t="shared" si="25"/>
        <v>0.0910489012724622</v>
      </c>
      <c r="H57" s="15">
        <f t="shared" si="25"/>
        <v>0.22075371515896647</v>
      </c>
      <c r="I57" s="15">
        <f t="shared" si="25"/>
        <v>0.0037250997646681517</v>
      </c>
      <c r="J57" s="15">
        <f t="shared" si="25"/>
        <v>0.033627398536876615</v>
      </c>
      <c r="K57" s="15">
        <f t="shared" si="25"/>
        <v>0.0210288751360547</v>
      </c>
      <c r="L57" s="15">
        <f t="shared" si="25"/>
        <v>0.0033587944550935427</v>
      </c>
      <c r="M57" s="15">
        <f t="shared" si="25"/>
        <v>0.0010190419686117484</v>
      </c>
      <c r="N57" s="15">
        <f t="shared" si="25"/>
        <v>0.01846431902418143</v>
      </c>
      <c r="O57" s="15">
        <f t="shared" si="25"/>
        <v>0</v>
      </c>
      <c r="P57" s="16">
        <f t="shared" si="25"/>
        <v>0.0020370001622074473</v>
      </c>
    </row>
    <row r="58" ht="13.5" customHeight="1">
      <c r="A58" s="13" t="s">
        <v>19</v>
      </c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</sheetData>
  <sheetProtection/>
  <mergeCells count="81">
    <mergeCell ref="A50:A51"/>
    <mergeCell ref="B50:B51"/>
    <mergeCell ref="C50:C51"/>
    <mergeCell ref="B48:B49"/>
    <mergeCell ref="C48:C49"/>
    <mergeCell ref="A52:A53"/>
    <mergeCell ref="B52:B53"/>
    <mergeCell ref="C52:C53"/>
    <mergeCell ref="A48:A49"/>
    <mergeCell ref="A44:A45"/>
    <mergeCell ref="B44:B45"/>
    <mergeCell ref="C44:C45"/>
    <mergeCell ref="A46:A47"/>
    <mergeCell ref="B46:B47"/>
    <mergeCell ref="C46:C47"/>
    <mergeCell ref="A40:A41"/>
    <mergeCell ref="B40:B41"/>
    <mergeCell ref="C40:C41"/>
    <mergeCell ref="A42:A43"/>
    <mergeCell ref="B42:B43"/>
    <mergeCell ref="C42:C43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8:A19"/>
    <mergeCell ref="B18:B19"/>
    <mergeCell ref="C18:C19"/>
    <mergeCell ref="C10:C11"/>
    <mergeCell ref="A12:A13"/>
    <mergeCell ref="B12:B13"/>
    <mergeCell ref="C12:C13"/>
    <mergeCell ref="B14:B15"/>
    <mergeCell ref="C14:C15"/>
    <mergeCell ref="A16:A17"/>
    <mergeCell ref="B16:B17"/>
    <mergeCell ref="C16:C17"/>
    <mergeCell ref="A10:A11"/>
    <mergeCell ref="B10:B11"/>
    <mergeCell ref="D4:P4"/>
    <mergeCell ref="A6:A7"/>
    <mergeCell ref="B6:B7"/>
    <mergeCell ref="C6:C7"/>
    <mergeCell ref="A8:A9"/>
    <mergeCell ref="B8:B9"/>
    <mergeCell ref="A56:A57"/>
    <mergeCell ref="B56:B57"/>
    <mergeCell ref="C56:C57"/>
    <mergeCell ref="C8:C9"/>
    <mergeCell ref="A4:A5"/>
    <mergeCell ref="B4:C4"/>
    <mergeCell ref="A54:A55"/>
    <mergeCell ref="B54:B55"/>
    <mergeCell ref="C54:C55"/>
    <mergeCell ref="A14:A15"/>
  </mergeCells>
  <printOptions/>
  <pageMargins left="0.7874015748031497" right="0.7874015748031497" top="0.7874015748031497" bottom="0.7874015748031497" header="0.3937007874015748" footer="0.3937007874015748"/>
  <pageSetup firstPageNumber="6" useFirstPageNumber="1" horizontalDpi="600" verticalDpi="600" orientation="portrait" paperSize="9" scale="63" r:id="rId1"/>
  <headerFooter alignWithMargins="0">
    <oddHeader>&amp;L&amp;"ＭＳ ゴシック,標準"平成29年版　環境統計集&amp;R&amp;"ＭＳ ゴシック,標準"1章 社会経済一般（国内基本指標）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2017-08-03T05:49:48Z</cp:lastPrinted>
  <dcterms:created xsi:type="dcterms:W3CDTF">2001-12-21T08:12:20Z</dcterms:created>
  <dcterms:modified xsi:type="dcterms:W3CDTF">2017-08-23T02:59:06Z</dcterms:modified>
  <cp:category/>
  <cp:version/>
  <cp:contentType/>
  <cp:contentStatus/>
</cp:coreProperties>
</file>