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3272" windowHeight="7008" tabRatio="862" activeTab="0"/>
  </bookViews>
  <sheets>
    <sheet name="25" sheetId="1" r:id="rId1"/>
  </sheets>
  <definedNames>
    <definedName name="_1_4_2広域移動量_総量">#REF!</definedName>
    <definedName name="DH_し尿3">#REF!</definedName>
    <definedName name="DH_し尿31">#REF!</definedName>
    <definedName name="DH_し尿33">#REF!</definedName>
  </definedNames>
  <calcPr fullCalcOnLoad="1"/>
</workbook>
</file>

<file path=xl/sharedStrings.xml><?xml version="1.0" encoding="utf-8"?>
<sst xmlns="http://schemas.openxmlformats.org/spreadsheetml/2006/main" count="16" uniqueCount="16">
  <si>
    <t>（単位：万トン／年）</t>
  </si>
  <si>
    <t>排出都道府県外移動量</t>
  </si>
  <si>
    <t>北海道・東北</t>
  </si>
  <si>
    <t>圏　　　域</t>
  </si>
  <si>
    <t>圏域内移動量</t>
  </si>
  <si>
    <t>圏域外移動量</t>
  </si>
  <si>
    <t>首都圏</t>
  </si>
  <si>
    <t>中部</t>
  </si>
  <si>
    <t>近畿</t>
  </si>
  <si>
    <t>中国</t>
  </si>
  <si>
    <t>四国</t>
  </si>
  <si>
    <t>九州・沖縄</t>
  </si>
  <si>
    <t>合計</t>
  </si>
  <si>
    <t>注　１）　1000トン未満は四捨五入しているため合計値が一致しない場合がある。</t>
  </si>
  <si>
    <t>出典：環境省大臣官房廃棄物・リサイクル対策部企画課「廃棄物の広域移動対策検討調査及び廃棄物等循環利用量実態調査報告書（広域移動状況編）」</t>
  </si>
  <si>
    <t>4.29　産業廃棄物の広域移動状況（平成22年度）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</si>
</sst>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0_);[Red]\(#,##0.0\)"/>
    <numFmt numFmtId="179" formatCode="\(0.0%\)"/>
    <numFmt numFmtId="180" formatCode="#,##0_ "/>
    <numFmt numFmtId="181" formatCode="\(@&quot;%&quot;\)"/>
  </numFmts>
  <fonts count="20">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18" fillId="4" borderId="0" applyNumberFormat="0" applyBorder="0" applyAlignment="0" applyProtection="0"/>
  </cellStyleXfs>
  <cellXfs count="20">
    <xf numFmtId="0" fontId="0" fillId="0" borderId="0" xfId="0" applyAlignment="1">
      <alignment/>
    </xf>
    <xf numFmtId="0" fontId="19" fillId="0" borderId="0" xfId="61" applyFont="1" applyAlignment="1">
      <alignment horizontal="left" vertical="center"/>
      <protection/>
    </xf>
    <xf numFmtId="0" fontId="0" fillId="0" borderId="0" xfId="61">
      <alignment vertical="center"/>
      <protection/>
    </xf>
    <xf numFmtId="0" fontId="0" fillId="0" borderId="10" xfId="61" applyBorder="1">
      <alignment vertical="center"/>
      <protection/>
    </xf>
    <xf numFmtId="0" fontId="0" fillId="0" borderId="0" xfId="61" applyBorder="1">
      <alignment vertical="center"/>
      <protection/>
    </xf>
    <xf numFmtId="0" fontId="0" fillId="0" borderId="11" xfId="61" applyBorder="1" applyAlignment="1">
      <alignment horizontal="center" vertical="center"/>
      <protection/>
    </xf>
    <xf numFmtId="177" fontId="0" fillId="0" borderId="12" xfId="50" applyNumberFormat="1" applyFont="1" applyBorder="1" applyAlignment="1">
      <alignment vertical="center"/>
    </xf>
    <xf numFmtId="177" fontId="0" fillId="0" borderId="11" xfId="50" applyNumberFormat="1" applyFont="1" applyBorder="1" applyAlignment="1">
      <alignment vertical="center"/>
    </xf>
    <xf numFmtId="0" fontId="0" fillId="0" borderId="0" xfId="61" applyFont="1">
      <alignment vertical="center"/>
      <protection/>
    </xf>
    <xf numFmtId="178" fontId="0" fillId="0" borderId="11" xfId="61" applyNumberFormat="1" applyBorder="1">
      <alignment vertical="center"/>
      <protection/>
    </xf>
    <xf numFmtId="178" fontId="0" fillId="0" borderId="11" xfId="50" applyNumberFormat="1" applyFont="1" applyBorder="1" applyAlignment="1">
      <alignment vertical="center"/>
    </xf>
    <xf numFmtId="177" fontId="0" fillId="0" borderId="12" xfId="50" applyNumberFormat="1" applyFont="1" applyBorder="1" applyAlignment="1">
      <alignment vertical="center"/>
    </xf>
    <xf numFmtId="177" fontId="0" fillId="0" borderId="0" xfId="61" applyNumberFormat="1">
      <alignment vertical="center"/>
      <protection/>
    </xf>
    <xf numFmtId="0" fontId="0" fillId="0" borderId="0" xfId="61" applyNumberFormat="1" applyFont="1" applyAlignment="1">
      <alignment horizontal="right" vertical="center"/>
      <protection/>
    </xf>
    <xf numFmtId="179" fontId="0" fillId="0" borderId="11" xfId="61" applyNumberFormat="1" applyFont="1" applyBorder="1" applyAlignment="1">
      <alignment horizontal="right"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0" fillId="0" borderId="15" xfId="61" applyBorder="1" applyAlignment="1">
      <alignment horizontal="center" vertical="center"/>
      <protection/>
    </xf>
    <xf numFmtId="0" fontId="0" fillId="0" borderId="16" xfId="61" applyBorder="1" applyAlignment="1">
      <alignment horizontal="center" vertical="center"/>
      <protection/>
    </xf>
    <xf numFmtId="0" fontId="0" fillId="0" borderId="17" xfId="6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3.28　・　3.29_"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28　・　3.29_"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2:G18"/>
  <sheetViews>
    <sheetView tabSelected="1" zoomScalePageLayoutView="0" workbookViewId="0" topLeftCell="A1">
      <selection activeCell="A3" sqref="A3"/>
    </sheetView>
  </sheetViews>
  <sheetFormatPr defaultColWidth="9.00390625" defaultRowHeight="13.5"/>
  <cols>
    <col min="1" max="1" width="21.125" style="2" customWidth="1"/>
    <col min="2" max="5" width="25.25390625" style="2" customWidth="1"/>
    <col min="6" max="16384" width="9.00390625" style="2" customWidth="1"/>
  </cols>
  <sheetData>
    <row r="2" ht="18.75" customHeight="1">
      <c r="A2" s="1" t="s">
        <v>15</v>
      </c>
    </row>
    <row r="3" ht="18.75" customHeight="1">
      <c r="E3" s="2" t="s">
        <v>0</v>
      </c>
    </row>
    <row r="4" spans="1:5" ht="36.75" customHeight="1">
      <c r="A4" s="15" t="s">
        <v>3</v>
      </c>
      <c r="B4" s="17" t="s">
        <v>1</v>
      </c>
      <c r="C4" s="18"/>
      <c r="D4" s="18"/>
      <c r="E4" s="19"/>
    </row>
    <row r="5" spans="1:5" ht="19.5" customHeight="1">
      <c r="A5" s="16"/>
      <c r="B5" s="3"/>
      <c r="C5" s="4"/>
      <c r="D5" s="5" t="s">
        <v>4</v>
      </c>
      <c r="E5" s="5" t="s">
        <v>5</v>
      </c>
    </row>
    <row r="6" spans="1:7" ht="22.5" customHeight="1">
      <c r="A6" s="5" t="s">
        <v>2</v>
      </c>
      <c r="B6" s="6">
        <f>2449/10</f>
        <v>244.9</v>
      </c>
      <c r="C6" s="14">
        <f>B6/$B$13</f>
        <v>0.0684364957384379</v>
      </c>
      <c r="D6" s="7">
        <f>1383/10</f>
        <v>138.3</v>
      </c>
      <c r="E6" s="9">
        <f>1067/10</f>
        <v>106.7</v>
      </c>
      <c r="G6" s="13"/>
    </row>
    <row r="7" spans="1:7" ht="22.5" customHeight="1">
      <c r="A7" s="5" t="s">
        <v>6</v>
      </c>
      <c r="B7" s="11">
        <f>16299/10</f>
        <v>1629.9</v>
      </c>
      <c r="C7" s="14">
        <f aca="true" t="shared" si="0" ref="C7:C13">B7/$B$13</f>
        <v>0.45547016906525084</v>
      </c>
      <c r="D7" s="7">
        <f>14318/10</f>
        <v>1431.8</v>
      </c>
      <c r="E7" s="9">
        <f>1981/10</f>
        <v>198.1</v>
      </c>
      <c r="G7" s="13"/>
    </row>
    <row r="8" spans="1:7" ht="22.5" customHeight="1">
      <c r="A8" s="5" t="s">
        <v>7</v>
      </c>
      <c r="B8" s="6">
        <f>5977/10</f>
        <v>597.7</v>
      </c>
      <c r="C8" s="14">
        <f t="shared" si="0"/>
        <v>0.16702528992594665</v>
      </c>
      <c r="D8" s="7">
        <f>2782/10</f>
        <v>278.2</v>
      </c>
      <c r="E8" s="9">
        <f>3195/10</f>
        <v>319.5</v>
      </c>
      <c r="G8" s="13"/>
    </row>
    <row r="9" spans="1:7" ht="22.5" customHeight="1">
      <c r="A9" s="5" t="s">
        <v>8</v>
      </c>
      <c r="B9" s="6">
        <f>6250/10</f>
        <v>625</v>
      </c>
      <c r="C9" s="14">
        <f t="shared" si="0"/>
        <v>0.17465418471426575</v>
      </c>
      <c r="D9" s="7">
        <f>3984/10</f>
        <v>398.4</v>
      </c>
      <c r="E9" s="9">
        <f>2265/10</f>
        <v>226.5</v>
      </c>
      <c r="G9" s="13"/>
    </row>
    <row r="10" spans="1:7" ht="22.5" customHeight="1">
      <c r="A10" s="5" t="s">
        <v>9</v>
      </c>
      <c r="B10" s="6">
        <f>1955/10</f>
        <v>195.5</v>
      </c>
      <c r="C10" s="14">
        <f t="shared" si="0"/>
        <v>0.05463182897862233</v>
      </c>
      <c r="D10" s="7">
        <f>750/10</f>
        <v>75</v>
      </c>
      <c r="E10" s="9">
        <f>1204/10</f>
        <v>120.4</v>
      </c>
      <c r="G10" s="13"/>
    </row>
    <row r="11" spans="1:7" ht="22.5" customHeight="1">
      <c r="A11" s="5" t="s">
        <v>10</v>
      </c>
      <c r="B11" s="6">
        <f>1030/10</f>
        <v>103</v>
      </c>
      <c r="C11" s="14">
        <f t="shared" si="0"/>
        <v>0.028783009640910996</v>
      </c>
      <c r="D11" s="7">
        <f>326/10</f>
        <v>32.6</v>
      </c>
      <c r="E11" s="9">
        <f>704/10</f>
        <v>70.4</v>
      </c>
      <c r="G11" s="13"/>
    </row>
    <row r="12" spans="1:7" ht="22.5" customHeight="1">
      <c r="A12" s="5" t="s">
        <v>11</v>
      </c>
      <c r="B12" s="6">
        <f>1825/10</f>
        <v>182.5</v>
      </c>
      <c r="C12" s="14">
        <f t="shared" si="0"/>
        <v>0.0509990219365656</v>
      </c>
      <c r="D12" s="7">
        <f>1560/10</f>
        <v>156</v>
      </c>
      <c r="E12" s="9">
        <f>265/10</f>
        <v>26.5</v>
      </c>
      <c r="G12" s="13"/>
    </row>
    <row r="13" spans="1:7" ht="22.5" customHeight="1">
      <c r="A13" s="5" t="s">
        <v>12</v>
      </c>
      <c r="B13" s="6">
        <f>35785/10</f>
        <v>3578.5</v>
      </c>
      <c r="C13" s="14">
        <f t="shared" si="0"/>
        <v>1</v>
      </c>
      <c r="D13" s="7">
        <f>25104/10</f>
        <v>2510.4</v>
      </c>
      <c r="E13" s="10">
        <f>10681/10</f>
        <v>1068.1</v>
      </c>
      <c r="G13" s="13"/>
    </row>
    <row r="14" ht="16.5" customHeight="1">
      <c r="A14" s="2" t="s">
        <v>13</v>
      </c>
    </row>
    <row r="15" ht="16.5" customHeight="1">
      <c r="A15" s="8" t="s">
        <v>14</v>
      </c>
    </row>
    <row r="16" ht="16.5" customHeight="1"/>
    <row r="17" ht="16.5" customHeight="1"/>
    <row r="18" spans="2:5" ht="16.5" customHeight="1">
      <c r="B18" s="12"/>
      <c r="D18" s="12"/>
      <c r="E18" s="12"/>
    </row>
    <row r="19" ht="16.5" customHeight="1"/>
    <row r="20" ht="16.5" customHeight="1"/>
  </sheetData>
  <sheetProtection/>
  <mergeCells count="2">
    <mergeCell ref="A4:A5"/>
    <mergeCell ref="B4:E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大橋　厚子</cp:lastModifiedBy>
  <cp:lastPrinted>2005-12-14T13:09:02Z</cp:lastPrinted>
  <dcterms:created xsi:type="dcterms:W3CDTF">2002-08-27T01:39:20Z</dcterms:created>
  <dcterms:modified xsi:type="dcterms:W3CDTF">2017-01-13T00:56:46Z</dcterms:modified>
  <cp:category/>
  <cp:version/>
  <cp:contentType/>
  <cp:contentStatus/>
</cp:coreProperties>
</file>