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20" windowWidth="16605" windowHeight="9435" activeTab="0"/>
  </bookViews>
  <sheets>
    <sheet name="24" sheetId="1" r:id="rId1"/>
  </sheets>
  <definedNames>
    <definedName name="_xlnm.Print_Area" localSheetId="0">'24'!$K$1:$V$66</definedName>
    <definedName name="TABLE" localSheetId="0">'24'!#REF!</definedName>
  </definedNames>
  <calcPr fullCalcOnLoad="1"/>
</workbook>
</file>

<file path=xl/sharedStrings.xml><?xml version="1.0" encoding="utf-8"?>
<sst xmlns="http://schemas.openxmlformats.org/spreadsheetml/2006/main" count="72" uniqueCount="32">
  <si>
    <t>表Ⅰ－１　自然公園の公園数、年間利用者数の推移</t>
  </si>
  <si>
    <t>（単位：千人）</t>
  </si>
  <si>
    <t>年  次</t>
  </si>
  <si>
    <t>国  立  公  園</t>
  </si>
  <si>
    <t>国  定  公  園</t>
  </si>
  <si>
    <t>都道府県立自然公園</t>
  </si>
  <si>
    <t>合          計</t>
  </si>
  <si>
    <t>公園単位</t>
  </si>
  <si>
    <t>公園合計</t>
  </si>
  <si>
    <t>公園数</t>
  </si>
  <si>
    <t>年間利用者数</t>
  </si>
  <si>
    <t>対前年比</t>
  </si>
  <si>
    <t>年間利用者数</t>
  </si>
  <si>
    <t>昭和25年</t>
  </si>
  <si>
    <t>─</t>
  </si>
  <si>
    <t>昭和</t>
  </si>
  <si>
    <t>年</t>
  </si>
  <si>
    <t>平成元年</t>
  </si>
  <si>
    <t>平成</t>
  </si>
  <si>
    <t>元</t>
  </si>
  <si>
    <t>平成２年</t>
  </si>
  <si>
    <t>３</t>
  </si>
  <si>
    <t>４</t>
  </si>
  <si>
    <t>５</t>
  </si>
  <si>
    <t>６</t>
  </si>
  <si>
    <t>７</t>
  </si>
  <si>
    <t>８</t>
  </si>
  <si>
    <t>９</t>
  </si>
  <si>
    <t>（注）年間利用者数の元集計は千人単位で行っているが、表中の数字は万人単位に四捨五入したものを用いている。</t>
  </si>
  <si>
    <t>　　　　</t>
  </si>
  <si>
    <t>7.9　自然公園数・年間利用者数の推移</t>
  </si>
  <si>
    <t>出典：環境省自然環境局総務課自然ふれあい推進室「2009年（平成21年）自然公園等利用者数調」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</si>
</sst>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);\(#,##0\)"/>
    <numFmt numFmtId="179" formatCode="0.0_);\(0.0\)"/>
    <numFmt numFmtId="180" formatCode="#,##0_);[Red]\(#,##0\)"/>
    <numFmt numFmtId="181" formatCode="#,##0.0_);[Red]\(#,##0.0\)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762"/>
  <sheetViews>
    <sheetView tabSelected="1" showOutlineSymbols="0" view="pageBreakPreview" zoomScale="60" zoomScaleNormal="125" zoomScalePageLayoutView="0" workbookViewId="0" topLeftCell="K1">
      <pane ySplit="4" topLeftCell="A5" activePane="bottomLeft" state="frozen"/>
      <selection pane="topLeft" activeCell="K1" sqref="K1"/>
      <selection pane="bottomLeft" activeCell="A1" sqref="A1:IV1"/>
    </sheetView>
  </sheetViews>
  <sheetFormatPr defaultColWidth="9.00390625" defaultRowHeight="14.25"/>
  <cols>
    <col min="1" max="1" width="7.50390625" style="1" hidden="1" customWidth="1"/>
    <col min="2" max="2" width="5.25390625" style="1" hidden="1" customWidth="1"/>
    <col min="3" max="3" width="10.75390625" style="1" hidden="1" customWidth="1"/>
    <col min="4" max="4" width="5.25390625" style="1" hidden="1" customWidth="1"/>
    <col min="5" max="5" width="10.75390625" style="1" hidden="1" customWidth="1"/>
    <col min="6" max="6" width="5.25390625" style="1" hidden="1" customWidth="1"/>
    <col min="7" max="7" width="10.75390625" style="1" hidden="1" customWidth="1"/>
    <col min="8" max="8" width="5.25390625" style="1" hidden="1" customWidth="1"/>
    <col min="9" max="9" width="11.75390625" style="1" hidden="1" customWidth="1"/>
    <col min="10" max="10" width="14.25390625" style="1" hidden="1" customWidth="1"/>
    <col min="11" max="11" width="3.75390625" style="1" customWidth="1"/>
    <col min="12" max="12" width="3.25390625" style="102" customWidth="1"/>
    <col min="13" max="13" width="2.75390625" style="102" customWidth="1"/>
    <col min="14" max="14" width="5.75390625" style="1" customWidth="1"/>
    <col min="15" max="15" width="11.00390625" style="1" customWidth="1"/>
    <col min="16" max="16" width="5.75390625" style="1" customWidth="1"/>
    <col min="17" max="17" width="11.00390625" style="1" customWidth="1"/>
    <col min="18" max="18" width="5.75390625" style="1" customWidth="1"/>
    <col min="19" max="19" width="11.00390625" style="1" customWidth="1"/>
    <col min="20" max="20" width="5.75390625" style="1" customWidth="1"/>
    <col min="21" max="21" width="11.00390625" style="1" customWidth="1"/>
    <col min="22" max="22" width="8.25390625" style="1" customWidth="1"/>
    <col min="23" max="16384" width="9.00390625" style="1" customWidth="1"/>
  </cols>
  <sheetData>
    <row r="1" spans="1:22" s="114" customFormat="1" ht="17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7" t="s">
        <v>30</v>
      </c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2"/>
      <c r="O2" s="2"/>
      <c r="P2" s="2"/>
      <c r="Q2" s="2"/>
      <c r="R2" s="2"/>
      <c r="S2" s="2"/>
      <c r="T2" s="2"/>
      <c r="U2" s="2"/>
      <c r="V2" s="4" t="s">
        <v>1</v>
      </c>
    </row>
    <row r="3" spans="1:22" ht="14.25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8" t="s">
        <v>7</v>
      </c>
      <c r="K3" s="118" t="s">
        <v>2</v>
      </c>
      <c r="L3" s="119"/>
      <c r="M3" s="120"/>
      <c r="N3" s="9" t="s">
        <v>3</v>
      </c>
      <c r="O3" s="10"/>
      <c r="P3" s="9" t="s">
        <v>4</v>
      </c>
      <c r="Q3" s="10"/>
      <c r="R3" s="9" t="s">
        <v>5</v>
      </c>
      <c r="S3" s="10"/>
      <c r="T3" s="11" t="s">
        <v>6</v>
      </c>
      <c r="U3" s="11"/>
      <c r="V3" s="12" t="s">
        <v>8</v>
      </c>
    </row>
    <row r="4" spans="1:22" ht="15" thickBot="1">
      <c r="A4" s="13"/>
      <c r="B4" s="14" t="s">
        <v>9</v>
      </c>
      <c r="C4" s="14" t="s">
        <v>10</v>
      </c>
      <c r="D4" s="14" t="s">
        <v>9</v>
      </c>
      <c r="E4" s="14" t="s">
        <v>10</v>
      </c>
      <c r="F4" s="14" t="s">
        <v>9</v>
      </c>
      <c r="G4" s="14" t="s">
        <v>10</v>
      </c>
      <c r="H4" s="14" t="s">
        <v>9</v>
      </c>
      <c r="I4" s="14" t="s">
        <v>10</v>
      </c>
      <c r="J4" s="15" t="s">
        <v>11</v>
      </c>
      <c r="K4" s="121"/>
      <c r="L4" s="122"/>
      <c r="M4" s="123"/>
      <c r="N4" s="16" t="s">
        <v>9</v>
      </c>
      <c r="O4" s="17" t="s">
        <v>10</v>
      </c>
      <c r="P4" s="16" t="s">
        <v>9</v>
      </c>
      <c r="Q4" s="17" t="s">
        <v>10</v>
      </c>
      <c r="R4" s="16" t="s">
        <v>9</v>
      </c>
      <c r="S4" s="17" t="s">
        <v>12</v>
      </c>
      <c r="T4" s="18" t="s">
        <v>9</v>
      </c>
      <c r="U4" s="19" t="s">
        <v>10</v>
      </c>
      <c r="V4" s="20" t="s">
        <v>11</v>
      </c>
    </row>
    <row r="5" spans="1:22" s="33" customFormat="1" ht="12">
      <c r="A5" s="21" t="s">
        <v>13</v>
      </c>
      <c r="B5" s="22"/>
      <c r="C5" s="23">
        <v>21794705</v>
      </c>
      <c r="D5" s="22"/>
      <c r="E5" s="22"/>
      <c r="F5" s="22"/>
      <c r="G5" s="22"/>
      <c r="H5" s="22"/>
      <c r="I5" s="23">
        <f aca="true" t="shared" si="0" ref="I5:I55">SUM(C5,E5,G5)</f>
        <v>21794705</v>
      </c>
      <c r="J5" s="24" t="s">
        <v>14</v>
      </c>
      <c r="K5" s="25" t="s">
        <v>15</v>
      </c>
      <c r="L5" s="26">
        <v>25</v>
      </c>
      <c r="M5" s="27" t="s">
        <v>16</v>
      </c>
      <c r="N5" s="25"/>
      <c r="O5" s="28">
        <f>C5/1000</f>
        <v>21794.705</v>
      </c>
      <c r="P5" s="25"/>
      <c r="Q5" s="29"/>
      <c r="R5" s="25"/>
      <c r="S5" s="29"/>
      <c r="T5" s="30"/>
      <c r="U5" s="31">
        <f aca="true" t="shared" si="1" ref="U5:U55">SUM(O5,Q5,S5)</f>
        <v>21794.705</v>
      </c>
      <c r="V5" s="32" t="s">
        <v>14</v>
      </c>
    </row>
    <row r="6" spans="1:22" s="33" customFormat="1" ht="12">
      <c r="A6" s="34">
        <v>26</v>
      </c>
      <c r="B6" s="35"/>
      <c r="C6" s="36">
        <v>29571696</v>
      </c>
      <c r="D6" s="35"/>
      <c r="E6" s="35"/>
      <c r="F6" s="35"/>
      <c r="G6" s="35"/>
      <c r="H6" s="35"/>
      <c r="I6" s="36">
        <f t="shared" si="0"/>
        <v>29571696</v>
      </c>
      <c r="J6" s="37">
        <f aca="true" t="shared" si="2" ref="J6:J52">I6/I5*100</f>
        <v>135.68293766765828</v>
      </c>
      <c r="K6" s="38"/>
      <c r="L6" s="26">
        <v>26</v>
      </c>
      <c r="M6" s="39"/>
      <c r="N6" s="25"/>
      <c r="O6" s="28">
        <f aca="true" t="shared" si="3" ref="O6:O55">C6/1000</f>
        <v>29571.696</v>
      </c>
      <c r="P6" s="25"/>
      <c r="Q6" s="29"/>
      <c r="R6" s="25"/>
      <c r="S6" s="29"/>
      <c r="T6" s="30"/>
      <c r="U6" s="31">
        <f t="shared" si="1"/>
        <v>29571.696</v>
      </c>
      <c r="V6" s="40">
        <f aca="true" t="shared" si="4" ref="V6:V52">U6/U5*100</f>
        <v>135.68293766765828</v>
      </c>
    </row>
    <row r="7" spans="1:22" s="33" customFormat="1" ht="12">
      <c r="A7" s="34">
        <v>27</v>
      </c>
      <c r="B7" s="35"/>
      <c r="C7" s="36">
        <v>35869984</v>
      </c>
      <c r="D7" s="35"/>
      <c r="E7" s="35"/>
      <c r="F7" s="35"/>
      <c r="G7" s="35"/>
      <c r="H7" s="35"/>
      <c r="I7" s="36">
        <f t="shared" si="0"/>
        <v>35869984</v>
      </c>
      <c r="J7" s="37">
        <f t="shared" si="2"/>
        <v>121.29836584279778</v>
      </c>
      <c r="K7" s="38"/>
      <c r="L7" s="26">
        <v>27</v>
      </c>
      <c r="M7" s="39"/>
      <c r="N7" s="25"/>
      <c r="O7" s="28">
        <f t="shared" si="3"/>
        <v>35869.984</v>
      </c>
      <c r="P7" s="25"/>
      <c r="Q7" s="29"/>
      <c r="R7" s="25"/>
      <c r="S7" s="29"/>
      <c r="T7" s="30"/>
      <c r="U7" s="31">
        <f t="shared" si="1"/>
        <v>35869.984</v>
      </c>
      <c r="V7" s="40">
        <f t="shared" si="4"/>
        <v>121.29836584279778</v>
      </c>
    </row>
    <row r="8" spans="1:22" s="33" customFormat="1" ht="12">
      <c r="A8" s="34">
        <v>28</v>
      </c>
      <c r="B8" s="35"/>
      <c r="C8" s="36">
        <v>39189769</v>
      </c>
      <c r="D8" s="35"/>
      <c r="E8" s="35"/>
      <c r="F8" s="35"/>
      <c r="G8" s="35"/>
      <c r="H8" s="35"/>
      <c r="I8" s="36">
        <f t="shared" si="0"/>
        <v>39189769</v>
      </c>
      <c r="J8" s="37">
        <f t="shared" si="2"/>
        <v>109.25505012770567</v>
      </c>
      <c r="K8" s="38"/>
      <c r="L8" s="26">
        <v>28</v>
      </c>
      <c r="M8" s="39"/>
      <c r="N8" s="25"/>
      <c r="O8" s="28">
        <f t="shared" si="3"/>
        <v>39189.769</v>
      </c>
      <c r="P8" s="25"/>
      <c r="Q8" s="29"/>
      <c r="R8" s="25"/>
      <c r="S8" s="29"/>
      <c r="T8" s="30"/>
      <c r="U8" s="31">
        <f t="shared" si="1"/>
        <v>39189.769</v>
      </c>
      <c r="V8" s="40">
        <f t="shared" si="4"/>
        <v>109.25505012770567</v>
      </c>
    </row>
    <row r="9" spans="1:22" s="33" customFormat="1" ht="12">
      <c r="A9" s="34">
        <v>29</v>
      </c>
      <c r="B9" s="35"/>
      <c r="C9" s="36">
        <v>41951465</v>
      </c>
      <c r="D9" s="35"/>
      <c r="E9" s="35"/>
      <c r="F9" s="35"/>
      <c r="G9" s="35"/>
      <c r="H9" s="35"/>
      <c r="I9" s="36">
        <f t="shared" si="0"/>
        <v>41951465</v>
      </c>
      <c r="J9" s="37">
        <f t="shared" si="2"/>
        <v>107.04698208351266</v>
      </c>
      <c r="K9" s="41"/>
      <c r="L9" s="42">
        <v>29</v>
      </c>
      <c r="M9" s="43"/>
      <c r="N9" s="25"/>
      <c r="O9" s="28">
        <f t="shared" si="3"/>
        <v>41951.465</v>
      </c>
      <c r="P9" s="25"/>
      <c r="Q9" s="29"/>
      <c r="R9" s="25"/>
      <c r="S9" s="29"/>
      <c r="T9" s="30"/>
      <c r="U9" s="31">
        <f t="shared" si="1"/>
        <v>41951.465</v>
      </c>
      <c r="V9" s="40">
        <f t="shared" si="4"/>
        <v>107.04698208351266</v>
      </c>
    </row>
    <row r="10" spans="1:22" s="33" customFormat="1" ht="12">
      <c r="A10" s="21">
        <v>30</v>
      </c>
      <c r="B10" s="22"/>
      <c r="C10" s="23">
        <v>47157860</v>
      </c>
      <c r="D10" s="22"/>
      <c r="E10" s="22"/>
      <c r="F10" s="22"/>
      <c r="G10" s="22"/>
      <c r="H10" s="22"/>
      <c r="I10" s="23">
        <f t="shared" si="0"/>
        <v>47157860</v>
      </c>
      <c r="J10" s="44">
        <f t="shared" si="2"/>
        <v>112.41052010936924</v>
      </c>
      <c r="K10" s="45"/>
      <c r="L10" s="46">
        <v>30</v>
      </c>
      <c r="M10" s="47"/>
      <c r="N10" s="48"/>
      <c r="O10" s="49">
        <f t="shared" si="3"/>
        <v>47157.86</v>
      </c>
      <c r="P10" s="48"/>
      <c r="Q10" s="50"/>
      <c r="R10" s="48"/>
      <c r="S10" s="50"/>
      <c r="T10" s="51"/>
      <c r="U10" s="52">
        <f t="shared" si="1"/>
        <v>47157.86</v>
      </c>
      <c r="V10" s="53">
        <f t="shared" si="4"/>
        <v>112.41052010936924</v>
      </c>
    </row>
    <row r="11" spans="1:22" s="33" customFormat="1" ht="12">
      <c r="A11" s="34">
        <v>31</v>
      </c>
      <c r="B11" s="35"/>
      <c r="C11" s="36">
        <v>58563831</v>
      </c>
      <c r="D11" s="35"/>
      <c r="E11" s="35"/>
      <c r="F11" s="35"/>
      <c r="G11" s="35"/>
      <c r="H11" s="35"/>
      <c r="I11" s="36">
        <f t="shared" si="0"/>
        <v>58563831</v>
      </c>
      <c r="J11" s="37">
        <f t="shared" si="2"/>
        <v>124.18678667776697</v>
      </c>
      <c r="K11" s="38"/>
      <c r="L11" s="26">
        <v>31</v>
      </c>
      <c r="M11" s="39"/>
      <c r="N11" s="25"/>
      <c r="O11" s="28">
        <f t="shared" si="3"/>
        <v>58563.831</v>
      </c>
      <c r="P11" s="25"/>
      <c r="Q11" s="29"/>
      <c r="R11" s="25"/>
      <c r="S11" s="29"/>
      <c r="T11" s="30"/>
      <c r="U11" s="31">
        <f t="shared" si="1"/>
        <v>58563.831</v>
      </c>
      <c r="V11" s="40">
        <f t="shared" si="4"/>
        <v>124.18678667776697</v>
      </c>
    </row>
    <row r="12" spans="1:22" s="33" customFormat="1" ht="12">
      <c r="A12" s="34">
        <v>32</v>
      </c>
      <c r="B12" s="35"/>
      <c r="C12" s="36">
        <v>64515676</v>
      </c>
      <c r="D12" s="35"/>
      <c r="E12" s="36">
        <v>24545751</v>
      </c>
      <c r="F12" s="35"/>
      <c r="G12" s="35"/>
      <c r="H12" s="35"/>
      <c r="I12" s="36">
        <f t="shared" si="0"/>
        <v>89061427</v>
      </c>
      <c r="J12" s="37">
        <f t="shared" si="2"/>
        <v>152.0758213375761</v>
      </c>
      <c r="K12" s="38"/>
      <c r="L12" s="26">
        <v>32</v>
      </c>
      <c r="M12" s="39"/>
      <c r="N12" s="25"/>
      <c r="O12" s="28">
        <f t="shared" si="3"/>
        <v>64515.676</v>
      </c>
      <c r="P12" s="25"/>
      <c r="Q12" s="54">
        <f>E12/1000</f>
        <v>24545.751</v>
      </c>
      <c r="R12" s="25"/>
      <c r="S12" s="29"/>
      <c r="T12" s="30"/>
      <c r="U12" s="31">
        <f t="shared" si="1"/>
        <v>89061.427</v>
      </c>
      <c r="V12" s="40">
        <f t="shared" si="4"/>
        <v>152.0758213375761</v>
      </c>
    </row>
    <row r="13" spans="1:22" s="33" customFormat="1" ht="12">
      <c r="A13" s="34">
        <v>33</v>
      </c>
      <c r="B13" s="35"/>
      <c r="C13" s="36">
        <v>68504000</v>
      </c>
      <c r="D13" s="35"/>
      <c r="E13" s="36">
        <v>43250000</v>
      </c>
      <c r="F13" s="35"/>
      <c r="G13" s="35"/>
      <c r="H13" s="35"/>
      <c r="I13" s="36">
        <f t="shared" si="0"/>
        <v>111754000</v>
      </c>
      <c r="J13" s="37">
        <f t="shared" si="2"/>
        <v>125.4796871826453</v>
      </c>
      <c r="K13" s="38"/>
      <c r="L13" s="26">
        <v>33</v>
      </c>
      <c r="M13" s="39"/>
      <c r="N13" s="25"/>
      <c r="O13" s="28">
        <f t="shared" si="3"/>
        <v>68504</v>
      </c>
      <c r="P13" s="25"/>
      <c r="Q13" s="54">
        <f aca="true" t="shared" si="5" ref="Q13:Q55">E13/1000</f>
        <v>43250</v>
      </c>
      <c r="R13" s="25"/>
      <c r="S13" s="29"/>
      <c r="T13" s="30"/>
      <c r="U13" s="31">
        <f t="shared" si="1"/>
        <v>111754</v>
      </c>
      <c r="V13" s="40">
        <f t="shared" si="4"/>
        <v>125.4796871826453</v>
      </c>
    </row>
    <row r="14" spans="1:22" s="33" customFormat="1" ht="12">
      <c r="A14" s="34">
        <v>34</v>
      </c>
      <c r="B14" s="35"/>
      <c r="C14" s="36">
        <v>77963000</v>
      </c>
      <c r="D14" s="35"/>
      <c r="E14" s="36">
        <v>44497000</v>
      </c>
      <c r="F14" s="35"/>
      <c r="G14" s="35"/>
      <c r="H14" s="35"/>
      <c r="I14" s="36">
        <f t="shared" si="0"/>
        <v>122460000</v>
      </c>
      <c r="J14" s="37">
        <f t="shared" si="2"/>
        <v>109.57997029189113</v>
      </c>
      <c r="K14" s="41"/>
      <c r="L14" s="42">
        <v>34</v>
      </c>
      <c r="M14" s="43"/>
      <c r="N14" s="55"/>
      <c r="O14" s="56">
        <f t="shared" si="3"/>
        <v>77963</v>
      </c>
      <c r="P14" s="55"/>
      <c r="Q14" s="57">
        <f t="shared" si="5"/>
        <v>44497</v>
      </c>
      <c r="R14" s="55"/>
      <c r="S14" s="58"/>
      <c r="T14" s="59"/>
      <c r="U14" s="60">
        <f t="shared" si="1"/>
        <v>122460</v>
      </c>
      <c r="V14" s="40">
        <f t="shared" si="4"/>
        <v>109.57997029189113</v>
      </c>
    </row>
    <row r="15" spans="1:22" s="33" customFormat="1" ht="12">
      <c r="A15" s="21">
        <v>35</v>
      </c>
      <c r="B15" s="22">
        <v>19</v>
      </c>
      <c r="C15" s="23">
        <v>90163000</v>
      </c>
      <c r="D15" s="22">
        <v>20</v>
      </c>
      <c r="E15" s="23">
        <v>51531000</v>
      </c>
      <c r="F15" s="24" t="s">
        <v>14</v>
      </c>
      <c r="G15" s="22"/>
      <c r="H15" s="24" t="s">
        <v>14</v>
      </c>
      <c r="I15" s="23">
        <f t="shared" si="0"/>
        <v>141694000</v>
      </c>
      <c r="J15" s="44">
        <f t="shared" si="2"/>
        <v>115.70635309488813</v>
      </c>
      <c r="K15" s="45"/>
      <c r="L15" s="46">
        <v>35</v>
      </c>
      <c r="M15" s="47"/>
      <c r="N15" s="25">
        <v>19</v>
      </c>
      <c r="O15" s="28">
        <f t="shared" si="3"/>
        <v>90163</v>
      </c>
      <c r="P15" s="25">
        <v>20</v>
      </c>
      <c r="Q15" s="54">
        <f t="shared" si="5"/>
        <v>51531</v>
      </c>
      <c r="R15" s="61" t="s">
        <v>14</v>
      </c>
      <c r="S15" s="29"/>
      <c r="T15" s="26" t="s">
        <v>14</v>
      </c>
      <c r="U15" s="36">
        <f t="shared" si="1"/>
        <v>141694</v>
      </c>
      <c r="V15" s="62">
        <f t="shared" si="4"/>
        <v>115.70635309488813</v>
      </c>
    </row>
    <row r="16" spans="1:22" s="33" customFormat="1" ht="12">
      <c r="A16" s="34">
        <v>36</v>
      </c>
      <c r="B16" s="35">
        <v>19</v>
      </c>
      <c r="C16" s="36">
        <v>109193000</v>
      </c>
      <c r="D16" s="35">
        <v>20</v>
      </c>
      <c r="E16" s="36">
        <v>58357000</v>
      </c>
      <c r="F16" s="63" t="s">
        <v>14</v>
      </c>
      <c r="G16" s="35"/>
      <c r="H16" s="63" t="s">
        <v>14</v>
      </c>
      <c r="I16" s="36">
        <f t="shared" si="0"/>
        <v>167550000</v>
      </c>
      <c r="J16" s="37">
        <f t="shared" si="2"/>
        <v>118.24777337078494</v>
      </c>
      <c r="K16" s="38"/>
      <c r="L16" s="26">
        <v>36</v>
      </c>
      <c r="M16" s="39"/>
      <c r="N16" s="25">
        <v>19</v>
      </c>
      <c r="O16" s="28">
        <f t="shared" si="3"/>
        <v>109193</v>
      </c>
      <c r="P16" s="25">
        <v>20</v>
      </c>
      <c r="Q16" s="54">
        <f t="shared" si="5"/>
        <v>58357</v>
      </c>
      <c r="R16" s="61" t="s">
        <v>14</v>
      </c>
      <c r="S16" s="29"/>
      <c r="T16" s="26" t="s">
        <v>14</v>
      </c>
      <c r="U16" s="36">
        <f t="shared" si="1"/>
        <v>167550</v>
      </c>
      <c r="V16" s="64">
        <f t="shared" si="4"/>
        <v>118.24777337078494</v>
      </c>
    </row>
    <row r="17" spans="1:22" s="33" customFormat="1" ht="12">
      <c r="A17" s="34">
        <v>37</v>
      </c>
      <c r="B17" s="35">
        <v>20</v>
      </c>
      <c r="C17" s="36">
        <v>124490000</v>
      </c>
      <c r="D17" s="35">
        <v>19</v>
      </c>
      <c r="E17" s="36">
        <v>68263000</v>
      </c>
      <c r="F17" s="63" t="s">
        <v>14</v>
      </c>
      <c r="G17" s="35"/>
      <c r="H17" s="63" t="s">
        <v>14</v>
      </c>
      <c r="I17" s="36">
        <f t="shared" si="0"/>
        <v>192753000</v>
      </c>
      <c r="J17" s="37">
        <f t="shared" si="2"/>
        <v>115.04207699194271</v>
      </c>
      <c r="K17" s="38"/>
      <c r="L17" s="26">
        <v>37</v>
      </c>
      <c r="M17" s="39"/>
      <c r="N17" s="25">
        <v>20</v>
      </c>
      <c r="O17" s="28">
        <f t="shared" si="3"/>
        <v>124490</v>
      </c>
      <c r="P17" s="25">
        <v>19</v>
      </c>
      <c r="Q17" s="54">
        <f t="shared" si="5"/>
        <v>68263</v>
      </c>
      <c r="R17" s="61" t="s">
        <v>14</v>
      </c>
      <c r="S17" s="29"/>
      <c r="T17" s="26" t="s">
        <v>14</v>
      </c>
      <c r="U17" s="36">
        <f t="shared" si="1"/>
        <v>192753</v>
      </c>
      <c r="V17" s="64">
        <f t="shared" si="4"/>
        <v>115.04207699194271</v>
      </c>
    </row>
    <row r="18" spans="1:22" s="33" customFormat="1" ht="12">
      <c r="A18" s="34">
        <v>38</v>
      </c>
      <c r="B18" s="35">
        <v>21</v>
      </c>
      <c r="C18" s="36">
        <v>144641000</v>
      </c>
      <c r="D18" s="35">
        <v>22</v>
      </c>
      <c r="E18" s="36">
        <v>77032000</v>
      </c>
      <c r="F18" s="63" t="s">
        <v>14</v>
      </c>
      <c r="G18" s="35"/>
      <c r="H18" s="63" t="s">
        <v>14</v>
      </c>
      <c r="I18" s="36">
        <f t="shared" si="0"/>
        <v>221673000</v>
      </c>
      <c r="J18" s="37">
        <f t="shared" si="2"/>
        <v>115.00365753062209</v>
      </c>
      <c r="K18" s="38"/>
      <c r="L18" s="26">
        <v>38</v>
      </c>
      <c r="M18" s="39"/>
      <c r="N18" s="25">
        <v>21</v>
      </c>
      <c r="O18" s="28">
        <f t="shared" si="3"/>
        <v>144641</v>
      </c>
      <c r="P18" s="25">
        <v>22</v>
      </c>
      <c r="Q18" s="54">
        <f t="shared" si="5"/>
        <v>77032</v>
      </c>
      <c r="R18" s="61" t="s">
        <v>14</v>
      </c>
      <c r="S18" s="29"/>
      <c r="T18" s="26" t="s">
        <v>14</v>
      </c>
      <c r="U18" s="36">
        <f t="shared" si="1"/>
        <v>221673</v>
      </c>
      <c r="V18" s="64">
        <f t="shared" si="4"/>
        <v>115.00365753062209</v>
      </c>
    </row>
    <row r="19" spans="1:22" s="33" customFormat="1" ht="12">
      <c r="A19" s="34">
        <v>39</v>
      </c>
      <c r="B19" s="35">
        <v>23</v>
      </c>
      <c r="C19" s="36">
        <v>163819000</v>
      </c>
      <c r="D19" s="35">
        <v>24</v>
      </c>
      <c r="E19" s="36">
        <v>89756000</v>
      </c>
      <c r="F19" s="63" t="s">
        <v>14</v>
      </c>
      <c r="G19" s="35"/>
      <c r="H19" s="63" t="s">
        <v>14</v>
      </c>
      <c r="I19" s="36">
        <f t="shared" si="0"/>
        <v>253575000</v>
      </c>
      <c r="J19" s="37">
        <f t="shared" si="2"/>
        <v>114.39146851443343</v>
      </c>
      <c r="K19" s="41"/>
      <c r="L19" s="42">
        <v>39</v>
      </c>
      <c r="M19" s="43"/>
      <c r="N19" s="55">
        <v>23</v>
      </c>
      <c r="O19" s="56">
        <f t="shared" si="3"/>
        <v>163819</v>
      </c>
      <c r="P19" s="55">
        <v>24</v>
      </c>
      <c r="Q19" s="57">
        <f t="shared" si="5"/>
        <v>89756</v>
      </c>
      <c r="R19" s="65" t="s">
        <v>14</v>
      </c>
      <c r="S19" s="58"/>
      <c r="T19" s="42" t="s">
        <v>14</v>
      </c>
      <c r="U19" s="66">
        <f t="shared" si="1"/>
        <v>253575</v>
      </c>
      <c r="V19" s="67">
        <f t="shared" si="4"/>
        <v>114.39146851443343</v>
      </c>
    </row>
    <row r="20" spans="1:22" s="33" customFormat="1" ht="12">
      <c r="A20" s="21">
        <v>40</v>
      </c>
      <c r="B20" s="22">
        <v>23</v>
      </c>
      <c r="C20" s="23">
        <v>189260000</v>
      </c>
      <c r="D20" s="22">
        <v>27</v>
      </c>
      <c r="E20" s="23">
        <v>110274000</v>
      </c>
      <c r="F20" s="22">
        <v>238</v>
      </c>
      <c r="G20" s="23">
        <v>99821000</v>
      </c>
      <c r="H20" s="22">
        <f aca="true" t="shared" si="6" ref="H20:H54">SUM(B20,D20,F20)</f>
        <v>288</v>
      </c>
      <c r="I20" s="23">
        <f t="shared" si="0"/>
        <v>399355000</v>
      </c>
      <c r="J20" s="44">
        <f t="shared" si="2"/>
        <v>157.48989450852804</v>
      </c>
      <c r="K20" s="45"/>
      <c r="L20" s="46">
        <v>40</v>
      </c>
      <c r="M20" s="47"/>
      <c r="N20" s="25">
        <v>23</v>
      </c>
      <c r="O20" s="28">
        <f t="shared" si="3"/>
        <v>189260</v>
      </c>
      <c r="P20" s="25">
        <v>27</v>
      </c>
      <c r="Q20" s="54">
        <f t="shared" si="5"/>
        <v>110274</v>
      </c>
      <c r="R20" s="25">
        <v>238</v>
      </c>
      <c r="S20" s="54">
        <f>G20/1000</f>
        <v>99821</v>
      </c>
      <c r="T20" s="30">
        <f aca="true" t="shared" si="7" ref="T20:T64">SUM(N20,P20,R20)</f>
        <v>288</v>
      </c>
      <c r="U20" s="36">
        <f t="shared" si="1"/>
        <v>399355</v>
      </c>
      <c r="V20" s="64">
        <f t="shared" si="4"/>
        <v>157.48989450852804</v>
      </c>
    </row>
    <row r="21" spans="1:22" s="33" customFormat="1" ht="12">
      <c r="A21" s="34">
        <v>41</v>
      </c>
      <c r="B21" s="35">
        <v>23</v>
      </c>
      <c r="C21" s="36">
        <v>202119000</v>
      </c>
      <c r="D21" s="35">
        <v>27</v>
      </c>
      <c r="E21" s="36">
        <v>127927000</v>
      </c>
      <c r="F21" s="35">
        <v>261</v>
      </c>
      <c r="G21" s="36">
        <v>134163000</v>
      </c>
      <c r="H21" s="35">
        <f t="shared" si="6"/>
        <v>311</v>
      </c>
      <c r="I21" s="36">
        <f t="shared" si="0"/>
        <v>464209000</v>
      </c>
      <c r="J21" s="37">
        <f t="shared" si="2"/>
        <v>116.23968649447234</v>
      </c>
      <c r="K21" s="38"/>
      <c r="L21" s="26">
        <v>41</v>
      </c>
      <c r="M21" s="39"/>
      <c r="N21" s="25">
        <v>23</v>
      </c>
      <c r="O21" s="28">
        <f t="shared" si="3"/>
        <v>202119</v>
      </c>
      <c r="P21" s="25">
        <v>27</v>
      </c>
      <c r="Q21" s="54">
        <f t="shared" si="5"/>
        <v>127927</v>
      </c>
      <c r="R21" s="25">
        <v>261</v>
      </c>
      <c r="S21" s="54">
        <f>G21/1000</f>
        <v>134163</v>
      </c>
      <c r="T21" s="30">
        <f t="shared" si="7"/>
        <v>311</v>
      </c>
      <c r="U21" s="36">
        <f t="shared" si="1"/>
        <v>464209</v>
      </c>
      <c r="V21" s="64">
        <f t="shared" si="4"/>
        <v>116.23968649447234</v>
      </c>
    </row>
    <row r="22" spans="1:22" s="33" customFormat="1" ht="12">
      <c r="A22" s="34">
        <v>42</v>
      </c>
      <c r="B22" s="35">
        <v>23</v>
      </c>
      <c r="C22" s="36">
        <v>218845000</v>
      </c>
      <c r="D22" s="35">
        <v>30</v>
      </c>
      <c r="E22" s="36">
        <v>137359000</v>
      </c>
      <c r="F22" s="35">
        <v>263</v>
      </c>
      <c r="G22" s="36">
        <v>162843000</v>
      </c>
      <c r="H22" s="35">
        <f t="shared" si="6"/>
        <v>316</v>
      </c>
      <c r="I22" s="36">
        <f t="shared" si="0"/>
        <v>519047000</v>
      </c>
      <c r="J22" s="37">
        <f t="shared" si="2"/>
        <v>111.81321344480611</v>
      </c>
      <c r="K22" s="38"/>
      <c r="L22" s="26">
        <v>42</v>
      </c>
      <c r="M22" s="39"/>
      <c r="N22" s="25">
        <v>23</v>
      </c>
      <c r="O22" s="28">
        <f t="shared" si="3"/>
        <v>218845</v>
      </c>
      <c r="P22" s="25">
        <v>30</v>
      </c>
      <c r="Q22" s="54">
        <f t="shared" si="5"/>
        <v>137359</v>
      </c>
      <c r="R22" s="25">
        <v>263</v>
      </c>
      <c r="S22" s="54">
        <f aca="true" t="shared" si="8" ref="S22:S55">G22/1000</f>
        <v>162843</v>
      </c>
      <c r="T22" s="30">
        <f t="shared" si="7"/>
        <v>316</v>
      </c>
      <c r="U22" s="36">
        <f t="shared" si="1"/>
        <v>519047</v>
      </c>
      <c r="V22" s="64">
        <f t="shared" si="4"/>
        <v>111.81321344480611</v>
      </c>
    </row>
    <row r="23" spans="1:22" s="33" customFormat="1" ht="12">
      <c r="A23" s="34">
        <v>43</v>
      </c>
      <c r="B23" s="35">
        <v>23</v>
      </c>
      <c r="C23" s="36">
        <v>250671000</v>
      </c>
      <c r="D23" s="35">
        <v>36</v>
      </c>
      <c r="E23" s="36">
        <v>163344000</v>
      </c>
      <c r="F23" s="35">
        <v>274</v>
      </c>
      <c r="G23" s="36">
        <v>156653000</v>
      </c>
      <c r="H23" s="35">
        <f t="shared" si="6"/>
        <v>333</v>
      </c>
      <c r="I23" s="36">
        <f t="shared" si="0"/>
        <v>570668000</v>
      </c>
      <c r="J23" s="37">
        <f t="shared" si="2"/>
        <v>109.9453421366466</v>
      </c>
      <c r="K23" s="38"/>
      <c r="L23" s="26">
        <v>43</v>
      </c>
      <c r="M23" s="39"/>
      <c r="N23" s="25">
        <v>23</v>
      </c>
      <c r="O23" s="28">
        <f t="shared" si="3"/>
        <v>250671</v>
      </c>
      <c r="P23" s="25">
        <v>36</v>
      </c>
      <c r="Q23" s="54">
        <f t="shared" si="5"/>
        <v>163344</v>
      </c>
      <c r="R23" s="25">
        <v>274</v>
      </c>
      <c r="S23" s="54">
        <f t="shared" si="8"/>
        <v>156653</v>
      </c>
      <c r="T23" s="30">
        <f t="shared" si="7"/>
        <v>333</v>
      </c>
      <c r="U23" s="36">
        <f t="shared" si="1"/>
        <v>570668</v>
      </c>
      <c r="V23" s="64">
        <f t="shared" si="4"/>
        <v>109.9453421366466</v>
      </c>
    </row>
    <row r="24" spans="1:22" s="33" customFormat="1" ht="12">
      <c r="A24" s="34">
        <v>44</v>
      </c>
      <c r="B24" s="35">
        <v>23</v>
      </c>
      <c r="C24" s="36">
        <v>269814000</v>
      </c>
      <c r="D24" s="35">
        <v>40</v>
      </c>
      <c r="E24" s="36">
        <v>195623000</v>
      </c>
      <c r="F24" s="35">
        <v>270</v>
      </c>
      <c r="G24" s="36">
        <v>185713000</v>
      </c>
      <c r="H24" s="35">
        <f t="shared" si="6"/>
        <v>333</v>
      </c>
      <c r="I24" s="36">
        <f t="shared" si="0"/>
        <v>651150000</v>
      </c>
      <c r="J24" s="37">
        <f t="shared" si="2"/>
        <v>114.10312125438959</v>
      </c>
      <c r="K24" s="41"/>
      <c r="L24" s="42">
        <v>44</v>
      </c>
      <c r="M24" s="43"/>
      <c r="N24" s="25">
        <v>23</v>
      </c>
      <c r="O24" s="28">
        <f t="shared" si="3"/>
        <v>269814</v>
      </c>
      <c r="P24" s="25">
        <v>40</v>
      </c>
      <c r="Q24" s="54">
        <f t="shared" si="5"/>
        <v>195623</v>
      </c>
      <c r="R24" s="25">
        <v>270</v>
      </c>
      <c r="S24" s="54">
        <f t="shared" si="8"/>
        <v>185713</v>
      </c>
      <c r="T24" s="30">
        <f t="shared" si="7"/>
        <v>333</v>
      </c>
      <c r="U24" s="36">
        <f t="shared" si="1"/>
        <v>651150</v>
      </c>
      <c r="V24" s="64">
        <f t="shared" si="4"/>
        <v>114.10312125438959</v>
      </c>
    </row>
    <row r="25" spans="1:22" s="33" customFormat="1" ht="12">
      <c r="A25" s="21">
        <v>45</v>
      </c>
      <c r="B25" s="22">
        <v>23</v>
      </c>
      <c r="C25" s="23">
        <v>284574000</v>
      </c>
      <c r="D25" s="22">
        <v>44</v>
      </c>
      <c r="E25" s="23">
        <v>217611000</v>
      </c>
      <c r="F25" s="22">
        <v>279</v>
      </c>
      <c r="G25" s="23">
        <v>200584000</v>
      </c>
      <c r="H25" s="22">
        <f t="shared" si="6"/>
        <v>346</v>
      </c>
      <c r="I25" s="23">
        <f t="shared" si="0"/>
        <v>702769000</v>
      </c>
      <c r="J25" s="44">
        <f t="shared" si="2"/>
        <v>107.92735928741457</v>
      </c>
      <c r="K25" s="45"/>
      <c r="L25" s="46">
        <v>45</v>
      </c>
      <c r="M25" s="47"/>
      <c r="N25" s="48">
        <v>23</v>
      </c>
      <c r="O25" s="49">
        <f t="shared" si="3"/>
        <v>284574</v>
      </c>
      <c r="P25" s="48">
        <v>44</v>
      </c>
      <c r="Q25" s="68">
        <f t="shared" si="5"/>
        <v>217611</v>
      </c>
      <c r="R25" s="48">
        <v>279</v>
      </c>
      <c r="S25" s="68">
        <f t="shared" si="8"/>
        <v>200584</v>
      </c>
      <c r="T25" s="51">
        <f t="shared" si="7"/>
        <v>346</v>
      </c>
      <c r="U25" s="69">
        <f t="shared" si="1"/>
        <v>702769</v>
      </c>
      <c r="V25" s="70">
        <f t="shared" si="4"/>
        <v>107.92735928741457</v>
      </c>
    </row>
    <row r="26" spans="1:22" s="33" customFormat="1" ht="12">
      <c r="A26" s="34">
        <v>46</v>
      </c>
      <c r="B26" s="35">
        <v>23</v>
      </c>
      <c r="C26" s="36">
        <v>303600000</v>
      </c>
      <c r="D26" s="35">
        <v>44</v>
      </c>
      <c r="E26" s="36">
        <v>233830000</v>
      </c>
      <c r="F26" s="35">
        <v>279</v>
      </c>
      <c r="G26" s="36">
        <v>193210000</v>
      </c>
      <c r="H26" s="35">
        <f t="shared" si="6"/>
        <v>346</v>
      </c>
      <c r="I26" s="36">
        <f t="shared" si="0"/>
        <v>730640000</v>
      </c>
      <c r="J26" s="37">
        <f t="shared" si="2"/>
        <v>103.96588352645037</v>
      </c>
      <c r="K26" s="38"/>
      <c r="L26" s="26">
        <v>46</v>
      </c>
      <c r="M26" s="39"/>
      <c r="N26" s="25">
        <v>23</v>
      </c>
      <c r="O26" s="28">
        <f t="shared" si="3"/>
        <v>303600</v>
      </c>
      <c r="P26" s="25">
        <v>44</v>
      </c>
      <c r="Q26" s="54">
        <f t="shared" si="5"/>
        <v>233830</v>
      </c>
      <c r="R26" s="25">
        <v>279</v>
      </c>
      <c r="S26" s="54">
        <f t="shared" si="8"/>
        <v>193210</v>
      </c>
      <c r="T26" s="30">
        <f t="shared" si="7"/>
        <v>346</v>
      </c>
      <c r="U26" s="36">
        <f t="shared" si="1"/>
        <v>730640</v>
      </c>
      <c r="V26" s="64">
        <f t="shared" si="4"/>
        <v>103.96588352645037</v>
      </c>
    </row>
    <row r="27" spans="1:22" s="33" customFormat="1" ht="12">
      <c r="A27" s="34">
        <v>47</v>
      </c>
      <c r="B27" s="35">
        <v>26</v>
      </c>
      <c r="C27" s="36">
        <v>318690000</v>
      </c>
      <c r="D27" s="35">
        <v>46</v>
      </c>
      <c r="E27" s="36">
        <v>261610000</v>
      </c>
      <c r="F27" s="35">
        <v>286</v>
      </c>
      <c r="G27" s="36">
        <v>200010000</v>
      </c>
      <c r="H27" s="35">
        <f t="shared" si="6"/>
        <v>358</v>
      </c>
      <c r="I27" s="36">
        <f t="shared" si="0"/>
        <v>780310000</v>
      </c>
      <c r="J27" s="37">
        <f t="shared" si="2"/>
        <v>106.79814956750246</v>
      </c>
      <c r="K27" s="38"/>
      <c r="L27" s="26">
        <v>47</v>
      </c>
      <c r="M27" s="39"/>
      <c r="N27" s="25">
        <v>26</v>
      </c>
      <c r="O27" s="28">
        <f t="shared" si="3"/>
        <v>318690</v>
      </c>
      <c r="P27" s="25">
        <v>46</v>
      </c>
      <c r="Q27" s="54">
        <f t="shared" si="5"/>
        <v>261610</v>
      </c>
      <c r="R27" s="25">
        <v>286</v>
      </c>
      <c r="S27" s="54">
        <f t="shared" si="8"/>
        <v>200010</v>
      </c>
      <c r="T27" s="30">
        <f t="shared" si="7"/>
        <v>358</v>
      </c>
      <c r="U27" s="36">
        <f t="shared" si="1"/>
        <v>780310</v>
      </c>
      <c r="V27" s="64">
        <f t="shared" si="4"/>
        <v>106.79814956750246</v>
      </c>
    </row>
    <row r="28" spans="1:22" s="33" customFormat="1" ht="12">
      <c r="A28" s="34">
        <v>48</v>
      </c>
      <c r="B28" s="35">
        <v>26</v>
      </c>
      <c r="C28" s="36">
        <v>338090000</v>
      </c>
      <c r="D28" s="35">
        <v>50</v>
      </c>
      <c r="E28" s="36">
        <v>278770000</v>
      </c>
      <c r="F28" s="35">
        <v>287</v>
      </c>
      <c r="G28" s="36">
        <v>212760000</v>
      </c>
      <c r="H28" s="35">
        <f t="shared" si="6"/>
        <v>363</v>
      </c>
      <c r="I28" s="36">
        <f t="shared" si="0"/>
        <v>829620000</v>
      </c>
      <c r="J28" s="37">
        <f t="shared" si="2"/>
        <v>106.31928336174086</v>
      </c>
      <c r="K28" s="38"/>
      <c r="L28" s="26">
        <v>48</v>
      </c>
      <c r="M28" s="39"/>
      <c r="N28" s="25">
        <v>26</v>
      </c>
      <c r="O28" s="28">
        <f t="shared" si="3"/>
        <v>338090</v>
      </c>
      <c r="P28" s="25">
        <v>50</v>
      </c>
      <c r="Q28" s="54">
        <f t="shared" si="5"/>
        <v>278770</v>
      </c>
      <c r="R28" s="25">
        <v>287</v>
      </c>
      <c r="S28" s="54">
        <f t="shared" si="8"/>
        <v>212760</v>
      </c>
      <c r="T28" s="30">
        <f t="shared" si="7"/>
        <v>363</v>
      </c>
      <c r="U28" s="36">
        <f t="shared" si="1"/>
        <v>829620</v>
      </c>
      <c r="V28" s="64">
        <f t="shared" si="4"/>
        <v>106.31928336174086</v>
      </c>
    </row>
    <row r="29" spans="1:22" s="33" customFormat="1" ht="12">
      <c r="A29" s="34">
        <v>49</v>
      </c>
      <c r="B29" s="35">
        <v>27</v>
      </c>
      <c r="C29" s="36">
        <v>337450000</v>
      </c>
      <c r="D29" s="35">
        <v>50</v>
      </c>
      <c r="E29" s="36">
        <v>281770000</v>
      </c>
      <c r="F29" s="35">
        <v>290</v>
      </c>
      <c r="G29" s="36">
        <v>220000000</v>
      </c>
      <c r="H29" s="35">
        <f t="shared" si="6"/>
        <v>367</v>
      </c>
      <c r="I29" s="36">
        <f t="shared" si="0"/>
        <v>839220000</v>
      </c>
      <c r="J29" s="37">
        <f t="shared" si="2"/>
        <v>101.15715628842122</v>
      </c>
      <c r="K29" s="41"/>
      <c r="L29" s="42">
        <v>49</v>
      </c>
      <c r="M29" s="43"/>
      <c r="N29" s="55">
        <v>27</v>
      </c>
      <c r="O29" s="56">
        <f t="shared" si="3"/>
        <v>337450</v>
      </c>
      <c r="P29" s="55">
        <v>50</v>
      </c>
      <c r="Q29" s="57">
        <f t="shared" si="5"/>
        <v>281770</v>
      </c>
      <c r="R29" s="55">
        <v>290</v>
      </c>
      <c r="S29" s="57">
        <f t="shared" si="8"/>
        <v>220000</v>
      </c>
      <c r="T29" s="59">
        <f t="shared" si="7"/>
        <v>367</v>
      </c>
      <c r="U29" s="66">
        <f t="shared" si="1"/>
        <v>839220</v>
      </c>
      <c r="V29" s="67">
        <f t="shared" si="4"/>
        <v>101.15715628842122</v>
      </c>
    </row>
    <row r="30" spans="1:22" s="33" customFormat="1" ht="12">
      <c r="A30" s="21">
        <v>50</v>
      </c>
      <c r="B30" s="22">
        <v>27</v>
      </c>
      <c r="C30" s="23">
        <v>325290000</v>
      </c>
      <c r="D30" s="22">
        <v>50</v>
      </c>
      <c r="E30" s="23">
        <v>280790000</v>
      </c>
      <c r="F30" s="22">
        <v>293</v>
      </c>
      <c r="G30" s="23">
        <v>218810000</v>
      </c>
      <c r="H30" s="22">
        <f t="shared" si="6"/>
        <v>370</v>
      </c>
      <c r="I30" s="23">
        <f t="shared" si="0"/>
        <v>824890000</v>
      </c>
      <c r="J30" s="44">
        <f t="shared" si="2"/>
        <v>98.29246204809228</v>
      </c>
      <c r="K30" s="45"/>
      <c r="L30" s="46">
        <v>50</v>
      </c>
      <c r="M30" s="47"/>
      <c r="N30" s="25">
        <v>27</v>
      </c>
      <c r="O30" s="28">
        <f t="shared" si="3"/>
        <v>325290</v>
      </c>
      <c r="P30" s="25">
        <v>50</v>
      </c>
      <c r="Q30" s="54">
        <f t="shared" si="5"/>
        <v>280790</v>
      </c>
      <c r="R30" s="25">
        <v>293</v>
      </c>
      <c r="S30" s="54">
        <f t="shared" si="8"/>
        <v>218810</v>
      </c>
      <c r="T30" s="30">
        <f t="shared" si="7"/>
        <v>370</v>
      </c>
      <c r="U30" s="36">
        <f t="shared" si="1"/>
        <v>824890</v>
      </c>
      <c r="V30" s="64">
        <f t="shared" si="4"/>
        <v>98.29246204809228</v>
      </c>
    </row>
    <row r="31" spans="1:22" s="33" customFormat="1" ht="12">
      <c r="A31" s="34">
        <v>51</v>
      </c>
      <c r="B31" s="35">
        <v>27</v>
      </c>
      <c r="C31" s="36">
        <v>320610000</v>
      </c>
      <c r="D31" s="35">
        <v>50</v>
      </c>
      <c r="E31" s="36">
        <v>272670000</v>
      </c>
      <c r="F31" s="35">
        <v>290</v>
      </c>
      <c r="G31" s="36">
        <v>220220000</v>
      </c>
      <c r="H31" s="35">
        <f t="shared" si="6"/>
        <v>367</v>
      </c>
      <c r="I31" s="36">
        <f t="shared" si="0"/>
        <v>813500000</v>
      </c>
      <c r="J31" s="37">
        <f t="shared" si="2"/>
        <v>98.61920983403849</v>
      </c>
      <c r="K31" s="38"/>
      <c r="L31" s="26">
        <v>51</v>
      </c>
      <c r="M31" s="39"/>
      <c r="N31" s="25">
        <v>27</v>
      </c>
      <c r="O31" s="28">
        <f t="shared" si="3"/>
        <v>320610</v>
      </c>
      <c r="P31" s="25">
        <v>50</v>
      </c>
      <c r="Q31" s="54">
        <f t="shared" si="5"/>
        <v>272670</v>
      </c>
      <c r="R31" s="25">
        <v>290</v>
      </c>
      <c r="S31" s="54">
        <f t="shared" si="8"/>
        <v>220220</v>
      </c>
      <c r="T31" s="30">
        <f t="shared" si="7"/>
        <v>367</v>
      </c>
      <c r="U31" s="36">
        <f t="shared" si="1"/>
        <v>813500</v>
      </c>
      <c r="V31" s="64">
        <f t="shared" si="4"/>
        <v>98.61920983403849</v>
      </c>
    </row>
    <row r="32" spans="1:22" s="33" customFormat="1" ht="12">
      <c r="A32" s="34">
        <v>52</v>
      </c>
      <c r="B32" s="35">
        <v>27</v>
      </c>
      <c r="C32" s="36">
        <v>316270000</v>
      </c>
      <c r="D32" s="35">
        <v>50</v>
      </c>
      <c r="E32" s="36">
        <v>276790000</v>
      </c>
      <c r="F32" s="35">
        <v>292</v>
      </c>
      <c r="G32" s="36">
        <v>220130000</v>
      </c>
      <c r="H32" s="35">
        <f t="shared" si="6"/>
        <v>369</v>
      </c>
      <c r="I32" s="36">
        <f t="shared" si="0"/>
        <v>813190000</v>
      </c>
      <c r="J32" s="37">
        <f t="shared" si="2"/>
        <v>99.9618930547019</v>
      </c>
      <c r="K32" s="38"/>
      <c r="L32" s="26">
        <v>52</v>
      </c>
      <c r="M32" s="39"/>
      <c r="N32" s="25">
        <v>27</v>
      </c>
      <c r="O32" s="28">
        <f t="shared" si="3"/>
        <v>316270</v>
      </c>
      <c r="P32" s="25">
        <v>50</v>
      </c>
      <c r="Q32" s="54">
        <f t="shared" si="5"/>
        <v>276790</v>
      </c>
      <c r="R32" s="25">
        <v>292</v>
      </c>
      <c r="S32" s="54">
        <f t="shared" si="8"/>
        <v>220130</v>
      </c>
      <c r="T32" s="30">
        <f t="shared" si="7"/>
        <v>369</v>
      </c>
      <c r="U32" s="36">
        <f t="shared" si="1"/>
        <v>813190</v>
      </c>
      <c r="V32" s="64">
        <f t="shared" si="4"/>
        <v>99.9618930547019</v>
      </c>
    </row>
    <row r="33" spans="1:22" s="33" customFormat="1" ht="12">
      <c r="A33" s="34">
        <v>53</v>
      </c>
      <c r="B33" s="35">
        <v>27</v>
      </c>
      <c r="C33" s="36">
        <v>317700000</v>
      </c>
      <c r="D33" s="35">
        <v>51</v>
      </c>
      <c r="E33" s="36">
        <v>270890000</v>
      </c>
      <c r="F33" s="35">
        <v>291</v>
      </c>
      <c r="G33" s="36">
        <v>228430000</v>
      </c>
      <c r="H33" s="35">
        <f t="shared" si="6"/>
        <v>369</v>
      </c>
      <c r="I33" s="36">
        <f t="shared" si="0"/>
        <v>817020000</v>
      </c>
      <c r="J33" s="37">
        <f t="shared" si="2"/>
        <v>100.47098464073588</v>
      </c>
      <c r="K33" s="38"/>
      <c r="L33" s="26">
        <v>53</v>
      </c>
      <c r="M33" s="39"/>
      <c r="N33" s="25">
        <v>27</v>
      </c>
      <c r="O33" s="28">
        <f t="shared" si="3"/>
        <v>317700</v>
      </c>
      <c r="P33" s="25">
        <v>51</v>
      </c>
      <c r="Q33" s="54">
        <f t="shared" si="5"/>
        <v>270890</v>
      </c>
      <c r="R33" s="25">
        <v>291</v>
      </c>
      <c r="S33" s="54">
        <f t="shared" si="8"/>
        <v>228430</v>
      </c>
      <c r="T33" s="30">
        <f t="shared" si="7"/>
        <v>369</v>
      </c>
      <c r="U33" s="36">
        <f t="shared" si="1"/>
        <v>817020</v>
      </c>
      <c r="V33" s="64">
        <f t="shared" si="4"/>
        <v>100.47098464073588</v>
      </c>
    </row>
    <row r="34" spans="1:22" s="33" customFormat="1" ht="12">
      <c r="A34" s="34">
        <v>54</v>
      </c>
      <c r="B34" s="35">
        <v>27</v>
      </c>
      <c r="C34" s="36">
        <v>323450000</v>
      </c>
      <c r="D34" s="35">
        <v>51</v>
      </c>
      <c r="E34" s="36">
        <v>272320000</v>
      </c>
      <c r="F34" s="35">
        <v>291</v>
      </c>
      <c r="G34" s="36">
        <v>227960000</v>
      </c>
      <c r="H34" s="35">
        <f t="shared" si="6"/>
        <v>369</v>
      </c>
      <c r="I34" s="36">
        <f t="shared" si="0"/>
        <v>823730000</v>
      </c>
      <c r="J34" s="37">
        <f t="shared" si="2"/>
        <v>100.82127732491249</v>
      </c>
      <c r="K34" s="41"/>
      <c r="L34" s="42">
        <v>54</v>
      </c>
      <c r="M34" s="43"/>
      <c r="N34" s="25">
        <v>27</v>
      </c>
      <c r="O34" s="28">
        <f t="shared" si="3"/>
        <v>323450</v>
      </c>
      <c r="P34" s="25">
        <v>51</v>
      </c>
      <c r="Q34" s="54">
        <f t="shared" si="5"/>
        <v>272320</v>
      </c>
      <c r="R34" s="25">
        <v>291</v>
      </c>
      <c r="S34" s="54">
        <f t="shared" si="8"/>
        <v>227960</v>
      </c>
      <c r="T34" s="30">
        <f t="shared" si="7"/>
        <v>369</v>
      </c>
      <c r="U34" s="36">
        <f t="shared" si="1"/>
        <v>823730</v>
      </c>
      <c r="V34" s="64">
        <f t="shared" si="4"/>
        <v>100.82127732491249</v>
      </c>
    </row>
    <row r="35" spans="1:22" s="33" customFormat="1" ht="12">
      <c r="A35" s="21">
        <v>55</v>
      </c>
      <c r="B35" s="22">
        <v>27</v>
      </c>
      <c r="C35" s="23">
        <v>310820000</v>
      </c>
      <c r="D35" s="22">
        <v>51</v>
      </c>
      <c r="E35" s="23">
        <v>268120000</v>
      </c>
      <c r="F35" s="22">
        <v>293</v>
      </c>
      <c r="G35" s="23">
        <v>220640000</v>
      </c>
      <c r="H35" s="22">
        <f t="shared" si="6"/>
        <v>371</v>
      </c>
      <c r="I35" s="23">
        <f t="shared" si="0"/>
        <v>799580000</v>
      </c>
      <c r="J35" s="44">
        <f t="shared" si="2"/>
        <v>97.0682140992801</v>
      </c>
      <c r="K35" s="45"/>
      <c r="L35" s="46">
        <v>55</v>
      </c>
      <c r="M35" s="47"/>
      <c r="N35" s="48">
        <v>27</v>
      </c>
      <c r="O35" s="49">
        <f t="shared" si="3"/>
        <v>310820</v>
      </c>
      <c r="P35" s="48">
        <v>51</v>
      </c>
      <c r="Q35" s="68">
        <f t="shared" si="5"/>
        <v>268120</v>
      </c>
      <c r="R35" s="48">
        <v>293</v>
      </c>
      <c r="S35" s="68">
        <f t="shared" si="8"/>
        <v>220640</v>
      </c>
      <c r="T35" s="51">
        <f t="shared" si="7"/>
        <v>371</v>
      </c>
      <c r="U35" s="69">
        <f t="shared" si="1"/>
        <v>799580</v>
      </c>
      <c r="V35" s="70">
        <f t="shared" si="4"/>
        <v>97.0682140992801</v>
      </c>
    </row>
    <row r="36" spans="1:22" s="33" customFormat="1" ht="12">
      <c r="A36" s="34">
        <v>56</v>
      </c>
      <c r="B36" s="35">
        <v>27</v>
      </c>
      <c r="C36" s="36">
        <v>323680000</v>
      </c>
      <c r="D36" s="35">
        <v>52</v>
      </c>
      <c r="E36" s="36">
        <v>274580000</v>
      </c>
      <c r="F36" s="35">
        <v>294</v>
      </c>
      <c r="G36" s="36">
        <v>235500000</v>
      </c>
      <c r="H36" s="35">
        <f t="shared" si="6"/>
        <v>373</v>
      </c>
      <c r="I36" s="36">
        <f t="shared" si="0"/>
        <v>833760000</v>
      </c>
      <c r="J36" s="37">
        <f t="shared" si="2"/>
        <v>104.27474424072638</v>
      </c>
      <c r="K36" s="38"/>
      <c r="L36" s="26">
        <v>56</v>
      </c>
      <c r="M36" s="39"/>
      <c r="N36" s="25">
        <v>27</v>
      </c>
      <c r="O36" s="28">
        <f t="shared" si="3"/>
        <v>323680</v>
      </c>
      <c r="P36" s="25">
        <v>52</v>
      </c>
      <c r="Q36" s="54">
        <f t="shared" si="5"/>
        <v>274580</v>
      </c>
      <c r="R36" s="25">
        <v>294</v>
      </c>
      <c r="S36" s="54">
        <f t="shared" si="8"/>
        <v>235500</v>
      </c>
      <c r="T36" s="30">
        <f t="shared" si="7"/>
        <v>373</v>
      </c>
      <c r="U36" s="36">
        <f t="shared" si="1"/>
        <v>833760</v>
      </c>
      <c r="V36" s="64">
        <f t="shared" si="4"/>
        <v>104.27474424072638</v>
      </c>
    </row>
    <row r="37" spans="1:22" s="33" customFormat="1" ht="12">
      <c r="A37" s="34">
        <v>57</v>
      </c>
      <c r="B37" s="35">
        <v>27</v>
      </c>
      <c r="C37" s="36">
        <v>323130000</v>
      </c>
      <c r="D37" s="35">
        <v>54</v>
      </c>
      <c r="E37" s="36">
        <v>273500000</v>
      </c>
      <c r="F37" s="35">
        <v>294</v>
      </c>
      <c r="G37" s="36">
        <v>230940000</v>
      </c>
      <c r="H37" s="35">
        <f t="shared" si="6"/>
        <v>375</v>
      </c>
      <c r="I37" s="36">
        <f t="shared" si="0"/>
        <v>827570000</v>
      </c>
      <c r="J37" s="37">
        <f t="shared" si="2"/>
        <v>99.25758011897908</v>
      </c>
      <c r="K37" s="38"/>
      <c r="L37" s="26">
        <v>57</v>
      </c>
      <c r="M37" s="39"/>
      <c r="N37" s="25">
        <v>27</v>
      </c>
      <c r="O37" s="28">
        <f t="shared" si="3"/>
        <v>323130</v>
      </c>
      <c r="P37" s="25">
        <v>54</v>
      </c>
      <c r="Q37" s="54">
        <f t="shared" si="5"/>
        <v>273500</v>
      </c>
      <c r="R37" s="25">
        <v>294</v>
      </c>
      <c r="S37" s="54">
        <f t="shared" si="8"/>
        <v>230940</v>
      </c>
      <c r="T37" s="30">
        <f t="shared" si="7"/>
        <v>375</v>
      </c>
      <c r="U37" s="36">
        <f t="shared" si="1"/>
        <v>827570</v>
      </c>
      <c r="V37" s="64">
        <f t="shared" si="4"/>
        <v>99.25758011897908</v>
      </c>
    </row>
    <row r="38" spans="1:22" s="33" customFormat="1" ht="12">
      <c r="A38" s="34">
        <v>58</v>
      </c>
      <c r="B38" s="35">
        <v>27</v>
      </c>
      <c r="C38" s="36">
        <v>323650000</v>
      </c>
      <c r="D38" s="35">
        <v>54</v>
      </c>
      <c r="E38" s="36">
        <v>274530000</v>
      </c>
      <c r="F38" s="35">
        <v>297</v>
      </c>
      <c r="G38" s="36">
        <v>235930000</v>
      </c>
      <c r="H38" s="35">
        <f t="shared" si="6"/>
        <v>378</v>
      </c>
      <c r="I38" s="36">
        <f t="shared" si="0"/>
        <v>834110000</v>
      </c>
      <c r="J38" s="37">
        <f t="shared" si="2"/>
        <v>100.79026547603225</v>
      </c>
      <c r="K38" s="38"/>
      <c r="L38" s="26">
        <v>58</v>
      </c>
      <c r="M38" s="39"/>
      <c r="N38" s="25">
        <v>27</v>
      </c>
      <c r="O38" s="28">
        <f t="shared" si="3"/>
        <v>323650</v>
      </c>
      <c r="P38" s="25">
        <v>54</v>
      </c>
      <c r="Q38" s="54">
        <f t="shared" si="5"/>
        <v>274530</v>
      </c>
      <c r="R38" s="25">
        <v>297</v>
      </c>
      <c r="S38" s="54">
        <f t="shared" si="8"/>
        <v>235930</v>
      </c>
      <c r="T38" s="30">
        <f t="shared" si="7"/>
        <v>378</v>
      </c>
      <c r="U38" s="36">
        <f t="shared" si="1"/>
        <v>834110</v>
      </c>
      <c r="V38" s="64">
        <f t="shared" si="4"/>
        <v>100.79026547603225</v>
      </c>
    </row>
    <row r="39" spans="1:22" s="33" customFormat="1" ht="12">
      <c r="A39" s="34">
        <v>59</v>
      </c>
      <c r="B39" s="35">
        <v>27</v>
      </c>
      <c r="C39" s="36">
        <v>342490000</v>
      </c>
      <c r="D39" s="35">
        <v>54</v>
      </c>
      <c r="E39" s="36">
        <v>286920000</v>
      </c>
      <c r="F39" s="35">
        <v>298</v>
      </c>
      <c r="G39" s="36">
        <v>243310000</v>
      </c>
      <c r="H39" s="35">
        <f t="shared" si="6"/>
        <v>379</v>
      </c>
      <c r="I39" s="36">
        <f t="shared" si="0"/>
        <v>872720000</v>
      </c>
      <c r="J39" s="37">
        <f t="shared" si="2"/>
        <v>104.62888587836136</v>
      </c>
      <c r="K39" s="41"/>
      <c r="L39" s="42">
        <v>59</v>
      </c>
      <c r="M39" s="43"/>
      <c r="N39" s="55">
        <v>27</v>
      </c>
      <c r="O39" s="56">
        <f t="shared" si="3"/>
        <v>342490</v>
      </c>
      <c r="P39" s="55">
        <v>54</v>
      </c>
      <c r="Q39" s="57">
        <f t="shared" si="5"/>
        <v>286920</v>
      </c>
      <c r="R39" s="55">
        <v>298</v>
      </c>
      <c r="S39" s="57">
        <f t="shared" si="8"/>
        <v>243310</v>
      </c>
      <c r="T39" s="59">
        <f t="shared" si="7"/>
        <v>379</v>
      </c>
      <c r="U39" s="66">
        <f t="shared" si="1"/>
        <v>872720</v>
      </c>
      <c r="V39" s="67">
        <f t="shared" si="4"/>
        <v>104.62888587836136</v>
      </c>
    </row>
    <row r="40" spans="1:22" s="33" customFormat="1" ht="12">
      <c r="A40" s="21">
        <v>60</v>
      </c>
      <c r="B40" s="22">
        <v>27</v>
      </c>
      <c r="C40" s="23">
        <v>352610000</v>
      </c>
      <c r="D40" s="22">
        <v>54</v>
      </c>
      <c r="E40" s="23">
        <v>287420000</v>
      </c>
      <c r="F40" s="22">
        <v>298</v>
      </c>
      <c r="G40" s="23">
        <v>246870000</v>
      </c>
      <c r="H40" s="22">
        <f t="shared" si="6"/>
        <v>379</v>
      </c>
      <c r="I40" s="23">
        <f t="shared" si="0"/>
        <v>886900000</v>
      </c>
      <c r="J40" s="44">
        <f t="shared" si="2"/>
        <v>101.62480520671005</v>
      </c>
      <c r="K40" s="45"/>
      <c r="L40" s="46">
        <v>60</v>
      </c>
      <c r="M40" s="47"/>
      <c r="N40" s="25">
        <v>27</v>
      </c>
      <c r="O40" s="28">
        <f t="shared" si="3"/>
        <v>352610</v>
      </c>
      <c r="P40" s="25">
        <v>54</v>
      </c>
      <c r="Q40" s="54">
        <f t="shared" si="5"/>
        <v>287420</v>
      </c>
      <c r="R40" s="25">
        <v>298</v>
      </c>
      <c r="S40" s="54">
        <f t="shared" si="8"/>
        <v>246870</v>
      </c>
      <c r="T40" s="30">
        <f t="shared" si="7"/>
        <v>379</v>
      </c>
      <c r="U40" s="36">
        <f t="shared" si="1"/>
        <v>886900</v>
      </c>
      <c r="V40" s="64">
        <f t="shared" si="4"/>
        <v>101.62480520671005</v>
      </c>
    </row>
    <row r="41" spans="1:22" s="33" customFormat="1" ht="12">
      <c r="A41" s="34">
        <v>61</v>
      </c>
      <c r="B41" s="35">
        <v>27</v>
      </c>
      <c r="C41" s="36">
        <v>362520000</v>
      </c>
      <c r="D41" s="35">
        <v>54</v>
      </c>
      <c r="E41" s="36">
        <v>289070000</v>
      </c>
      <c r="F41" s="35">
        <v>298</v>
      </c>
      <c r="G41" s="36">
        <v>255580000</v>
      </c>
      <c r="H41" s="35">
        <f t="shared" si="6"/>
        <v>379</v>
      </c>
      <c r="I41" s="36">
        <f t="shared" si="0"/>
        <v>907170000</v>
      </c>
      <c r="J41" s="37">
        <f t="shared" si="2"/>
        <v>102.28548878114782</v>
      </c>
      <c r="K41" s="38"/>
      <c r="L41" s="26">
        <v>61</v>
      </c>
      <c r="M41" s="39"/>
      <c r="N41" s="25">
        <v>27</v>
      </c>
      <c r="O41" s="28">
        <f t="shared" si="3"/>
        <v>362520</v>
      </c>
      <c r="P41" s="25">
        <v>54</v>
      </c>
      <c r="Q41" s="54">
        <f t="shared" si="5"/>
        <v>289070</v>
      </c>
      <c r="R41" s="25">
        <v>298</v>
      </c>
      <c r="S41" s="54">
        <f t="shared" si="8"/>
        <v>255580</v>
      </c>
      <c r="T41" s="30">
        <f t="shared" si="7"/>
        <v>379</v>
      </c>
      <c r="U41" s="36">
        <f t="shared" si="1"/>
        <v>907170</v>
      </c>
      <c r="V41" s="64">
        <f t="shared" si="4"/>
        <v>102.28548878114782</v>
      </c>
    </row>
    <row r="42" spans="1:22" s="33" customFormat="1" ht="12">
      <c r="A42" s="34">
        <v>62</v>
      </c>
      <c r="B42" s="35">
        <v>28</v>
      </c>
      <c r="C42" s="36">
        <v>371030000</v>
      </c>
      <c r="D42" s="35">
        <v>54</v>
      </c>
      <c r="E42" s="36">
        <v>283090000</v>
      </c>
      <c r="F42" s="35">
        <v>299</v>
      </c>
      <c r="G42" s="36">
        <v>262450000</v>
      </c>
      <c r="H42" s="35">
        <f t="shared" si="6"/>
        <v>381</v>
      </c>
      <c r="I42" s="36">
        <f t="shared" si="0"/>
        <v>916570000</v>
      </c>
      <c r="J42" s="37">
        <f t="shared" si="2"/>
        <v>101.03618946834662</v>
      </c>
      <c r="K42" s="38"/>
      <c r="L42" s="26">
        <v>62</v>
      </c>
      <c r="M42" s="39"/>
      <c r="N42" s="25">
        <v>28</v>
      </c>
      <c r="O42" s="28">
        <f t="shared" si="3"/>
        <v>371030</v>
      </c>
      <c r="P42" s="25">
        <v>54</v>
      </c>
      <c r="Q42" s="54">
        <f t="shared" si="5"/>
        <v>283090</v>
      </c>
      <c r="R42" s="25">
        <v>299</v>
      </c>
      <c r="S42" s="54">
        <f t="shared" si="8"/>
        <v>262450</v>
      </c>
      <c r="T42" s="30">
        <f t="shared" si="7"/>
        <v>381</v>
      </c>
      <c r="U42" s="36">
        <f t="shared" si="1"/>
        <v>916570</v>
      </c>
      <c r="V42" s="64">
        <f t="shared" si="4"/>
        <v>101.03618946834662</v>
      </c>
    </row>
    <row r="43" spans="1:22" s="33" customFormat="1" ht="12">
      <c r="A43" s="34">
        <v>63</v>
      </c>
      <c r="B43" s="35">
        <v>28</v>
      </c>
      <c r="C43" s="36">
        <v>375460000</v>
      </c>
      <c r="D43" s="35">
        <v>54</v>
      </c>
      <c r="E43" s="36">
        <v>282500000</v>
      </c>
      <c r="F43" s="35">
        <v>300</v>
      </c>
      <c r="G43" s="36">
        <v>264540000</v>
      </c>
      <c r="H43" s="35">
        <f t="shared" si="6"/>
        <v>382</v>
      </c>
      <c r="I43" s="36">
        <f t="shared" si="0"/>
        <v>922500000</v>
      </c>
      <c r="J43" s="37">
        <f t="shared" si="2"/>
        <v>100.64697731760803</v>
      </c>
      <c r="K43" s="38"/>
      <c r="L43" s="26">
        <v>63</v>
      </c>
      <c r="M43" s="39"/>
      <c r="N43" s="25">
        <v>28</v>
      </c>
      <c r="O43" s="28">
        <f t="shared" si="3"/>
        <v>375460</v>
      </c>
      <c r="P43" s="25">
        <v>54</v>
      </c>
      <c r="Q43" s="54">
        <f t="shared" si="5"/>
        <v>282500</v>
      </c>
      <c r="R43" s="25">
        <v>300</v>
      </c>
      <c r="S43" s="54">
        <f t="shared" si="8"/>
        <v>264540</v>
      </c>
      <c r="T43" s="30">
        <f t="shared" si="7"/>
        <v>382</v>
      </c>
      <c r="U43" s="36">
        <f t="shared" si="1"/>
        <v>922500</v>
      </c>
      <c r="V43" s="64">
        <f t="shared" si="4"/>
        <v>100.64697731760803</v>
      </c>
    </row>
    <row r="44" spans="1:22" s="33" customFormat="1" ht="12">
      <c r="A44" s="34" t="s">
        <v>17</v>
      </c>
      <c r="B44" s="35">
        <v>28</v>
      </c>
      <c r="C44" s="36">
        <v>386860000</v>
      </c>
      <c r="D44" s="35">
        <v>54</v>
      </c>
      <c r="E44" s="36">
        <v>291700000</v>
      </c>
      <c r="F44" s="35">
        <v>300</v>
      </c>
      <c r="G44" s="36">
        <v>276270000</v>
      </c>
      <c r="H44" s="35">
        <f t="shared" si="6"/>
        <v>382</v>
      </c>
      <c r="I44" s="36">
        <f t="shared" si="0"/>
        <v>954830000</v>
      </c>
      <c r="J44" s="37">
        <f t="shared" si="2"/>
        <v>103.50460704607045</v>
      </c>
      <c r="K44" s="41" t="s">
        <v>18</v>
      </c>
      <c r="L44" s="42" t="s">
        <v>19</v>
      </c>
      <c r="M44" s="43"/>
      <c r="N44" s="25">
        <v>28</v>
      </c>
      <c r="O44" s="28">
        <f t="shared" si="3"/>
        <v>386860</v>
      </c>
      <c r="P44" s="25">
        <v>54</v>
      </c>
      <c r="Q44" s="54">
        <f t="shared" si="5"/>
        <v>291700</v>
      </c>
      <c r="R44" s="25">
        <v>300</v>
      </c>
      <c r="S44" s="54">
        <f t="shared" si="8"/>
        <v>276270</v>
      </c>
      <c r="T44" s="30">
        <f t="shared" si="7"/>
        <v>382</v>
      </c>
      <c r="U44" s="36">
        <f t="shared" si="1"/>
        <v>954830</v>
      </c>
      <c r="V44" s="64">
        <f t="shared" si="4"/>
        <v>103.50460704607045</v>
      </c>
    </row>
    <row r="45" spans="1:22" s="33" customFormat="1" ht="12">
      <c r="A45" s="21" t="s">
        <v>20</v>
      </c>
      <c r="B45" s="22">
        <v>28</v>
      </c>
      <c r="C45" s="23">
        <v>407150000</v>
      </c>
      <c r="D45" s="22">
        <v>55</v>
      </c>
      <c r="E45" s="23">
        <v>306710000</v>
      </c>
      <c r="F45" s="22">
        <v>299</v>
      </c>
      <c r="G45" s="23">
        <v>283930000</v>
      </c>
      <c r="H45" s="22">
        <f t="shared" si="6"/>
        <v>382</v>
      </c>
      <c r="I45" s="23">
        <f t="shared" si="0"/>
        <v>997790000</v>
      </c>
      <c r="J45" s="44">
        <f t="shared" si="2"/>
        <v>104.49923022946493</v>
      </c>
      <c r="K45" s="45"/>
      <c r="L45" s="46">
        <v>2</v>
      </c>
      <c r="M45" s="47"/>
      <c r="N45" s="48">
        <v>28</v>
      </c>
      <c r="O45" s="49">
        <f t="shared" si="3"/>
        <v>407150</v>
      </c>
      <c r="P45" s="48">
        <v>55</v>
      </c>
      <c r="Q45" s="68">
        <f t="shared" si="5"/>
        <v>306710</v>
      </c>
      <c r="R45" s="48">
        <v>299</v>
      </c>
      <c r="S45" s="68">
        <f t="shared" si="8"/>
        <v>283930</v>
      </c>
      <c r="T45" s="51">
        <f t="shared" si="7"/>
        <v>382</v>
      </c>
      <c r="U45" s="69">
        <f t="shared" si="1"/>
        <v>997790</v>
      </c>
      <c r="V45" s="70">
        <f t="shared" si="4"/>
        <v>104.49923022946493</v>
      </c>
    </row>
    <row r="46" spans="1:22" s="33" customFormat="1" ht="12">
      <c r="A46" s="71" t="s">
        <v>21</v>
      </c>
      <c r="B46" s="35">
        <v>28</v>
      </c>
      <c r="C46" s="36">
        <v>415960000</v>
      </c>
      <c r="D46" s="35">
        <v>55</v>
      </c>
      <c r="E46" s="36">
        <v>312630000</v>
      </c>
      <c r="F46" s="35">
        <v>299</v>
      </c>
      <c r="G46" s="36">
        <v>285850000</v>
      </c>
      <c r="H46" s="35">
        <f t="shared" si="6"/>
        <v>382</v>
      </c>
      <c r="I46" s="36">
        <f t="shared" si="0"/>
        <v>1014440000</v>
      </c>
      <c r="J46" s="37">
        <f t="shared" si="2"/>
        <v>101.66868780003809</v>
      </c>
      <c r="K46" s="38"/>
      <c r="L46" s="72">
        <v>3</v>
      </c>
      <c r="M46" s="73"/>
      <c r="N46" s="25">
        <v>28</v>
      </c>
      <c r="O46" s="28">
        <f t="shared" si="3"/>
        <v>415960</v>
      </c>
      <c r="P46" s="25">
        <v>55</v>
      </c>
      <c r="Q46" s="54">
        <f t="shared" si="5"/>
        <v>312630</v>
      </c>
      <c r="R46" s="25">
        <v>299</v>
      </c>
      <c r="S46" s="54">
        <f t="shared" si="8"/>
        <v>285850</v>
      </c>
      <c r="T46" s="30">
        <f t="shared" si="7"/>
        <v>382</v>
      </c>
      <c r="U46" s="36">
        <f t="shared" si="1"/>
        <v>1014440</v>
      </c>
      <c r="V46" s="64">
        <f t="shared" si="4"/>
        <v>101.66868780003809</v>
      </c>
    </row>
    <row r="47" spans="1:22" s="33" customFormat="1" ht="12">
      <c r="A47" s="71" t="s">
        <v>22</v>
      </c>
      <c r="B47" s="35">
        <v>28</v>
      </c>
      <c r="C47" s="36">
        <v>413020000</v>
      </c>
      <c r="D47" s="35">
        <v>55</v>
      </c>
      <c r="E47" s="36">
        <v>320280000</v>
      </c>
      <c r="F47" s="35">
        <v>301</v>
      </c>
      <c r="G47" s="36">
        <v>286040000</v>
      </c>
      <c r="H47" s="35">
        <f t="shared" si="6"/>
        <v>384</v>
      </c>
      <c r="I47" s="36">
        <f t="shared" si="0"/>
        <v>1019340000</v>
      </c>
      <c r="J47" s="37">
        <f t="shared" si="2"/>
        <v>100.48302511730608</v>
      </c>
      <c r="K47" s="38"/>
      <c r="L47" s="72">
        <v>4</v>
      </c>
      <c r="M47" s="73"/>
      <c r="N47" s="25">
        <v>28</v>
      </c>
      <c r="O47" s="28">
        <f t="shared" si="3"/>
        <v>413020</v>
      </c>
      <c r="P47" s="25">
        <v>55</v>
      </c>
      <c r="Q47" s="54">
        <f t="shared" si="5"/>
        <v>320280</v>
      </c>
      <c r="R47" s="25">
        <v>301</v>
      </c>
      <c r="S47" s="54">
        <f t="shared" si="8"/>
        <v>286040</v>
      </c>
      <c r="T47" s="30">
        <f t="shared" si="7"/>
        <v>384</v>
      </c>
      <c r="U47" s="36">
        <f t="shared" si="1"/>
        <v>1019340</v>
      </c>
      <c r="V47" s="64">
        <f t="shared" si="4"/>
        <v>100.48302511730608</v>
      </c>
    </row>
    <row r="48" spans="1:22" s="33" customFormat="1" ht="12">
      <c r="A48" s="71" t="s">
        <v>23</v>
      </c>
      <c r="B48" s="35">
        <v>28</v>
      </c>
      <c r="C48" s="36">
        <v>389920000</v>
      </c>
      <c r="D48" s="35">
        <v>55</v>
      </c>
      <c r="E48" s="36">
        <v>296070000</v>
      </c>
      <c r="F48" s="35">
        <v>301</v>
      </c>
      <c r="G48" s="36">
        <v>269650000</v>
      </c>
      <c r="H48" s="35">
        <f t="shared" si="6"/>
        <v>384</v>
      </c>
      <c r="I48" s="36">
        <f t="shared" si="0"/>
        <v>955640000</v>
      </c>
      <c r="J48" s="37">
        <f t="shared" si="2"/>
        <v>93.75085839857162</v>
      </c>
      <c r="K48" s="38"/>
      <c r="L48" s="72">
        <v>5</v>
      </c>
      <c r="M48" s="73"/>
      <c r="N48" s="25">
        <v>28</v>
      </c>
      <c r="O48" s="28">
        <f t="shared" si="3"/>
        <v>389920</v>
      </c>
      <c r="P48" s="25">
        <v>55</v>
      </c>
      <c r="Q48" s="54">
        <f t="shared" si="5"/>
        <v>296070</v>
      </c>
      <c r="R48" s="25">
        <v>301</v>
      </c>
      <c r="S48" s="54">
        <f t="shared" si="8"/>
        <v>269650</v>
      </c>
      <c r="T48" s="30">
        <f t="shared" si="7"/>
        <v>384</v>
      </c>
      <c r="U48" s="36">
        <f t="shared" si="1"/>
        <v>955640</v>
      </c>
      <c r="V48" s="64">
        <f t="shared" si="4"/>
        <v>93.75085839857162</v>
      </c>
    </row>
    <row r="49" spans="1:22" s="33" customFormat="1" ht="12">
      <c r="A49" s="71" t="s">
        <v>24</v>
      </c>
      <c r="B49" s="35">
        <v>28</v>
      </c>
      <c r="C49" s="36">
        <v>408280000</v>
      </c>
      <c r="D49" s="35">
        <v>55</v>
      </c>
      <c r="E49" s="36">
        <v>308210000</v>
      </c>
      <c r="F49" s="35">
        <v>301</v>
      </c>
      <c r="G49" s="36">
        <v>283380000</v>
      </c>
      <c r="H49" s="35">
        <f t="shared" si="6"/>
        <v>384</v>
      </c>
      <c r="I49" s="36">
        <f t="shared" si="0"/>
        <v>999870000</v>
      </c>
      <c r="J49" s="37">
        <f t="shared" si="2"/>
        <v>104.62831191662131</v>
      </c>
      <c r="K49" s="41"/>
      <c r="L49" s="74">
        <v>6</v>
      </c>
      <c r="M49" s="75"/>
      <c r="N49" s="25">
        <v>28</v>
      </c>
      <c r="O49" s="28">
        <f t="shared" si="3"/>
        <v>408280</v>
      </c>
      <c r="P49" s="25">
        <v>55</v>
      </c>
      <c r="Q49" s="54">
        <f t="shared" si="5"/>
        <v>308210</v>
      </c>
      <c r="R49" s="25">
        <v>301</v>
      </c>
      <c r="S49" s="54">
        <f t="shared" si="8"/>
        <v>283380</v>
      </c>
      <c r="T49" s="30">
        <f t="shared" si="7"/>
        <v>384</v>
      </c>
      <c r="U49" s="36">
        <f t="shared" si="1"/>
        <v>999870</v>
      </c>
      <c r="V49" s="64">
        <f t="shared" si="4"/>
        <v>104.62831191662131</v>
      </c>
    </row>
    <row r="50" spans="1:22" s="33" customFormat="1" ht="12">
      <c r="A50" s="76" t="s">
        <v>25</v>
      </c>
      <c r="B50" s="22">
        <v>28</v>
      </c>
      <c r="C50" s="23">
        <v>391070000</v>
      </c>
      <c r="D50" s="22">
        <v>55</v>
      </c>
      <c r="E50" s="23">
        <v>305610000</v>
      </c>
      <c r="F50" s="22">
        <v>303</v>
      </c>
      <c r="G50" s="23">
        <v>274330000</v>
      </c>
      <c r="H50" s="22">
        <f t="shared" si="6"/>
        <v>386</v>
      </c>
      <c r="I50" s="77">
        <f t="shared" si="0"/>
        <v>971010000</v>
      </c>
      <c r="J50" s="78">
        <f t="shared" si="2"/>
        <v>97.11362477122026</v>
      </c>
      <c r="K50" s="45"/>
      <c r="L50" s="79">
        <v>7</v>
      </c>
      <c r="M50" s="80"/>
      <c r="N50" s="48">
        <v>28</v>
      </c>
      <c r="O50" s="49">
        <f t="shared" si="3"/>
        <v>391070</v>
      </c>
      <c r="P50" s="48">
        <v>55</v>
      </c>
      <c r="Q50" s="68">
        <f t="shared" si="5"/>
        <v>305610</v>
      </c>
      <c r="R50" s="48">
        <v>302</v>
      </c>
      <c r="S50" s="68">
        <f t="shared" si="8"/>
        <v>274330</v>
      </c>
      <c r="T50" s="51">
        <f t="shared" si="7"/>
        <v>385</v>
      </c>
      <c r="U50" s="77">
        <f t="shared" si="1"/>
        <v>971010</v>
      </c>
      <c r="V50" s="81">
        <f t="shared" si="4"/>
        <v>97.11362477122026</v>
      </c>
    </row>
    <row r="51" spans="1:22" s="33" customFormat="1" ht="12">
      <c r="A51" s="71" t="s">
        <v>26</v>
      </c>
      <c r="B51" s="35">
        <v>28</v>
      </c>
      <c r="C51" s="36">
        <v>395740000</v>
      </c>
      <c r="D51" s="35">
        <v>55</v>
      </c>
      <c r="E51" s="36">
        <v>311880000</v>
      </c>
      <c r="F51" s="35">
        <v>304</v>
      </c>
      <c r="G51" s="36">
        <v>276940000</v>
      </c>
      <c r="H51" s="35">
        <f t="shared" si="6"/>
        <v>387</v>
      </c>
      <c r="I51" s="82">
        <f t="shared" si="0"/>
        <v>984560000</v>
      </c>
      <c r="J51" s="83">
        <f t="shared" si="2"/>
        <v>101.39545421777325</v>
      </c>
      <c r="K51" s="38"/>
      <c r="L51" s="72">
        <v>8</v>
      </c>
      <c r="M51" s="73"/>
      <c r="N51" s="25">
        <v>28</v>
      </c>
      <c r="O51" s="28">
        <f t="shared" si="3"/>
        <v>395740</v>
      </c>
      <c r="P51" s="25">
        <v>55</v>
      </c>
      <c r="Q51" s="54">
        <f t="shared" si="5"/>
        <v>311880</v>
      </c>
      <c r="R51" s="25">
        <v>304</v>
      </c>
      <c r="S51" s="54">
        <f t="shared" si="8"/>
        <v>276940</v>
      </c>
      <c r="T51" s="30">
        <f t="shared" si="7"/>
        <v>387</v>
      </c>
      <c r="U51" s="82">
        <f t="shared" si="1"/>
        <v>984560</v>
      </c>
      <c r="V51" s="84">
        <f t="shared" si="4"/>
        <v>101.39545421777325</v>
      </c>
    </row>
    <row r="52" spans="1:22" s="33" customFormat="1" ht="12">
      <c r="A52" s="71" t="s">
        <v>27</v>
      </c>
      <c r="B52" s="35">
        <v>28</v>
      </c>
      <c r="C52" s="36">
        <v>385480000</v>
      </c>
      <c r="D52" s="35">
        <v>55</v>
      </c>
      <c r="E52" s="36">
        <v>302400000</v>
      </c>
      <c r="F52" s="35">
        <v>304</v>
      </c>
      <c r="G52" s="36">
        <v>271580000</v>
      </c>
      <c r="H52" s="35">
        <f t="shared" si="6"/>
        <v>387</v>
      </c>
      <c r="I52" s="82">
        <f t="shared" si="0"/>
        <v>959460000</v>
      </c>
      <c r="J52" s="83">
        <f t="shared" si="2"/>
        <v>97.45063784837897</v>
      </c>
      <c r="K52" s="38"/>
      <c r="L52" s="72">
        <v>9</v>
      </c>
      <c r="M52" s="73"/>
      <c r="N52" s="25">
        <v>28</v>
      </c>
      <c r="O52" s="28">
        <f t="shared" si="3"/>
        <v>385480</v>
      </c>
      <c r="P52" s="25">
        <v>55</v>
      </c>
      <c r="Q52" s="54">
        <f t="shared" si="5"/>
        <v>302400</v>
      </c>
      <c r="R52" s="25">
        <v>305</v>
      </c>
      <c r="S52" s="54">
        <f t="shared" si="8"/>
        <v>271580</v>
      </c>
      <c r="T52" s="30">
        <f t="shared" si="7"/>
        <v>388</v>
      </c>
      <c r="U52" s="82">
        <f t="shared" si="1"/>
        <v>959460</v>
      </c>
      <c r="V52" s="84">
        <f t="shared" si="4"/>
        <v>97.45063784837897</v>
      </c>
    </row>
    <row r="53" spans="1:22" s="33" customFormat="1" ht="12">
      <c r="A53" s="34">
        <v>10</v>
      </c>
      <c r="B53" s="35">
        <v>28</v>
      </c>
      <c r="C53" s="36">
        <v>381020000</v>
      </c>
      <c r="D53" s="35">
        <v>55</v>
      </c>
      <c r="E53" s="36">
        <v>301030000</v>
      </c>
      <c r="F53" s="35">
        <v>306</v>
      </c>
      <c r="G53" s="36">
        <v>264660000</v>
      </c>
      <c r="H53" s="35">
        <f t="shared" si="6"/>
        <v>389</v>
      </c>
      <c r="I53" s="82">
        <f t="shared" si="0"/>
        <v>946710000</v>
      </c>
      <c r="J53" s="83">
        <f>I53/I52*100</f>
        <v>98.67112750922395</v>
      </c>
      <c r="K53" s="38"/>
      <c r="L53" s="26">
        <v>10</v>
      </c>
      <c r="M53" s="39"/>
      <c r="N53" s="25">
        <v>28</v>
      </c>
      <c r="O53" s="28">
        <f t="shared" si="3"/>
        <v>381020</v>
      </c>
      <c r="P53" s="25">
        <v>55</v>
      </c>
      <c r="Q53" s="54">
        <f t="shared" si="5"/>
        <v>301030</v>
      </c>
      <c r="R53" s="25">
        <v>306</v>
      </c>
      <c r="S53" s="54">
        <f t="shared" si="8"/>
        <v>264660</v>
      </c>
      <c r="T53" s="30">
        <f t="shared" si="7"/>
        <v>389</v>
      </c>
      <c r="U53" s="82">
        <f t="shared" si="1"/>
        <v>946710</v>
      </c>
      <c r="V53" s="84">
        <f>U53/U52*100</f>
        <v>98.67112750922395</v>
      </c>
    </row>
    <row r="54" spans="1:22" s="33" customFormat="1" ht="12">
      <c r="A54" s="34">
        <v>11</v>
      </c>
      <c r="B54" s="35">
        <v>28</v>
      </c>
      <c r="C54" s="36">
        <v>381560000</v>
      </c>
      <c r="D54" s="35">
        <v>55</v>
      </c>
      <c r="E54" s="36">
        <v>296165000</v>
      </c>
      <c r="F54" s="35">
        <v>307</v>
      </c>
      <c r="G54" s="36">
        <v>274537000</v>
      </c>
      <c r="H54" s="35">
        <f t="shared" si="6"/>
        <v>390</v>
      </c>
      <c r="I54" s="82">
        <f t="shared" si="0"/>
        <v>952262000</v>
      </c>
      <c r="J54" s="83">
        <f>I54/I53*100</f>
        <v>100.58645202860433</v>
      </c>
      <c r="K54" s="41"/>
      <c r="L54" s="42">
        <v>11</v>
      </c>
      <c r="M54" s="43"/>
      <c r="N54" s="55">
        <v>28</v>
      </c>
      <c r="O54" s="56">
        <f t="shared" si="3"/>
        <v>381560</v>
      </c>
      <c r="P54" s="55">
        <v>55</v>
      </c>
      <c r="Q54" s="57">
        <f t="shared" si="5"/>
        <v>296165</v>
      </c>
      <c r="R54" s="55">
        <v>307</v>
      </c>
      <c r="S54" s="57">
        <f t="shared" si="8"/>
        <v>274537</v>
      </c>
      <c r="T54" s="59">
        <f t="shared" si="7"/>
        <v>390</v>
      </c>
      <c r="U54" s="85">
        <f t="shared" si="1"/>
        <v>952262</v>
      </c>
      <c r="V54" s="86">
        <f>U54/U53*100</f>
        <v>100.58645202860433</v>
      </c>
    </row>
    <row r="55" spans="1:22" s="33" customFormat="1" ht="12">
      <c r="A55" s="87">
        <v>12</v>
      </c>
      <c r="B55" s="88">
        <v>28</v>
      </c>
      <c r="C55" s="85">
        <v>366363000</v>
      </c>
      <c r="D55" s="88">
        <v>55</v>
      </c>
      <c r="E55" s="85">
        <v>296766000</v>
      </c>
      <c r="F55" s="88">
        <v>307</v>
      </c>
      <c r="G55" s="85">
        <v>273644000</v>
      </c>
      <c r="H55" s="89">
        <v>390</v>
      </c>
      <c r="I55" s="85">
        <f t="shared" si="0"/>
        <v>936773000</v>
      </c>
      <c r="J55" s="90">
        <f>I55/I54*100</f>
        <v>98.37345184413533</v>
      </c>
      <c r="K55" s="45"/>
      <c r="L55" s="46">
        <v>12</v>
      </c>
      <c r="M55" s="47"/>
      <c r="N55" s="91">
        <v>28</v>
      </c>
      <c r="O55" s="28">
        <f t="shared" si="3"/>
        <v>366363</v>
      </c>
      <c r="P55" s="91">
        <v>55</v>
      </c>
      <c r="Q55" s="28">
        <f t="shared" si="5"/>
        <v>296766</v>
      </c>
      <c r="R55" s="91">
        <v>307</v>
      </c>
      <c r="S55" s="28">
        <f t="shared" si="8"/>
        <v>273644</v>
      </c>
      <c r="T55" s="30">
        <f t="shared" si="7"/>
        <v>390</v>
      </c>
      <c r="U55" s="82">
        <f t="shared" si="1"/>
        <v>936773</v>
      </c>
      <c r="V55" s="84">
        <f>U55/U54*100</f>
        <v>98.37345184413533</v>
      </c>
    </row>
    <row r="56" spans="1:22" s="33" customFormat="1" ht="12">
      <c r="A56" s="92" t="s">
        <v>28</v>
      </c>
      <c r="B56" s="30"/>
      <c r="C56" s="30"/>
      <c r="D56" s="30"/>
      <c r="E56" s="30"/>
      <c r="F56" s="30"/>
      <c r="G56" s="30"/>
      <c r="H56" s="30"/>
      <c r="I56" s="30"/>
      <c r="J56" s="30"/>
      <c r="K56" s="25"/>
      <c r="L56" s="72">
        <v>13</v>
      </c>
      <c r="M56" s="73"/>
      <c r="N56" s="91">
        <v>28</v>
      </c>
      <c r="O56" s="28">
        <v>368000</v>
      </c>
      <c r="P56" s="91">
        <v>55</v>
      </c>
      <c r="Q56" s="28">
        <v>296972</v>
      </c>
      <c r="R56" s="91">
        <v>308</v>
      </c>
      <c r="S56" s="28">
        <v>269760</v>
      </c>
      <c r="T56" s="91">
        <f t="shared" si="7"/>
        <v>391</v>
      </c>
      <c r="U56" s="82">
        <f>SUM(O56+Q56+S56)</f>
        <v>934732</v>
      </c>
      <c r="V56" s="84">
        <f>U56/U55*100</f>
        <v>99.78212437805102</v>
      </c>
    </row>
    <row r="57" spans="1:22" s="33" customFormat="1" ht="12">
      <c r="A57" s="92"/>
      <c r="B57" s="30"/>
      <c r="C57" s="30"/>
      <c r="D57" s="30"/>
      <c r="E57" s="30"/>
      <c r="F57" s="30"/>
      <c r="G57" s="30"/>
      <c r="H57" s="30"/>
      <c r="I57" s="30"/>
      <c r="J57" s="30"/>
      <c r="K57" s="25"/>
      <c r="L57" s="72">
        <v>14</v>
      </c>
      <c r="M57" s="73"/>
      <c r="N57" s="91">
        <v>28</v>
      </c>
      <c r="O57" s="93">
        <v>369547</v>
      </c>
      <c r="P57" s="91">
        <v>55</v>
      </c>
      <c r="Q57" s="28">
        <v>296250</v>
      </c>
      <c r="R57" s="30">
        <v>308</v>
      </c>
      <c r="S57" s="28">
        <v>270182</v>
      </c>
      <c r="T57" s="91">
        <f t="shared" si="7"/>
        <v>391</v>
      </c>
      <c r="U57" s="82">
        <v>935979</v>
      </c>
      <c r="V57" s="84">
        <f>U57/U56*100</f>
        <v>100.13340722260497</v>
      </c>
    </row>
    <row r="58" spans="1:22" s="33" customFormat="1" ht="12">
      <c r="A58" s="94" t="s">
        <v>29</v>
      </c>
      <c r="B58" s="94"/>
      <c r="C58" s="94"/>
      <c r="D58" s="94"/>
      <c r="E58" s="94"/>
      <c r="F58" s="94"/>
      <c r="G58" s="94"/>
      <c r="H58" s="94"/>
      <c r="I58" s="94"/>
      <c r="J58" s="94"/>
      <c r="K58" s="25"/>
      <c r="L58" s="72">
        <v>15</v>
      </c>
      <c r="M58" s="39"/>
      <c r="N58" s="91">
        <v>28</v>
      </c>
      <c r="O58" s="93">
        <v>357923</v>
      </c>
      <c r="P58" s="91">
        <v>55</v>
      </c>
      <c r="Q58" s="28">
        <v>293077</v>
      </c>
      <c r="R58" s="30">
        <v>308</v>
      </c>
      <c r="S58" s="28">
        <v>265716</v>
      </c>
      <c r="T58" s="91">
        <f t="shared" si="7"/>
        <v>391</v>
      </c>
      <c r="U58" s="82">
        <f>SUM(O58+Q58+S58)</f>
        <v>916716</v>
      </c>
      <c r="V58" s="84">
        <f aca="true" t="shared" si="9" ref="V58:V63">U58/U57*100</f>
        <v>97.94194100508665</v>
      </c>
    </row>
    <row r="59" spans="11:22" s="33" customFormat="1" ht="12">
      <c r="K59" s="95"/>
      <c r="L59" s="26">
        <v>16</v>
      </c>
      <c r="M59" s="96"/>
      <c r="N59" s="91">
        <v>28</v>
      </c>
      <c r="O59" s="28">
        <v>351350</v>
      </c>
      <c r="P59" s="97">
        <v>55</v>
      </c>
      <c r="Q59" s="98">
        <v>290645</v>
      </c>
      <c r="R59" s="91">
        <v>309</v>
      </c>
      <c r="S59" s="28">
        <v>266123</v>
      </c>
      <c r="T59" s="97">
        <f t="shared" si="7"/>
        <v>392</v>
      </c>
      <c r="U59" s="82">
        <f>SUM(O59+Q59+S59)</f>
        <v>908118</v>
      </c>
      <c r="V59" s="84">
        <f t="shared" si="9"/>
        <v>99.06208684041732</v>
      </c>
    </row>
    <row r="60" spans="11:22" s="94" customFormat="1" ht="12">
      <c r="K60" s="48"/>
      <c r="L60" s="46">
        <v>17</v>
      </c>
      <c r="M60" s="46"/>
      <c r="N60" s="48">
        <v>28</v>
      </c>
      <c r="O60" s="49">
        <v>351837</v>
      </c>
      <c r="P60" s="51">
        <v>55</v>
      </c>
      <c r="Q60" s="49">
        <v>293957</v>
      </c>
      <c r="R60" s="51">
        <v>309</v>
      </c>
      <c r="S60" s="49">
        <v>259475</v>
      </c>
      <c r="T60" s="51">
        <f>SUM(N60,P60,R60)</f>
        <v>392</v>
      </c>
      <c r="U60" s="99">
        <f>SUM(O60,Q60,S60)</f>
        <v>905269</v>
      </c>
      <c r="V60" s="81">
        <f t="shared" si="9"/>
        <v>99.6862742507031</v>
      </c>
    </row>
    <row r="61" spans="11:22" s="94" customFormat="1" ht="12">
      <c r="K61" s="25"/>
      <c r="L61" s="26">
        <v>18</v>
      </c>
      <c r="M61" s="26"/>
      <c r="N61" s="25">
        <v>28</v>
      </c>
      <c r="O61" s="28">
        <v>352769</v>
      </c>
      <c r="P61" s="30">
        <v>55</v>
      </c>
      <c r="Q61" s="28">
        <v>288882</v>
      </c>
      <c r="R61" s="30">
        <v>309</v>
      </c>
      <c r="S61" s="28">
        <v>264017</v>
      </c>
      <c r="T61" s="30">
        <f t="shared" si="7"/>
        <v>392</v>
      </c>
      <c r="U61" s="98">
        <f>SUM(O61,Q61,S61)</f>
        <v>905668</v>
      </c>
      <c r="V61" s="84">
        <f t="shared" si="9"/>
        <v>100.04407529695594</v>
      </c>
    </row>
    <row r="62" spans="11:22" s="94" customFormat="1" ht="12">
      <c r="K62" s="25"/>
      <c r="L62" s="26">
        <v>19</v>
      </c>
      <c r="M62" s="26"/>
      <c r="N62" s="91">
        <v>29</v>
      </c>
      <c r="O62" s="100">
        <v>354232</v>
      </c>
      <c r="P62" s="97">
        <v>56</v>
      </c>
      <c r="Q62" s="28">
        <v>294756</v>
      </c>
      <c r="R62" s="97">
        <v>309</v>
      </c>
      <c r="S62" s="100">
        <v>267857</v>
      </c>
      <c r="T62" s="97">
        <f t="shared" si="7"/>
        <v>394</v>
      </c>
      <c r="U62" s="82">
        <f>SUM(O62,Q62,S62)</f>
        <v>916845</v>
      </c>
      <c r="V62" s="84">
        <f t="shared" si="9"/>
        <v>101.23411669618447</v>
      </c>
    </row>
    <row r="63" spans="11:22" s="33" customFormat="1" ht="12">
      <c r="K63" s="25"/>
      <c r="L63" s="26">
        <v>20</v>
      </c>
      <c r="M63" s="26"/>
      <c r="N63" s="91">
        <v>29</v>
      </c>
      <c r="O63" s="101">
        <v>345763</v>
      </c>
      <c r="P63" s="91">
        <v>56</v>
      </c>
      <c r="Q63" s="101">
        <v>291703</v>
      </c>
      <c r="R63" s="91">
        <v>309</v>
      </c>
      <c r="S63" s="101">
        <v>257332</v>
      </c>
      <c r="T63" s="91">
        <f t="shared" si="7"/>
        <v>394</v>
      </c>
      <c r="U63" s="101">
        <f>SUM(O63,Q63,S63)</f>
        <v>894798</v>
      </c>
      <c r="V63" s="84">
        <f t="shared" si="9"/>
        <v>97.59534054283985</v>
      </c>
    </row>
    <row r="64" spans="11:22" s="105" customFormat="1" ht="12.75" thickBot="1">
      <c r="K64" s="106"/>
      <c r="L64" s="107">
        <v>21</v>
      </c>
      <c r="M64" s="108"/>
      <c r="N64" s="109">
        <v>29</v>
      </c>
      <c r="O64" s="110">
        <v>343559</v>
      </c>
      <c r="P64" s="111">
        <v>56</v>
      </c>
      <c r="Q64" s="110">
        <v>291436</v>
      </c>
      <c r="R64" s="111">
        <v>311</v>
      </c>
      <c r="S64" s="110">
        <v>262851</v>
      </c>
      <c r="T64" s="111">
        <f t="shared" si="7"/>
        <v>396</v>
      </c>
      <c r="U64" s="112">
        <f>SUM(O64,Q64,S64)</f>
        <v>897846</v>
      </c>
      <c r="V64" s="113">
        <f>U64/U63*100</f>
        <v>100.34063554008839</v>
      </c>
    </row>
    <row r="65" spans="12:22" s="33" customFormat="1" ht="12">
      <c r="L65" s="102"/>
      <c r="M65" s="102"/>
      <c r="O65" s="103"/>
      <c r="Q65" s="103"/>
      <c r="S65" s="103"/>
      <c r="U65" s="103"/>
      <c r="V65" s="104"/>
    </row>
    <row r="66" spans="11:22" s="33" customFormat="1" ht="37.5" customHeight="1">
      <c r="K66" s="124" t="s">
        <v>31</v>
      </c>
      <c r="L66" s="124"/>
      <c r="M66" s="124"/>
      <c r="N66" s="124"/>
      <c r="O66" s="124"/>
      <c r="P66" s="124"/>
      <c r="Q66" s="124"/>
      <c r="R66" s="124"/>
      <c r="S66" s="124"/>
      <c r="T66" s="124"/>
      <c r="U66" s="103"/>
      <c r="V66" s="104"/>
    </row>
    <row r="67" spans="12:22" s="33" customFormat="1" ht="12">
      <c r="L67" s="102"/>
      <c r="M67" s="102"/>
      <c r="S67" s="103"/>
      <c r="U67" s="103"/>
      <c r="V67" s="104"/>
    </row>
    <row r="68" spans="12:22" s="33" customFormat="1" ht="12">
      <c r="L68" s="102"/>
      <c r="M68" s="102"/>
      <c r="S68" s="103"/>
      <c r="U68" s="103"/>
      <c r="V68" s="104"/>
    </row>
    <row r="69" spans="12:22" s="33" customFormat="1" ht="12">
      <c r="L69" s="102"/>
      <c r="M69" s="102"/>
      <c r="S69" s="103"/>
      <c r="V69" s="104"/>
    </row>
    <row r="70" spans="12:22" s="33" customFormat="1" ht="12">
      <c r="L70" s="102"/>
      <c r="M70" s="102"/>
      <c r="V70" s="104"/>
    </row>
    <row r="71" spans="12:13" s="33" customFormat="1" ht="12">
      <c r="L71" s="102"/>
      <c r="M71" s="102"/>
    </row>
    <row r="72" spans="12:13" s="33" customFormat="1" ht="12">
      <c r="L72" s="102"/>
      <c r="M72" s="102"/>
    </row>
    <row r="73" spans="12:13" s="33" customFormat="1" ht="12">
      <c r="L73" s="102"/>
      <c r="M73" s="102"/>
    </row>
    <row r="74" spans="12:13" s="33" customFormat="1" ht="12">
      <c r="L74" s="102"/>
      <c r="M74" s="102"/>
    </row>
    <row r="75" spans="12:13" s="33" customFormat="1" ht="12">
      <c r="L75" s="102"/>
      <c r="M75" s="102"/>
    </row>
    <row r="76" spans="12:13" s="33" customFormat="1" ht="12">
      <c r="L76" s="102"/>
      <c r="M76" s="102"/>
    </row>
    <row r="77" spans="12:13" s="33" customFormat="1" ht="12">
      <c r="L77" s="102"/>
      <c r="M77" s="102"/>
    </row>
    <row r="78" spans="12:13" s="33" customFormat="1" ht="12">
      <c r="L78" s="102"/>
      <c r="M78" s="102"/>
    </row>
    <row r="79" spans="12:13" s="33" customFormat="1" ht="12">
      <c r="L79" s="102"/>
      <c r="M79" s="102"/>
    </row>
    <row r="80" spans="12:13" s="33" customFormat="1" ht="12">
      <c r="L80" s="102"/>
      <c r="M80" s="102"/>
    </row>
    <row r="81" spans="12:13" s="33" customFormat="1" ht="12">
      <c r="L81" s="102"/>
      <c r="M81" s="102"/>
    </row>
    <row r="82" spans="12:13" s="33" customFormat="1" ht="12">
      <c r="L82" s="102"/>
      <c r="M82" s="102"/>
    </row>
    <row r="83" spans="12:13" s="33" customFormat="1" ht="12">
      <c r="L83" s="102"/>
      <c r="M83" s="102"/>
    </row>
    <row r="84" spans="12:13" s="33" customFormat="1" ht="12">
      <c r="L84" s="102"/>
      <c r="M84" s="102"/>
    </row>
    <row r="85" spans="12:13" s="33" customFormat="1" ht="12">
      <c r="L85" s="102"/>
      <c r="M85" s="102"/>
    </row>
    <row r="86" spans="12:13" s="33" customFormat="1" ht="12">
      <c r="L86" s="102"/>
      <c r="M86" s="102"/>
    </row>
    <row r="87" spans="12:13" s="33" customFormat="1" ht="12">
      <c r="L87" s="102"/>
      <c r="M87" s="102"/>
    </row>
    <row r="88" spans="12:13" s="33" customFormat="1" ht="12">
      <c r="L88" s="102"/>
      <c r="M88" s="102"/>
    </row>
    <row r="89" spans="12:13" s="33" customFormat="1" ht="12">
      <c r="L89" s="102"/>
      <c r="M89" s="102"/>
    </row>
    <row r="90" spans="12:13" s="33" customFormat="1" ht="12">
      <c r="L90" s="102"/>
      <c r="M90" s="102"/>
    </row>
    <row r="91" spans="12:13" s="33" customFormat="1" ht="12">
      <c r="L91" s="102"/>
      <c r="M91" s="102"/>
    </row>
    <row r="92" spans="12:13" s="33" customFormat="1" ht="12">
      <c r="L92" s="102"/>
      <c r="M92" s="102"/>
    </row>
    <row r="93" spans="12:13" s="33" customFormat="1" ht="12">
      <c r="L93" s="102"/>
      <c r="M93" s="102"/>
    </row>
    <row r="94" spans="12:13" s="33" customFormat="1" ht="12">
      <c r="L94" s="102"/>
      <c r="M94" s="102"/>
    </row>
    <row r="95" spans="12:13" s="33" customFormat="1" ht="12">
      <c r="L95" s="102"/>
      <c r="M95" s="102"/>
    </row>
    <row r="96" spans="12:13" s="33" customFormat="1" ht="12">
      <c r="L96" s="102"/>
      <c r="M96" s="102"/>
    </row>
    <row r="97" spans="12:13" s="33" customFormat="1" ht="12">
      <c r="L97" s="102"/>
      <c r="M97" s="102"/>
    </row>
    <row r="98" spans="12:13" s="33" customFormat="1" ht="12">
      <c r="L98" s="102"/>
      <c r="M98" s="102"/>
    </row>
    <row r="99" spans="12:13" s="33" customFormat="1" ht="12">
      <c r="L99" s="102"/>
      <c r="M99" s="102"/>
    </row>
    <row r="100" spans="12:13" s="33" customFormat="1" ht="12">
      <c r="L100" s="102"/>
      <c r="M100" s="102"/>
    </row>
    <row r="101" spans="12:13" s="33" customFormat="1" ht="12">
      <c r="L101" s="102"/>
      <c r="M101" s="102"/>
    </row>
    <row r="102" spans="12:13" s="33" customFormat="1" ht="12">
      <c r="L102" s="102"/>
      <c r="M102" s="102"/>
    </row>
    <row r="103" spans="12:13" s="33" customFormat="1" ht="12">
      <c r="L103" s="102"/>
      <c r="M103" s="102"/>
    </row>
    <row r="104" spans="12:13" s="33" customFormat="1" ht="12">
      <c r="L104" s="102"/>
      <c r="M104" s="102"/>
    </row>
    <row r="105" spans="12:13" s="33" customFormat="1" ht="12">
      <c r="L105" s="102"/>
      <c r="M105" s="102"/>
    </row>
    <row r="106" spans="12:13" s="33" customFormat="1" ht="12">
      <c r="L106" s="102"/>
      <c r="M106" s="102"/>
    </row>
    <row r="107" spans="12:13" s="33" customFormat="1" ht="12">
      <c r="L107" s="102"/>
      <c r="M107" s="102"/>
    </row>
    <row r="108" spans="12:13" s="33" customFormat="1" ht="12">
      <c r="L108" s="102"/>
      <c r="M108" s="102"/>
    </row>
    <row r="109" spans="12:13" s="33" customFormat="1" ht="12">
      <c r="L109" s="102"/>
      <c r="M109" s="102"/>
    </row>
    <row r="110" spans="12:13" s="33" customFormat="1" ht="12">
      <c r="L110" s="102"/>
      <c r="M110" s="102"/>
    </row>
    <row r="111" spans="12:13" s="33" customFormat="1" ht="12">
      <c r="L111" s="102"/>
      <c r="M111" s="102"/>
    </row>
    <row r="112" spans="12:13" s="33" customFormat="1" ht="12">
      <c r="L112" s="102"/>
      <c r="M112" s="102"/>
    </row>
    <row r="113" spans="12:13" s="33" customFormat="1" ht="12">
      <c r="L113" s="102"/>
      <c r="M113" s="102"/>
    </row>
    <row r="114" spans="12:13" s="33" customFormat="1" ht="12">
      <c r="L114" s="102"/>
      <c r="M114" s="102"/>
    </row>
    <row r="115" spans="12:13" s="33" customFormat="1" ht="12">
      <c r="L115" s="102"/>
      <c r="M115" s="102"/>
    </row>
    <row r="116" spans="12:13" s="33" customFormat="1" ht="12">
      <c r="L116" s="102"/>
      <c r="M116" s="102"/>
    </row>
    <row r="117" spans="12:13" s="33" customFormat="1" ht="12">
      <c r="L117" s="102"/>
      <c r="M117" s="102"/>
    </row>
    <row r="118" spans="12:13" s="33" customFormat="1" ht="12">
      <c r="L118" s="102"/>
      <c r="M118" s="102"/>
    </row>
    <row r="119" spans="12:13" s="33" customFormat="1" ht="12">
      <c r="L119" s="102"/>
      <c r="M119" s="102"/>
    </row>
    <row r="120" spans="12:13" s="33" customFormat="1" ht="12">
      <c r="L120" s="102"/>
      <c r="M120" s="102"/>
    </row>
    <row r="121" spans="12:13" s="33" customFormat="1" ht="12">
      <c r="L121" s="102"/>
      <c r="M121" s="102"/>
    </row>
    <row r="122" spans="12:13" s="33" customFormat="1" ht="12">
      <c r="L122" s="102"/>
      <c r="M122" s="102"/>
    </row>
    <row r="123" spans="12:13" s="33" customFormat="1" ht="12">
      <c r="L123" s="102"/>
      <c r="M123" s="102"/>
    </row>
    <row r="124" spans="12:13" s="33" customFormat="1" ht="12">
      <c r="L124" s="102"/>
      <c r="M124" s="102"/>
    </row>
    <row r="125" spans="12:13" s="33" customFormat="1" ht="12">
      <c r="L125" s="102"/>
      <c r="M125" s="102"/>
    </row>
    <row r="126" spans="12:13" s="33" customFormat="1" ht="12">
      <c r="L126" s="102"/>
      <c r="M126" s="102"/>
    </row>
    <row r="127" spans="12:13" s="33" customFormat="1" ht="12">
      <c r="L127" s="102"/>
      <c r="M127" s="102"/>
    </row>
    <row r="128" spans="12:13" s="33" customFormat="1" ht="12">
      <c r="L128" s="102"/>
      <c r="M128" s="102"/>
    </row>
    <row r="129" spans="12:13" s="33" customFormat="1" ht="12">
      <c r="L129" s="102"/>
      <c r="M129" s="102"/>
    </row>
    <row r="130" spans="12:13" s="33" customFormat="1" ht="12">
      <c r="L130" s="102"/>
      <c r="M130" s="102"/>
    </row>
    <row r="131" spans="12:13" s="33" customFormat="1" ht="12">
      <c r="L131" s="102"/>
      <c r="M131" s="102"/>
    </row>
    <row r="132" spans="12:13" s="33" customFormat="1" ht="12">
      <c r="L132" s="102"/>
      <c r="M132" s="102"/>
    </row>
    <row r="133" spans="12:13" s="33" customFormat="1" ht="12">
      <c r="L133" s="102"/>
      <c r="M133" s="102"/>
    </row>
    <row r="134" spans="12:13" s="33" customFormat="1" ht="12">
      <c r="L134" s="102"/>
      <c r="M134" s="102"/>
    </row>
    <row r="135" spans="12:13" s="33" customFormat="1" ht="12">
      <c r="L135" s="102"/>
      <c r="M135" s="102"/>
    </row>
    <row r="136" spans="12:13" s="33" customFormat="1" ht="12">
      <c r="L136" s="102"/>
      <c r="M136" s="102"/>
    </row>
    <row r="137" spans="12:13" s="33" customFormat="1" ht="12">
      <c r="L137" s="102"/>
      <c r="M137" s="102"/>
    </row>
    <row r="138" spans="12:13" s="33" customFormat="1" ht="12">
      <c r="L138" s="102"/>
      <c r="M138" s="102"/>
    </row>
    <row r="139" spans="12:13" s="33" customFormat="1" ht="12">
      <c r="L139" s="102"/>
      <c r="M139" s="102"/>
    </row>
    <row r="140" spans="12:13" s="33" customFormat="1" ht="12">
      <c r="L140" s="102"/>
      <c r="M140" s="102"/>
    </row>
    <row r="141" spans="12:13" s="33" customFormat="1" ht="12">
      <c r="L141" s="102"/>
      <c r="M141" s="102"/>
    </row>
    <row r="142" spans="12:13" s="33" customFormat="1" ht="12">
      <c r="L142" s="102"/>
      <c r="M142" s="102"/>
    </row>
    <row r="143" spans="12:13" s="33" customFormat="1" ht="12">
      <c r="L143" s="102"/>
      <c r="M143" s="102"/>
    </row>
    <row r="144" spans="12:13" s="33" customFormat="1" ht="12">
      <c r="L144" s="102"/>
      <c r="M144" s="102"/>
    </row>
    <row r="145" spans="12:13" s="33" customFormat="1" ht="12">
      <c r="L145" s="102"/>
      <c r="M145" s="102"/>
    </row>
    <row r="146" spans="12:13" s="33" customFormat="1" ht="12">
      <c r="L146" s="102"/>
      <c r="M146" s="102"/>
    </row>
    <row r="147" spans="12:13" s="33" customFormat="1" ht="12">
      <c r="L147" s="102"/>
      <c r="M147" s="102"/>
    </row>
    <row r="148" spans="12:13" s="33" customFormat="1" ht="12">
      <c r="L148" s="102"/>
      <c r="M148" s="102"/>
    </row>
    <row r="149" spans="12:13" s="33" customFormat="1" ht="12">
      <c r="L149" s="102"/>
      <c r="M149" s="102"/>
    </row>
    <row r="150" spans="12:13" s="33" customFormat="1" ht="12">
      <c r="L150" s="102"/>
      <c r="M150" s="102"/>
    </row>
    <row r="151" spans="12:13" s="33" customFormat="1" ht="12">
      <c r="L151" s="102"/>
      <c r="M151" s="102"/>
    </row>
    <row r="152" spans="12:13" s="33" customFormat="1" ht="12">
      <c r="L152" s="102"/>
      <c r="M152" s="102"/>
    </row>
    <row r="153" spans="12:13" s="33" customFormat="1" ht="12">
      <c r="L153" s="102"/>
      <c r="M153" s="102"/>
    </row>
    <row r="154" spans="12:13" s="33" customFormat="1" ht="12">
      <c r="L154" s="102"/>
      <c r="M154" s="102"/>
    </row>
    <row r="155" spans="12:13" s="33" customFormat="1" ht="12">
      <c r="L155" s="102"/>
      <c r="M155" s="102"/>
    </row>
    <row r="156" spans="12:13" s="33" customFormat="1" ht="12">
      <c r="L156" s="102"/>
      <c r="M156" s="102"/>
    </row>
    <row r="157" spans="12:13" s="33" customFormat="1" ht="12">
      <c r="L157" s="102"/>
      <c r="M157" s="102"/>
    </row>
    <row r="158" spans="12:13" s="33" customFormat="1" ht="12">
      <c r="L158" s="102"/>
      <c r="M158" s="102"/>
    </row>
    <row r="159" spans="12:13" s="33" customFormat="1" ht="12">
      <c r="L159" s="102"/>
      <c r="M159" s="102"/>
    </row>
    <row r="160" spans="12:13" s="33" customFormat="1" ht="12">
      <c r="L160" s="102"/>
      <c r="M160" s="102"/>
    </row>
    <row r="161" spans="12:13" s="33" customFormat="1" ht="12">
      <c r="L161" s="102"/>
      <c r="M161" s="102"/>
    </row>
    <row r="162" spans="12:13" s="33" customFormat="1" ht="12">
      <c r="L162" s="102"/>
      <c r="M162" s="102"/>
    </row>
    <row r="163" spans="12:13" s="33" customFormat="1" ht="12">
      <c r="L163" s="102"/>
      <c r="M163" s="102"/>
    </row>
    <row r="164" spans="12:13" s="33" customFormat="1" ht="12">
      <c r="L164" s="102"/>
      <c r="M164" s="102"/>
    </row>
    <row r="165" spans="12:13" s="33" customFormat="1" ht="12">
      <c r="L165" s="102"/>
      <c r="M165" s="102"/>
    </row>
    <row r="166" spans="12:13" s="33" customFormat="1" ht="12">
      <c r="L166" s="102"/>
      <c r="M166" s="102"/>
    </row>
    <row r="167" spans="12:13" s="33" customFormat="1" ht="12">
      <c r="L167" s="102"/>
      <c r="M167" s="102"/>
    </row>
    <row r="168" spans="12:13" s="33" customFormat="1" ht="12">
      <c r="L168" s="102"/>
      <c r="M168" s="102"/>
    </row>
    <row r="169" spans="12:13" s="33" customFormat="1" ht="12">
      <c r="L169" s="102"/>
      <c r="M169" s="102"/>
    </row>
    <row r="170" spans="12:13" s="33" customFormat="1" ht="12">
      <c r="L170" s="102"/>
      <c r="M170" s="102"/>
    </row>
    <row r="171" spans="12:13" s="33" customFormat="1" ht="12">
      <c r="L171" s="102"/>
      <c r="M171" s="102"/>
    </row>
    <row r="172" spans="12:13" s="33" customFormat="1" ht="12">
      <c r="L172" s="102"/>
      <c r="M172" s="102"/>
    </row>
    <row r="173" spans="12:13" s="33" customFormat="1" ht="12">
      <c r="L173" s="102"/>
      <c r="M173" s="102"/>
    </row>
    <row r="174" spans="12:13" s="33" customFormat="1" ht="12">
      <c r="L174" s="102"/>
      <c r="M174" s="102"/>
    </row>
    <row r="175" spans="12:13" s="33" customFormat="1" ht="12">
      <c r="L175" s="102"/>
      <c r="M175" s="102"/>
    </row>
    <row r="176" spans="12:13" s="33" customFormat="1" ht="12">
      <c r="L176" s="102"/>
      <c r="M176" s="102"/>
    </row>
    <row r="177" spans="12:13" s="33" customFormat="1" ht="12">
      <c r="L177" s="102"/>
      <c r="M177" s="102"/>
    </row>
    <row r="178" spans="12:13" s="33" customFormat="1" ht="12">
      <c r="L178" s="102"/>
      <c r="M178" s="102"/>
    </row>
    <row r="179" spans="12:13" s="33" customFormat="1" ht="12">
      <c r="L179" s="102"/>
      <c r="M179" s="102"/>
    </row>
    <row r="180" spans="12:13" s="33" customFormat="1" ht="12">
      <c r="L180" s="102"/>
      <c r="M180" s="102"/>
    </row>
    <row r="181" spans="12:13" s="33" customFormat="1" ht="12">
      <c r="L181" s="102"/>
      <c r="M181" s="102"/>
    </row>
    <row r="182" spans="12:13" s="33" customFormat="1" ht="12">
      <c r="L182" s="102"/>
      <c r="M182" s="102"/>
    </row>
    <row r="183" spans="12:13" s="33" customFormat="1" ht="12">
      <c r="L183" s="102"/>
      <c r="M183" s="102"/>
    </row>
    <row r="184" spans="12:13" s="33" customFormat="1" ht="12">
      <c r="L184" s="102"/>
      <c r="M184" s="102"/>
    </row>
    <row r="185" spans="12:13" s="33" customFormat="1" ht="12">
      <c r="L185" s="102"/>
      <c r="M185" s="102"/>
    </row>
    <row r="186" spans="12:13" s="33" customFormat="1" ht="12">
      <c r="L186" s="102"/>
      <c r="M186" s="102"/>
    </row>
    <row r="187" spans="12:13" s="33" customFormat="1" ht="12">
      <c r="L187" s="102"/>
      <c r="M187" s="102"/>
    </row>
    <row r="188" spans="12:13" s="33" customFormat="1" ht="12">
      <c r="L188" s="102"/>
      <c r="M188" s="102"/>
    </row>
    <row r="189" spans="12:13" s="33" customFormat="1" ht="12">
      <c r="L189" s="102"/>
      <c r="M189" s="102"/>
    </row>
    <row r="190" spans="12:13" s="33" customFormat="1" ht="12">
      <c r="L190" s="102"/>
      <c r="M190" s="102"/>
    </row>
    <row r="191" spans="12:13" s="33" customFormat="1" ht="12">
      <c r="L191" s="102"/>
      <c r="M191" s="102"/>
    </row>
    <row r="192" spans="12:13" s="33" customFormat="1" ht="12">
      <c r="L192" s="102"/>
      <c r="M192" s="102"/>
    </row>
    <row r="193" spans="12:13" s="33" customFormat="1" ht="12">
      <c r="L193" s="102"/>
      <c r="M193" s="102"/>
    </row>
    <row r="194" spans="12:13" s="33" customFormat="1" ht="12">
      <c r="L194" s="102"/>
      <c r="M194" s="102"/>
    </row>
    <row r="195" spans="12:13" s="33" customFormat="1" ht="12">
      <c r="L195" s="102"/>
      <c r="M195" s="102"/>
    </row>
    <row r="196" spans="12:13" s="33" customFormat="1" ht="12">
      <c r="L196" s="102"/>
      <c r="M196" s="102"/>
    </row>
    <row r="197" spans="12:13" s="33" customFormat="1" ht="12">
      <c r="L197" s="102"/>
      <c r="M197" s="102"/>
    </row>
    <row r="198" spans="12:13" s="33" customFormat="1" ht="12">
      <c r="L198" s="102"/>
      <c r="M198" s="102"/>
    </row>
    <row r="199" spans="12:13" s="33" customFormat="1" ht="12">
      <c r="L199" s="102"/>
      <c r="M199" s="102"/>
    </row>
    <row r="200" spans="12:13" s="33" customFormat="1" ht="12">
      <c r="L200" s="102"/>
      <c r="M200" s="102"/>
    </row>
    <row r="201" spans="12:13" s="33" customFormat="1" ht="12">
      <c r="L201" s="102"/>
      <c r="M201" s="102"/>
    </row>
    <row r="202" spans="12:13" s="33" customFormat="1" ht="12">
      <c r="L202" s="102"/>
      <c r="M202" s="102"/>
    </row>
    <row r="203" spans="12:13" s="33" customFormat="1" ht="12">
      <c r="L203" s="102"/>
      <c r="M203" s="102"/>
    </row>
    <row r="204" spans="12:13" s="33" customFormat="1" ht="12">
      <c r="L204" s="102"/>
      <c r="M204" s="102"/>
    </row>
    <row r="205" spans="12:13" s="33" customFormat="1" ht="12">
      <c r="L205" s="102"/>
      <c r="M205" s="102"/>
    </row>
    <row r="206" spans="12:13" s="33" customFormat="1" ht="12">
      <c r="L206" s="102"/>
      <c r="M206" s="102"/>
    </row>
    <row r="207" spans="12:13" s="33" customFormat="1" ht="12">
      <c r="L207" s="102"/>
      <c r="M207" s="102"/>
    </row>
    <row r="208" spans="12:13" s="33" customFormat="1" ht="12">
      <c r="L208" s="102"/>
      <c r="M208" s="102"/>
    </row>
    <row r="209" spans="12:13" s="33" customFormat="1" ht="12">
      <c r="L209" s="102"/>
      <c r="M209" s="102"/>
    </row>
    <row r="210" spans="12:13" s="33" customFormat="1" ht="12">
      <c r="L210" s="102"/>
      <c r="M210" s="102"/>
    </row>
    <row r="211" spans="12:13" s="33" customFormat="1" ht="12">
      <c r="L211" s="102"/>
      <c r="M211" s="102"/>
    </row>
    <row r="212" spans="12:13" s="33" customFormat="1" ht="12">
      <c r="L212" s="102"/>
      <c r="M212" s="102"/>
    </row>
    <row r="213" spans="12:13" s="33" customFormat="1" ht="12">
      <c r="L213" s="102"/>
      <c r="M213" s="102"/>
    </row>
    <row r="214" spans="12:13" s="33" customFormat="1" ht="12">
      <c r="L214" s="102"/>
      <c r="M214" s="102"/>
    </row>
    <row r="215" spans="12:13" s="33" customFormat="1" ht="12">
      <c r="L215" s="102"/>
      <c r="M215" s="102"/>
    </row>
    <row r="216" spans="12:13" s="33" customFormat="1" ht="12">
      <c r="L216" s="102"/>
      <c r="M216" s="102"/>
    </row>
    <row r="217" spans="12:13" s="33" customFormat="1" ht="12">
      <c r="L217" s="102"/>
      <c r="M217" s="102"/>
    </row>
    <row r="218" spans="12:13" s="33" customFormat="1" ht="12">
      <c r="L218" s="102"/>
      <c r="M218" s="102"/>
    </row>
    <row r="219" spans="12:13" s="33" customFormat="1" ht="12">
      <c r="L219" s="102"/>
      <c r="M219" s="102"/>
    </row>
    <row r="220" spans="12:13" s="33" customFormat="1" ht="12">
      <c r="L220" s="102"/>
      <c r="M220" s="102"/>
    </row>
    <row r="221" spans="12:13" s="33" customFormat="1" ht="12">
      <c r="L221" s="102"/>
      <c r="M221" s="102"/>
    </row>
    <row r="222" spans="12:13" s="33" customFormat="1" ht="12">
      <c r="L222" s="102"/>
      <c r="M222" s="102"/>
    </row>
    <row r="223" spans="12:13" s="33" customFormat="1" ht="12">
      <c r="L223" s="102"/>
      <c r="M223" s="102"/>
    </row>
    <row r="224" spans="12:13" s="33" customFormat="1" ht="12">
      <c r="L224" s="102"/>
      <c r="M224" s="102"/>
    </row>
    <row r="225" spans="12:13" s="33" customFormat="1" ht="12">
      <c r="L225" s="102"/>
      <c r="M225" s="102"/>
    </row>
    <row r="226" spans="12:13" s="33" customFormat="1" ht="12">
      <c r="L226" s="102"/>
      <c r="M226" s="102"/>
    </row>
    <row r="227" spans="12:13" s="33" customFormat="1" ht="12">
      <c r="L227" s="102"/>
      <c r="M227" s="102"/>
    </row>
    <row r="228" spans="12:13" s="33" customFormat="1" ht="12">
      <c r="L228" s="102"/>
      <c r="M228" s="102"/>
    </row>
    <row r="229" spans="12:13" s="33" customFormat="1" ht="12">
      <c r="L229" s="102"/>
      <c r="M229" s="102"/>
    </row>
    <row r="230" spans="12:13" s="33" customFormat="1" ht="12">
      <c r="L230" s="102"/>
      <c r="M230" s="102"/>
    </row>
    <row r="231" spans="12:13" s="33" customFormat="1" ht="12">
      <c r="L231" s="102"/>
      <c r="M231" s="102"/>
    </row>
    <row r="232" spans="12:13" s="33" customFormat="1" ht="12">
      <c r="L232" s="102"/>
      <c r="M232" s="102"/>
    </row>
    <row r="233" spans="12:13" s="33" customFormat="1" ht="12">
      <c r="L233" s="102"/>
      <c r="M233" s="102"/>
    </row>
    <row r="234" spans="12:13" s="33" customFormat="1" ht="12">
      <c r="L234" s="102"/>
      <c r="M234" s="102"/>
    </row>
    <row r="235" spans="12:13" s="33" customFormat="1" ht="12">
      <c r="L235" s="102"/>
      <c r="M235" s="102"/>
    </row>
    <row r="236" spans="12:13" s="33" customFormat="1" ht="12">
      <c r="L236" s="102"/>
      <c r="M236" s="102"/>
    </row>
    <row r="237" spans="12:13" s="33" customFormat="1" ht="12">
      <c r="L237" s="102"/>
      <c r="M237" s="102"/>
    </row>
    <row r="238" spans="12:13" s="33" customFormat="1" ht="12">
      <c r="L238" s="102"/>
      <c r="M238" s="102"/>
    </row>
    <row r="239" spans="12:13" s="33" customFormat="1" ht="12">
      <c r="L239" s="102"/>
      <c r="M239" s="102"/>
    </row>
    <row r="240" spans="12:13" s="33" customFormat="1" ht="12">
      <c r="L240" s="102"/>
      <c r="M240" s="102"/>
    </row>
    <row r="241" spans="12:13" s="33" customFormat="1" ht="12">
      <c r="L241" s="102"/>
      <c r="M241" s="102"/>
    </row>
    <row r="242" spans="12:13" s="33" customFormat="1" ht="12">
      <c r="L242" s="102"/>
      <c r="M242" s="102"/>
    </row>
    <row r="243" spans="12:13" s="33" customFormat="1" ht="12">
      <c r="L243" s="102"/>
      <c r="M243" s="102"/>
    </row>
    <row r="244" spans="12:13" s="33" customFormat="1" ht="12">
      <c r="L244" s="102"/>
      <c r="M244" s="102"/>
    </row>
    <row r="245" spans="12:13" s="33" customFormat="1" ht="12">
      <c r="L245" s="102"/>
      <c r="M245" s="102"/>
    </row>
    <row r="246" spans="12:13" s="33" customFormat="1" ht="12">
      <c r="L246" s="102"/>
      <c r="M246" s="102"/>
    </row>
    <row r="247" spans="12:13" s="33" customFormat="1" ht="12">
      <c r="L247" s="102"/>
      <c r="M247" s="102"/>
    </row>
    <row r="248" spans="12:13" s="33" customFormat="1" ht="12">
      <c r="L248" s="102"/>
      <c r="M248" s="102"/>
    </row>
    <row r="249" spans="12:13" s="33" customFormat="1" ht="12">
      <c r="L249" s="102"/>
      <c r="M249" s="102"/>
    </row>
    <row r="250" spans="12:13" s="33" customFormat="1" ht="12">
      <c r="L250" s="102"/>
      <c r="M250" s="102"/>
    </row>
    <row r="251" spans="12:13" s="33" customFormat="1" ht="12">
      <c r="L251" s="102"/>
      <c r="M251" s="102"/>
    </row>
    <row r="252" spans="12:13" s="33" customFormat="1" ht="12">
      <c r="L252" s="102"/>
      <c r="M252" s="102"/>
    </row>
    <row r="253" spans="12:13" s="33" customFormat="1" ht="12">
      <c r="L253" s="102"/>
      <c r="M253" s="102"/>
    </row>
    <row r="254" spans="12:13" s="33" customFormat="1" ht="12">
      <c r="L254" s="102"/>
      <c r="M254" s="102"/>
    </row>
    <row r="255" spans="12:13" s="33" customFormat="1" ht="12">
      <c r="L255" s="102"/>
      <c r="M255" s="102"/>
    </row>
    <row r="256" spans="12:13" s="33" customFormat="1" ht="12">
      <c r="L256" s="102"/>
      <c r="M256" s="102"/>
    </row>
    <row r="257" spans="12:13" s="33" customFormat="1" ht="12">
      <c r="L257" s="102"/>
      <c r="M257" s="102"/>
    </row>
    <row r="258" spans="12:13" s="33" customFormat="1" ht="12">
      <c r="L258" s="102"/>
      <c r="M258" s="102"/>
    </row>
    <row r="259" spans="12:13" s="33" customFormat="1" ht="12">
      <c r="L259" s="102"/>
      <c r="M259" s="102"/>
    </row>
    <row r="260" spans="12:13" s="33" customFormat="1" ht="12">
      <c r="L260" s="102"/>
      <c r="M260" s="102"/>
    </row>
    <row r="261" spans="12:13" s="33" customFormat="1" ht="12">
      <c r="L261" s="102"/>
      <c r="M261" s="102"/>
    </row>
    <row r="262" spans="12:13" s="33" customFormat="1" ht="12">
      <c r="L262" s="102"/>
      <c r="M262" s="102"/>
    </row>
    <row r="263" spans="12:13" s="33" customFormat="1" ht="12">
      <c r="L263" s="102"/>
      <c r="M263" s="102"/>
    </row>
    <row r="264" spans="12:13" s="33" customFormat="1" ht="12">
      <c r="L264" s="102"/>
      <c r="M264" s="102"/>
    </row>
    <row r="265" spans="12:13" s="33" customFormat="1" ht="12">
      <c r="L265" s="102"/>
      <c r="M265" s="102"/>
    </row>
    <row r="266" spans="12:13" s="33" customFormat="1" ht="12">
      <c r="L266" s="102"/>
      <c r="M266" s="102"/>
    </row>
    <row r="267" spans="12:13" s="33" customFormat="1" ht="12">
      <c r="L267" s="102"/>
      <c r="M267" s="102"/>
    </row>
    <row r="268" spans="12:13" s="33" customFormat="1" ht="12">
      <c r="L268" s="102"/>
      <c r="M268" s="102"/>
    </row>
    <row r="269" spans="12:13" s="33" customFormat="1" ht="12">
      <c r="L269" s="102"/>
      <c r="M269" s="102"/>
    </row>
    <row r="270" spans="12:13" s="33" customFormat="1" ht="12">
      <c r="L270" s="102"/>
      <c r="M270" s="102"/>
    </row>
    <row r="271" spans="12:13" s="33" customFormat="1" ht="12">
      <c r="L271" s="102"/>
      <c r="M271" s="102"/>
    </row>
    <row r="272" spans="12:13" s="33" customFormat="1" ht="12">
      <c r="L272" s="102"/>
      <c r="M272" s="102"/>
    </row>
    <row r="273" spans="12:13" s="33" customFormat="1" ht="12">
      <c r="L273" s="102"/>
      <c r="M273" s="102"/>
    </row>
    <row r="274" spans="12:13" s="33" customFormat="1" ht="12">
      <c r="L274" s="102"/>
      <c r="M274" s="102"/>
    </row>
    <row r="275" spans="12:13" s="33" customFormat="1" ht="12">
      <c r="L275" s="102"/>
      <c r="M275" s="102"/>
    </row>
    <row r="276" spans="12:13" s="33" customFormat="1" ht="12">
      <c r="L276" s="102"/>
      <c r="M276" s="102"/>
    </row>
    <row r="277" spans="12:13" s="33" customFormat="1" ht="12">
      <c r="L277" s="102"/>
      <c r="M277" s="102"/>
    </row>
    <row r="278" spans="12:13" s="33" customFormat="1" ht="12">
      <c r="L278" s="102"/>
      <c r="M278" s="102"/>
    </row>
    <row r="279" spans="12:13" s="33" customFormat="1" ht="12">
      <c r="L279" s="102"/>
      <c r="M279" s="102"/>
    </row>
    <row r="280" spans="12:13" s="33" customFormat="1" ht="12">
      <c r="L280" s="102"/>
      <c r="M280" s="102"/>
    </row>
    <row r="281" spans="12:13" s="33" customFormat="1" ht="12">
      <c r="L281" s="102"/>
      <c r="M281" s="102"/>
    </row>
    <row r="282" spans="12:13" s="33" customFormat="1" ht="12">
      <c r="L282" s="102"/>
      <c r="M282" s="102"/>
    </row>
    <row r="283" spans="12:13" s="33" customFormat="1" ht="12">
      <c r="L283" s="102"/>
      <c r="M283" s="102"/>
    </row>
    <row r="284" spans="12:13" s="33" customFormat="1" ht="12">
      <c r="L284" s="102"/>
      <c r="M284" s="102"/>
    </row>
    <row r="285" spans="12:13" s="33" customFormat="1" ht="12">
      <c r="L285" s="102"/>
      <c r="M285" s="102"/>
    </row>
    <row r="286" spans="12:13" s="33" customFormat="1" ht="12">
      <c r="L286" s="102"/>
      <c r="M286" s="102"/>
    </row>
    <row r="287" spans="12:13" s="33" customFormat="1" ht="12">
      <c r="L287" s="102"/>
      <c r="M287" s="102"/>
    </row>
    <row r="288" spans="12:13" s="33" customFormat="1" ht="12">
      <c r="L288" s="102"/>
      <c r="M288" s="102"/>
    </row>
    <row r="289" spans="12:13" s="33" customFormat="1" ht="12">
      <c r="L289" s="102"/>
      <c r="M289" s="102"/>
    </row>
    <row r="290" spans="12:13" s="33" customFormat="1" ht="12">
      <c r="L290" s="102"/>
      <c r="M290" s="102"/>
    </row>
    <row r="291" spans="12:13" s="33" customFormat="1" ht="12">
      <c r="L291" s="102"/>
      <c r="M291" s="102"/>
    </row>
    <row r="292" spans="12:13" s="33" customFormat="1" ht="12">
      <c r="L292" s="102"/>
      <c r="M292" s="102"/>
    </row>
    <row r="293" spans="12:13" s="33" customFormat="1" ht="12">
      <c r="L293" s="102"/>
      <c r="M293" s="102"/>
    </row>
    <row r="294" spans="12:13" s="33" customFormat="1" ht="12">
      <c r="L294" s="102"/>
      <c r="M294" s="102"/>
    </row>
    <row r="295" spans="12:13" s="33" customFormat="1" ht="12">
      <c r="L295" s="102"/>
      <c r="M295" s="102"/>
    </row>
    <row r="296" spans="12:13" s="33" customFormat="1" ht="12">
      <c r="L296" s="102"/>
      <c r="M296" s="102"/>
    </row>
    <row r="297" spans="12:13" s="33" customFormat="1" ht="12">
      <c r="L297" s="102"/>
      <c r="M297" s="102"/>
    </row>
    <row r="298" spans="12:13" s="33" customFormat="1" ht="12">
      <c r="L298" s="102"/>
      <c r="M298" s="102"/>
    </row>
    <row r="299" spans="12:13" s="33" customFormat="1" ht="12">
      <c r="L299" s="102"/>
      <c r="M299" s="102"/>
    </row>
    <row r="300" spans="12:13" s="33" customFormat="1" ht="12">
      <c r="L300" s="102"/>
      <c r="M300" s="102"/>
    </row>
    <row r="301" spans="12:13" s="33" customFormat="1" ht="12">
      <c r="L301" s="102"/>
      <c r="M301" s="102"/>
    </row>
    <row r="302" spans="12:13" s="33" customFormat="1" ht="12">
      <c r="L302" s="102"/>
      <c r="M302" s="102"/>
    </row>
    <row r="303" spans="12:13" s="33" customFormat="1" ht="12">
      <c r="L303" s="102"/>
      <c r="M303" s="102"/>
    </row>
    <row r="304" spans="12:13" s="33" customFormat="1" ht="12">
      <c r="L304" s="102"/>
      <c r="M304" s="102"/>
    </row>
    <row r="305" spans="12:13" s="33" customFormat="1" ht="12">
      <c r="L305" s="102"/>
      <c r="M305" s="102"/>
    </row>
    <row r="306" spans="12:13" s="33" customFormat="1" ht="12">
      <c r="L306" s="102"/>
      <c r="M306" s="102"/>
    </row>
    <row r="307" spans="12:13" s="33" customFormat="1" ht="12">
      <c r="L307" s="102"/>
      <c r="M307" s="102"/>
    </row>
    <row r="308" spans="12:13" s="33" customFormat="1" ht="12">
      <c r="L308" s="102"/>
      <c r="M308" s="102"/>
    </row>
    <row r="309" spans="12:13" s="33" customFormat="1" ht="12">
      <c r="L309" s="102"/>
      <c r="M309" s="102"/>
    </row>
    <row r="310" spans="12:13" s="33" customFormat="1" ht="12">
      <c r="L310" s="102"/>
      <c r="M310" s="102"/>
    </row>
    <row r="311" spans="12:13" s="33" customFormat="1" ht="12">
      <c r="L311" s="102"/>
      <c r="M311" s="102"/>
    </row>
    <row r="312" spans="12:13" s="33" customFormat="1" ht="12">
      <c r="L312" s="102"/>
      <c r="M312" s="102"/>
    </row>
    <row r="313" spans="12:13" s="33" customFormat="1" ht="12">
      <c r="L313" s="102"/>
      <c r="M313" s="102"/>
    </row>
    <row r="314" spans="12:13" s="33" customFormat="1" ht="12">
      <c r="L314" s="102"/>
      <c r="M314" s="102"/>
    </row>
    <row r="315" spans="12:13" s="33" customFormat="1" ht="12">
      <c r="L315" s="102"/>
      <c r="M315" s="102"/>
    </row>
    <row r="316" spans="12:13" s="33" customFormat="1" ht="12">
      <c r="L316" s="102"/>
      <c r="M316" s="102"/>
    </row>
    <row r="317" spans="12:13" s="33" customFormat="1" ht="12">
      <c r="L317" s="102"/>
      <c r="M317" s="102"/>
    </row>
    <row r="318" spans="12:13" s="33" customFormat="1" ht="12">
      <c r="L318" s="102"/>
      <c r="M318" s="102"/>
    </row>
    <row r="319" spans="12:13" s="33" customFormat="1" ht="12">
      <c r="L319" s="102"/>
      <c r="M319" s="102"/>
    </row>
    <row r="320" spans="12:13" s="33" customFormat="1" ht="12">
      <c r="L320" s="102"/>
      <c r="M320" s="102"/>
    </row>
    <row r="321" spans="12:13" s="33" customFormat="1" ht="12">
      <c r="L321" s="102"/>
      <c r="M321" s="102"/>
    </row>
    <row r="322" spans="12:13" s="33" customFormat="1" ht="12">
      <c r="L322" s="102"/>
      <c r="M322" s="102"/>
    </row>
    <row r="323" spans="12:13" s="33" customFormat="1" ht="12">
      <c r="L323" s="102"/>
      <c r="M323" s="102"/>
    </row>
    <row r="324" spans="12:13" s="33" customFormat="1" ht="12">
      <c r="L324" s="102"/>
      <c r="M324" s="102"/>
    </row>
    <row r="325" spans="12:13" s="33" customFormat="1" ht="12">
      <c r="L325" s="102"/>
      <c r="M325" s="102"/>
    </row>
    <row r="326" spans="12:13" s="33" customFormat="1" ht="12">
      <c r="L326" s="102"/>
      <c r="M326" s="102"/>
    </row>
    <row r="327" spans="12:13" s="33" customFormat="1" ht="12">
      <c r="L327" s="102"/>
      <c r="M327" s="102"/>
    </row>
    <row r="328" spans="12:13" s="33" customFormat="1" ht="12">
      <c r="L328" s="102"/>
      <c r="M328" s="102"/>
    </row>
    <row r="329" spans="12:13" s="33" customFormat="1" ht="12">
      <c r="L329" s="102"/>
      <c r="M329" s="102"/>
    </row>
    <row r="330" spans="12:13" s="33" customFormat="1" ht="12">
      <c r="L330" s="102"/>
      <c r="M330" s="102"/>
    </row>
    <row r="331" spans="12:13" s="33" customFormat="1" ht="12">
      <c r="L331" s="102"/>
      <c r="M331" s="102"/>
    </row>
    <row r="332" spans="12:13" s="33" customFormat="1" ht="12">
      <c r="L332" s="102"/>
      <c r="M332" s="102"/>
    </row>
    <row r="333" spans="12:13" s="33" customFormat="1" ht="12">
      <c r="L333" s="102"/>
      <c r="M333" s="102"/>
    </row>
    <row r="334" spans="12:13" s="33" customFormat="1" ht="12">
      <c r="L334" s="102"/>
      <c r="M334" s="102"/>
    </row>
    <row r="335" spans="12:13" s="33" customFormat="1" ht="12">
      <c r="L335" s="102"/>
      <c r="M335" s="102"/>
    </row>
    <row r="336" spans="12:13" s="33" customFormat="1" ht="12">
      <c r="L336" s="102"/>
      <c r="M336" s="102"/>
    </row>
    <row r="337" spans="12:13" s="33" customFormat="1" ht="12">
      <c r="L337" s="102"/>
      <c r="M337" s="102"/>
    </row>
    <row r="338" spans="12:13" s="33" customFormat="1" ht="12">
      <c r="L338" s="102"/>
      <c r="M338" s="102"/>
    </row>
    <row r="339" spans="12:13" s="33" customFormat="1" ht="12">
      <c r="L339" s="102"/>
      <c r="M339" s="102"/>
    </row>
    <row r="340" spans="12:13" s="33" customFormat="1" ht="12">
      <c r="L340" s="102"/>
      <c r="M340" s="102"/>
    </row>
    <row r="341" spans="12:13" s="33" customFormat="1" ht="12">
      <c r="L341" s="102"/>
      <c r="M341" s="102"/>
    </row>
    <row r="342" spans="12:13" s="33" customFormat="1" ht="12">
      <c r="L342" s="102"/>
      <c r="M342" s="102"/>
    </row>
    <row r="343" spans="12:13" s="33" customFormat="1" ht="12">
      <c r="L343" s="102"/>
      <c r="M343" s="102"/>
    </row>
    <row r="344" spans="12:13" s="33" customFormat="1" ht="12">
      <c r="L344" s="102"/>
      <c r="M344" s="102"/>
    </row>
    <row r="345" spans="12:13" s="33" customFormat="1" ht="12">
      <c r="L345" s="102"/>
      <c r="M345" s="102"/>
    </row>
    <row r="346" spans="12:13" s="33" customFormat="1" ht="12">
      <c r="L346" s="102"/>
      <c r="M346" s="102"/>
    </row>
    <row r="347" spans="12:13" s="33" customFormat="1" ht="12">
      <c r="L347" s="102"/>
      <c r="M347" s="102"/>
    </row>
    <row r="348" spans="12:13" s="33" customFormat="1" ht="12">
      <c r="L348" s="102"/>
      <c r="M348" s="102"/>
    </row>
    <row r="349" spans="12:13" s="33" customFormat="1" ht="12">
      <c r="L349" s="102"/>
      <c r="M349" s="102"/>
    </row>
    <row r="350" spans="12:13" s="33" customFormat="1" ht="12">
      <c r="L350" s="102"/>
      <c r="M350" s="102"/>
    </row>
    <row r="351" spans="12:13" s="33" customFormat="1" ht="12">
      <c r="L351" s="102"/>
      <c r="M351" s="102"/>
    </row>
    <row r="352" spans="12:13" s="33" customFormat="1" ht="12">
      <c r="L352" s="102"/>
      <c r="M352" s="102"/>
    </row>
    <row r="353" spans="12:13" s="33" customFormat="1" ht="12">
      <c r="L353" s="102"/>
      <c r="M353" s="102"/>
    </row>
    <row r="354" spans="12:13" s="33" customFormat="1" ht="12">
      <c r="L354" s="102"/>
      <c r="M354" s="102"/>
    </row>
    <row r="355" spans="12:13" s="33" customFormat="1" ht="12">
      <c r="L355" s="102"/>
      <c r="M355" s="102"/>
    </row>
    <row r="356" spans="12:13" s="33" customFormat="1" ht="12">
      <c r="L356" s="102"/>
      <c r="M356" s="102"/>
    </row>
    <row r="357" spans="12:13" s="33" customFormat="1" ht="12">
      <c r="L357" s="102"/>
      <c r="M357" s="102"/>
    </row>
    <row r="358" spans="12:13" s="33" customFormat="1" ht="12">
      <c r="L358" s="102"/>
      <c r="M358" s="102"/>
    </row>
    <row r="359" spans="12:13" s="33" customFormat="1" ht="12">
      <c r="L359" s="102"/>
      <c r="M359" s="102"/>
    </row>
    <row r="360" spans="12:13" s="33" customFormat="1" ht="12">
      <c r="L360" s="102"/>
      <c r="M360" s="102"/>
    </row>
    <row r="361" spans="12:13" s="33" customFormat="1" ht="12">
      <c r="L361" s="102"/>
      <c r="M361" s="102"/>
    </row>
    <row r="362" spans="12:13" s="33" customFormat="1" ht="12">
      <c r="L362" s="102"/>
      <c r="M362" s="102"/>
    </row>
    <row r="363" spans="12:13" s="33" customFormat="1" ht="12">
      <c r="L363" s="102"/>
      <c r="M363" s="102"/>
    </row>
    <row r="364" spans="12:13" s="33" customFormat="1" ht="12">
      <c r="L364" s="102"/>
      <c r="M364" s="102"/>
    </row>
    <row r="365" spans="12:13" s="33" customFormat="1" ht="12">
      <c r="L365" s="102"/>
      <c r="M365" s="102"/>
    </row>
    <row r="366" spans="12:13" s="33" customFormat="1" ht="12">
      <c r="L366" s="102"/>
      <c r="M366" s="102"/>
    </row>
    <row r="367" spans="12:13" s="33" customFormat="1" ht="12">
      <c r="L367" s="102"/>
      <c r="M367" s="102"/>
    </row>
    <row r="368" spans="12:13" s="33" customFormat="1" ht="12">
      <c r="L368" s="102"/>
      <c r="M368" s="102"/>
    </row>
    <row r="369" spans="12:13" s="33" customFormat="1" ht="12">
      <c r="L369" s="102"/>
      <c r="M369" s="102"/>
    </row>
    <row r="370" spans="12:13" s="33" customFormat="1" ht="12">
      <c r="L370" s="102"/>
      <c r="M370" s="102"/>
    </row>
    <row r="371" spans="12:13" s="33" customFormat="1" ht="12">
      <c r="L371" s="102"/>
      <c r="M371" s="102"/>
    </row>
    <row r="372" spans="12:13" s="33" customFormat="1" ht="12">
      <c r="L372" s="102"/>
      <c r="M372" s="102"/>
    </row>
    <row r="373" spans="12:13" s="33" customFormat="1" ht="12">
      <c r="L373" s="102"/>
      <c r="M373" s="102"/>
    </row>
    <row r="374" spans="12:13" s="33" customFormat="1" ht="12">
      <c r="L374" s="102"/>
      <c r="M374" s="102"/>
    </row>
    <row r="375" spans="12:13" s="33" customFormat="1" ht="12">
      <c r="L375" s="102"/>
      <c r="M375" s="102"/>
    </row>
    <row r="376" spans="12:13" s="33" customFormat="1" ht="12">
      <c r="L376" s="102"/>
      <c r="M376" s="102"/>
    </row>
    <row r="377" spans="12:13" s="33" customFormat="1" ht="12">
      <c r="L377" s="102"/>
      <c r="M377" s="102"/>
    </row>
    <row r="378" spans="12:13" s="33" customFormat="1" ht="12">
      <c r="L378" s="102"/>
      <c r="M378" s="102"/>
    </row>
    <row r="379" spans="12:13" s="33" customFormat="1" ht="12">
      <c r="L379" s="102"/>
      <c r="M379" s="102"/>
    </row>
    <row r="380" spans="12:13" s="33" customFormat="1" ht="12">
      <c r="L380" s="102"/>
      <c r="M380" s="102"/>
    </row>
    <row r="381" spans="12:13" s="33" customFormat="1" ht="12">
      <c r="L381" s="102"/>
      <c r="M381" s="102"/>
    </row>
    <row r="382" spans="12:13" s="33" customFormat="1" ht="12">
      <c r="L382" s="102"/>
      <c r="M382" s="102"/>
    </row>
    <row r="383" spans="12:13" s="33" customFormat="1" ht="12">
      <c r="L383" s="102"/>
      <c r="M383" s="102"/>
    </row>
    <row r="384" spans="12:13" s="33" customFormat="1" ht="12">
      <c r="L384" s="102"/>
      <c r="M384" s="102"/>
    </row>
    <row r="385" spans="12:13" s="33" customFormat="1" ht="12">
      <c r="L385" s="102"/>
      <c r="M385" s="102"/>
    </row>
    <row r="386" spans="12:13" s="33" customFormat="1" ht="12">
      <c r="L386" s="102"/>
      <c r="M386" s="102"/>
    </row>
    <row r="387" spans="12:13" s="33" customFormat="1" ht="12">
      <c r="L387" s="102"/>
      <c r="M387" s="102"/>
    </row>
    <row r="388" spans="12:13" s="33" customFormat="1" ht="12">
      <c r="L388" s="102"/>
      <c r="M388" s="102"/>
    </row>
    <row r="389" spans="12:13" s="33" customFormat="1" ht="12">
      <c r="L389" s="102"/>
      <c r="M389" s="102"/>
    </row>
    <row r="390" spans="12:13" s="33" customFormat="1" ht="12">
      <c r="L390" s="102"/>
      <c r="M390" s="102"/>
    </row>
    <row r="391" spans="12:13" s="33" customFormat="1" ht="12">
      <c r="L391" s="102"/>
      <c r="M391" s="102"/>
    </row>
    <row r="392" spans="12:13" s="33" customFormat="1" ht="12">
      <c r="L392" s="102"/>
      <c r="M392" s="102"/>
    </row>
    <row r="393" spans="12:13" s="33" customFormat="1" ht="12">
      <c r="L393" s="102"/>
      <c r="M393" s="102"/>
    </row>
    <row r="394" spans="12:13" s="33" customFormat="1" ht="12">
      <c r="L394" s="102"/>
      <c r="M394" s="102"/>
    </row>
    <row r="395" spans="12:13" s="33" customFormat="1" ht="12">
      <c r="L395" s="102"/>
      <c r="M395" s="102"/>
    </row>
    <row r="396" spans="12:13" s="33" customFormat="1" ht="12">
      <c r="L396" s="102"/>
      <c r="M396" s="102"/>
    </row>
    <row r="397" spans="12:13" s="33" customFormat="1" ht="12">
      <c r="L397" s="102"/>
      <c r="M397" s="102"/>
    </row>
    <row r="398" spans="12:13" s="33" customFormat="1" ht="12">
      <c r="L398" s="102"/>
      <c r="M398" s="102"/>
    </row>
    <row r="399" spans="12:13" s="33" customFormat="1" ht="12">
      <c r="L399" s="102"/>
      <c r="M399" s="102"/>
    </row>
    <row r="400" spans="12:13" s="33" customFormat="1" ht="12">
      <c r="L400" s="102"/>
      <c r="M400" s="102"/>
    </row>
    <row r="401" spans="12:13" s="33" customFormat="1" ht="12">
      <c r="L401" s="102"/>
      <c r="M401" s="102"/>
    </row>
    <row r="402" spans="12:13" s="33" customFormat="1" ht="12">
      <c r="L402" s="102"/>
      <c r="M402" s="102"/>
    </row>
    <row r="403" spans="12:13" s="33" customFormat="1" ht="12">
      <c r="L403" s="102"/>
      <c r="M403" s="102"/>
    </row>
    <row r="404" spans="12:13" s="33" customFormat="1" ht="12">
      <c r="L404" s="102"/>
      <c r="M404" s="102"/>
    </row>
    <row r="405" spans="12:13" s="33" customFormat="1" ht="12">
      <c r="L405" s="102"/>
      <c r="M405" s="102"/>
    </row>
    <row r="406" spans="12:13" s="33" customFormat="1" ht="12">
      <c r="L406" s="102"/>
      <c r="M406" s="102"/>
    </row>
    <row r="407" spans="12:13" s="33" customFormat="1" ht="12">
      <c r="L407" s="102"/>
      <c r="M407" s="102"/>
    </row>
    <row r="408" spans="12:13" s="33" customFormat="1" ht="12">
      <c r="L408" s="102"/>
      <c r="M408" s="102"/>
    </row>
    <row r="409" spans="12:13" s="33" customFormat="1" ht="12">
      <c r="L409" s="102"/>
      <c r="M409" s="102"/>
    </row>
    <row r="410" spans="12:13" s="33" customFormat="1" ht="12">
      <c r="L410" s="102"/>
      <c r="M410" s="102"/>
    </row>
    <row r="411" spans="12:13" s="33" customFormat="1" ht="12">
      <c r="L411" s="102"/>
      <c r="M411" s="102"/>
    </row>
    <row r="412" spans="12:13" s="33" customFormat="1" ht="12">
      <c r="L412" s="102"/>
      <c r="M412" s="102"/>
    </row>
    <row r="413" spans="12:13" s="33" customFormat="1" ht="12">
      <c r="L413" s="102"/>
      <c r="M413" s="102"/>
    </row>
    <row r="414" spans="12:13" s="33" customFormat="1" ht="12">
      <c r="L414" s="102"/>
      <c r="M414" s="102"/>
    </row>
    <row r="415" spans="12:13" s="33" customFormat="1" ht="12">
      <c r="L415" s="102"/>
      <c r="M415" s="102"/>
    </row>
    <row r="416" spans="12:13" s="33" customFormat="1" ht="12">
      <c r="L416" s="102"/>
      <c r="M416" s="102"/>
    </row>
    <row r="417" spans="12:13" s="33" customFormat="1" ht="12">
      <c r="L417" s="102"/>
      <c r="M417" s="102"/>
    </row>
    <row r="418" spans="12:13" s="33" customFormat="1" ht="12">
      <c r="L418" s="102"/>
      <c r="M418" s="102"/>
    </row>
    <row r="419" spans="12:13" s="33" customFormat="1" ht="12">
      <c r="L419" s="102"/>
      <c r="M419" s="102"/>
    </row>
    <row r="420" spans="12:13" s="33" customFormat="1" ht="12">
      <c r="L420" s="102"/>
      <c r="M420" s="102"/>
    </row>
    <row r="421" spans="12:13" s="33" customFormat="1" ht="12">
      <c r="L421" s="102"/>
      <c r="M421" s="102"/>
    </row>
    <row r="422" spans="12:13" s="33" customFormat="1" ht="12">
      <c r="L422" s="102"/>
      <c r="M422" s="102"/>
    </row>
    <row r="423" spans="12:13" s="33" customFormat="1" ht="12">
      <c r="L423" s="102"/>
      <c r="M423" s="102"/>
    </row>
    <row r="424" spans="12:13" s="33" customFormat="1" ht="12">
      <c r="L424" s="102"/>
      <c r="M424" s="102"/>
    </row>
    <row r="425" spans="12:13" s="33" customFormat="1" ht="12">
      <c r="L425" s="102"/>
      <c r="M425" s="102"/>
    </row>
    <row r="426" spans="12:13" s="33" customFormat="1" ht="12">
      <c r="L426" s="102"/>
      <c r="M426" s="102"/>
    </row>
    <row r="427" spans="12:13" s="33" customFormat="1" ht="12">
      <c r="L427" s="102"/>
      <c r="M427" s="102"/>
    </row>
    <row r="428" spans="12:13" s="33" customFormat="1" ht="12">
      <c r="L428" s="102"/>
      <c r="M428" s="102"/>
    </row>
    <row r="429" spans="12:13" s="33" customFormat="1" ht="12">
      <c r="L429" s="102"/>
      <c r="M429" s="102"/>
    </row>
    <row r="430" spans="12:13" s="33" customFormat="1" ht="12">
      <c r="L430" s="102"/>
      <c r="M430" s="102"/>
    </row>
    <row r="431" spans="12:13" s="33" customFormat="1" ht="12">
      <c r="L431" s="102"/>
      <c r="M431" s="102"/>
    </row>
    <row r="432" spans="12:13" s="33" customFormat="1" ht="12">
      <c r="L432" s="102"/>
      <c r="M432" s="102"/>
    </row>
    <row r="433" spans="12:13" s="33" customFormat="1" ht="12">
      <c r="L433" s="102"/>
      <c r="M433" s="102"/>
    </row>
    <row r="434" spans="12:13" s="33" customFormat="1" ht="12">
      <c r="L434" s="102"/>
      <c r="M434" s="102"/>
    </row>
    <row r="435" spans="12:13" s="33" customFormat="1" ht="12">
      <c r="L435" s="102"/>
      <c r="M435" s="102"/>
    </row>
    <row r="436" spans="12:13" s="33" customFormat="1" ht="12">
      <c r="L436" s="102"/>
      <c r="M436" s="102"/>
    </row>
    <row r="437" spans="12:13" s="33" customFormat="1" ht="12">
      <c r="L437" s="102"/>
      <c r="M437" s="102"/>
    </row>
    <row r="438" spans="12:13" s="33" customFormat="1" ht="12">
      <c r="L438" s="102"/>
      <c r="M438" s="102"/>
    </row>
    <row r="439" spans="12:13" s="33" customFormat="1" ht="12">
      <c r="L439" s="102"/>
      <c r="M439" s="102"/>
    </row>
    <row r="440" spans="12:13" s="33" customFormat="1" ht="12">
      <c r="L440" s="102"/>
      <c r="M440" s="102"/>
    </row>
    <row r="441" spans="12:13" s="33" customFormat="1" ht="12">
      <c r="L441" s="102"/>
      <c r="M441" s="102"/>
    </row>
    <row r="442" spans="12:13" s="33" customFormat="1" ht="12">
      <c r="L442" s="102"/>
      <c r="M442" s="102"/>
    </row>
    <row r="443" spans="12:13" s="33" customFormat="1" ht="12">
      <c r="L443" s="102"/>
      <c r="M443" s="102"/>
    </row>
    <row r="444" spans="12:13" s="33" customFormat="1" ht="12">
      <c r="L444" s="102"/>
      <c r="M444" s="102"/>
    </row>
    <row r="445" spans="12:13" s="33" customFormat="1" ht="12">
      <c r="L445" s="102"/>
      <c r="M445" s="102"/>
    </row>
    <row r="446" spans="12:13" s="33" customFormat="1" ht="12">
      <c r="L446" s="102"/>
      <c r="M446" s="102"/>
    </row>
    <row r="447" spans="12:13" s="33" customFormat="1" ht="12">
      <c r="L447" s="102"/>
      <c r="M447" s="102"/>
    </row>
    <row r="448" spans="12:13" s="33" customFormat="1" ht="12">
      <c r="L448" s="102"/>
      <c r="M448" s="102"/>
    </row>
    <row r="449" spans="12:13" s="33" customFormat="1" ht="12">
      <c r="L449" s="102"/>
      <c r="M449" s="102"/>
    </row>
    <row r="450" spans="12:13" s="33" customFormat="1" ht="12">
      <c r="L450" s="102"/>
      <c r="M450" s="102"/>
    </row>
    <row r="451" spans="12:13" s="33" customFormat="1" ht="12">
      <c r="L451" s="102"/>
      <c r="M451" s="102"/>
    </row>
    <row r="452" spans="12:13" s="33" customFormat="1" ht="12">
      <c r="L452" s="102"/>
      <c r="M452" s="102"/>
    </row>
    <row r="453" spans="12:13" s="33" customFormat="1" ht="12">
      <c r="L453" s="102"/>
      <c r="M453" s="102"/>
    </row>
    <row r="454" spans="12:13" s="33" customFormat="1" ht="12">
      <c r="L454" s="102"/>
      <c r="M454" s="102"/>
    </row>
    <row r="455" spans="12:13" s="33" customFormat="1" ht="12">
      <c r="L455" s="102"/>
      <c r="M455" s="102"/>
    </row>
    <row r="456" spans="12:13" s="33" customFormat="1" ht="12">
      <c r="L456" s="102"/>
      <c r="M456" s="102"/>
    </row>
    <row r="457" spans="12:13" s="33" customFormat="1" ht="12">
      <c r="L457" s="102"/>
      <c r="M457" s="102"/>
    </row>
    <row r="458" spans="12:13" s="33" customFormat="1" ht="12">
      <c r="L458" s="102"/>
      <c r="M458" s="102"/>
    </row>
    <row r="459" spans="12:13" s="33" customFormat="1" ht="12">
      <c r="L459" s="102"/>
      <c r="M459" s="102"/>
    </row>
    <row r="460" spans="12:13" s="33" customFormat="1" ht="12">
      <c r="L460" s="102"/>
      <c r="M460" s="102"/>
    </row>
    <row r="461" spans="12:13" s="33" customFormat="1" ht="12">
      <c r="L461" s="102"/>
      <c r="M461" s="102"/>
    </row>
    <row r="462" spans="12:13" s="33" customFormat="1" ht="12">
      <c r="L462" s="102"/>
      <c r="M462" s="102"/>
    </row>
    <row r="463" spans="12:13" s="33" customFormat="1" ht="12">
      <c r="L463" s="102"/>
      <c r="M463" s="102"/>
    </row>
    <row r="464" spans="12:13" s="33" customFormat="1" ht="12">
      <c r="L464" s="102"/>
      <c r="M464" s="102"/>
    </row>
    <row r="465" spans="12:13" s="33" customFormat="1" ht="12">
      <c r="L465" s="102"/>
      <c r="M465" s="102"/>
    </row>
    <row r="466" spans="12:13" s="33" customFormat="1" ht="12">
      <c r="L466" s="102"/>
      <c r="M466" s="102"/>
    </row>
    <row r="467" spans="12:13" s="33" customFormat="1" ht="12">
      <c r="L467" s="102"/>
      <c r="M467" s="102"/>
    </row>
    <row r="468" spans="12:13" s="33" customFormat="1" ht="12">
      <c r="L468" s="102"/>
      <c r="M468" s="102"/>
    </row>
    <row r="469" spans="12:13" s="33" customFormat="1" ht="12">
      <c r="L469" s="102"/>
      <c r="M469" s="102"/>
    </row>
    <row r="470" spans="12:13" s="33" customFormat="1" ht="12">
      <c r="L470" s="102"/>
      <c r="M470" s="102"/>
    </row>
    <row r="471" spans="12:13" s="33" customFormat="1" ht="12">
      <c r="L471" s="102"/>
      <c r="M471" s="102"/>
    </row>
    <row r="472" spans="12:13" s="33" customFormat="1" ht="12">
      <c r="L472" s="102"/>
      <c r="M472" s="102"/>
    </row>
    <row r="473" spans="12:13" s="33" customFormat="1" ht="12">
      <c r="L473" s="102"/>
      <c r="M473" s="102"/>
    </row>
    <row r="474" spans="12:13" s="33" customFormat="1" ht="12">
      <c r="L474" s="102"/>
      <c r="M474" s="102"/>
    </row>
    <row r="475" spans="12:13" s="33" customFormat="1" ht="12">
      <c r="L475" s="102"/>
      <c r="M475" s="102"/>
    </row>
    <row r="476" spans="12:13" s="33" customFormat="1" ht="12">
      <c r="L476" s="102"/>
      <c r="M476" s="102"/>
    </row>
    <row r="477" spans="12:13" s="33" customFormat="1" ht="12">
      <c r="L477" s="102"/>
      <c r="M477" s="102"/>
    </row>
    <row r="478" spans="12:13" s="33" customFormat="1" ht="12">
      <c r="L478" s="102"/>
      <c r="M478" s="102"/>
    </row>
    <row r="479" spans="12:13" s="33" customFormat="1" ht="12">
      <c r="L479" s="102"/>
      <c r="M479" s="102"/>
    </row>
    <row r="480" spans="12:13" s="33" customFormat="1" ht="12">
      <c r="L480" s="102"/>
      <c r="M480" s="102"/>
    </row>
    <row r="481" spans="12:13" s="33" customFormat="1" ht="12">
      <c r="L481" s="102"/>
      <c r="M481" s="102"/>
    </row>
    <row r="482" spans="12:13" s="33" customFormat="1" ht="12">
      <c r="L482" s="102"/>
      <c r="M482" s="102"/>
    </row>
    <row r="483" spans="12:13" s="33" customFormat="1" ht="12">
      <c r="L483" s="102"/>
      <c r="M483" s="102"/>
    </row>
    <row r="484" spans="12:13" s="33" customFormat="1" ht="12">
      <c r="L484" s="102"/>
      <c r="M484" s="102"/>
    </row>
    <row r="485" spans="12:13" s="33" customFormat="1" ht="12">
      <c r="L485" s="102"/>
      <c r="M485" s="102"/>
    </row>
    <row r="486" spans="12:13" s="33" customFormat="1" ht="12">
      <c r="L486" s="102"/>
      <c r="M486" s="102"/>
    </row>
    <row r="487" spans="12:13" s="33" customFormat="1" ht="12">
      <c r="L487" s="102"/>
      <c r="M487" s="102"/>
    </row>
    <row r="488" spans="12:13" s="33" customFormat="1" ht="12">
      <c r="L488" s="102"/>
      <c r="M488" s="102"/>
    </row>
    <row r="489" spans="12:13" s="33" customFormat="1" ht="12">
      <c r="L489" s="102"/>
      <c r="M489" s="102"/>
    </row>
    <row r="490" spans="12:13" s="33" customFormat="1" ht="12">
      <c r="L490" s="102"/>
      <c r="M490" s="102"/>
    </row>
    <row r="491" spans="12:13" s="33" customFormat="1" ht="12">
      <c r="L491" s="102"/>
      <c r="M491" s="102"/>
    </row>
    <row r="492" spans="12:13" s="33" customFormat="1" ht="12">
      <c r="L492" s="102"/>
      <c r="M492" s="102"/>
    </row>
    <row r="493" spans="12:13" s="33" customFormat="1" ht="12">
      <c r="L493" s="102"/>
      <c r="M493" s="102"/>
    </row>
    <row r="494" spans="12:13" s="33" customFormat="1" ht="12">
      <c r="L494" s="102"/>
      <c r="M494" s="102"/>
    </row>
    <row r="495" spans="12:13" s="33" customFormat="1" ht="12">
      <c r="L495" s="102"/>
      <c r="M495" s="102"/>
    </row>
    <row r="496" spans="12:13" s="33" customFormat="1" ht="12">
      <c r="L496" s="102"/>
      <c r="M496" s="102"/>
    </row>
    <row r="497" spans="12:13" s="33" customFormat="1" ht="12">
      <c r="L497" s="102"/>
      <c r="M497" s="102"/>
    </row>
    <row r="498" spans="12:13" s="33" customFormat="1" ht="12">
      <c r="L498" s="102"/>
      <c r="M498" s="102"/>
    </row>
    <row r="499" spans="12:13" s="33" customFormat="1" ht="12">
      <c r="L499" s="102"/>
      <c r="M499" s="102"/>
    </row>
    <row r="500" spans="12:13" s="33" customFormat="1" ht="12">
      <c r="L500" s="102"/>
      <c r="M500" s="102"/>
    </row>
    <row r="501" spans="12:13" s="33" customFormat="1" ht="12">
      <c r="L501" s="102"/>
      <c r="M501" s="102"/>
    </row>
    <row r="502" spans="12:13" s="33" customFormat="1" ht="12">
      <c r="L502" s="102"/>
      <c r="M502" s="102"/>
    </row>
    <row r="503" spans="12:13" s="33" customFormat="1" ht="12">
      <c r="L503" s="102"/>
      <c r="M503" s="102"/>
    </row>
    <row r="504" spans="12:13" s="33" customFormat="1" ht="12">
      <c r="L504" s="102"/>
      <c r="M504" s="102"/>
    </row>
    <row r="505" spans="12:13" s="33" customFormat="1" ht="12">
      <c r="L505" s="102"/>
      <c r="M505" s="102"/>
    </row>
    <row r="506" spans="12:13" s="33" customFormat="1" ht="12">
      <c r="L506" s="102"/>
      <c r="M506" s="102"/>
    </row>
    <row r="507" spans="12:13" s="33" customFormat="1" ht="12">
      <c r="L507" s="102"/>
      <c r="M507" s="102"/>
    </row>
    <row r="508" spans="12:13" s="33" customFormat="1" ht="12">
      <c r="L508" s="102"/>
      <c r="M508" s="102"/>
    </row>
    <row r="509" spans="12:13" s="33" customFormat="1" ht="12">
      <c r="L509" s="102"/>
      <c r="M509" s="102"/>
    </row>
    <row r="510" spans="12:13" s="33" customFormat="1" ht="12">
      <c r="L510" s="102"/>
      <c r="M510" s="102"/>
    </row>
    <row r="511" spans="12:13" s="33" customFormat="1" ht="12">
      <c r="L511" s="102"/>
      <c r="M511" s="102"/>
    </row>
    <row r="512" spans="12:13" s="33" customFormat="1" ht="12">
      <c r="L512" s="102"/>
      <c r="M512" s="102"/>
    </row>
    <row r="513" spans="12:13" s="33" customFormat="1" ht="12">
      <c r="L513" s="102"/>
      <c r="M513" s="102"/>
    </row>
    <row r="514" spans="12:13" s="33" customFormat="1" ht="12">
      <c r="L514" s="102"/>
      <c r="M514" s="102"/>
    </row>
    <row r="515" spans="12:13" s="33" customFormat="1" ht="12">
      <c r="L515" s="102"/>
      <c r="M515" s="102"/>
    </row>
    <row r="516" spans="12:13" s="33" customFormat="1" ht="12">
      <c r="L516" s="102"/>
      <c r="M516" s="102"/>
    </row>
    <row r="517" spans="12:13" s="33" customFormat="1" ht="12">
      <c r="L517" s="102"/>
      <c r="M517" s="102"/>
    </row>
    <row r="518" spans="12:13" s="33" customFormat="1" ht="12">
      <c r="L518" s="102"/>
      <c r="M518" s="102"/>
    </row>
    <row r="519" spans="12:13" s="33" customFormat="1" ht="12">
      <c r="L519" s="102"/>
      <c r="M519" s="102"/>
    </row>
    <row r="520" spans="12:13" s="33" customFormat="1" ht="12">
      <c r="L520" s="102"/>
      <c r="M520" s="102"/>
    </row>
    <row r="521" spans="12:13" s="33" customFormat="1" ht="12">
      <c r="L521" s="102"/>
      <c r="M521" s="102"/>
    </row>
    <row r="522" spans="12:13" s="33" customFormat="1" ht="12">
      <c r="L522" s="102"/>
      <c r="M522" s="102"/>
    </row>
    <row r="523" spans="12:13" s="33" customFormat="1" ht="12">
      <c r="L523" s="102"/>
      <c r="M523" s="102"/>
    </row>
    <row r="524" spans="12:13" s="33" customFormat="1" ht="12">
      <c r="L524" s="102"/>
      <c r="M524" s="102"/>
    </row>
    <row r="525" spans="12:13" s="33" customFormat="1" ht="12">
      <c r="L525" s="102"/>
      <c r="M525" s="102"/>
    </row>
    <row r="526" spans="12:13" s="33" customFormat="1" ht="12">
      <c r="L526" s="102"/>
      <c r="M526" s="102"/>
    </row>
    <row r="527" spans="12:13" s="33" customFormat="1" ht="12">
      <c r="L527" s="102"/>
      <c r="M527" s="102"/>
    </row>
    <row r="528" spans="12:13" s="33" customFormat="1" ht="12">
      <c r="L528" s="102"/>
      <c r="M528" s="102"/>
    </row>
    <row r="529" spans="12:13" s="33" customFormat="1" ht="12">
      <c r="L529" s="102"/>
      <c r="M529" s="102"/>
    </row>
    <row r="530" spans="12:13" s="33" customFormat="1" ht="12">
      <c r="L530" s="102"/>
      <c r="M530" s="102"/>
    </row>
    <row r="531" spans="12:13" s="33" customFormat="1" ht="12">
      <c r="L531" s="102"/>
      <c r="M531" s="102"/>
    </row>
    <row r="532" spans="12:13" s="33" customFormat="1" ht="12">
      <c r="L532" s="102"/>
      <c r="M532" s="102"/>
    </row>
    <row r="533" spans="12:13" s="33" customFormat="1" ht="12">
      <c r="L533" s="102"/>
      <c r="M533" s="102"/>
    </row>
    <row r="534" spans="12:13" s="33" customFormat="1" ht="12">
      <c r="L534" s="102"/>
      <c r="M534" s="102"/>
    </row>
    <row r="535" spans="12:13" s="33" customFormat="1" ht="12">
      <c r="L535" s="102"/>
      <c r="M535" s="102"/>
    </row>
    <row r="536" spans="12:13" s="33" customFormat="1" ht="12">
      <c r="L536" s="102"/>
      <c r="M536" s="102"/>
    </row>
    <row r="537" spans="12:13" s="33" customFormat="1" ht="12">
      <c r="L537" s="102"/>
      <c r="M537" s="102"/>
    </row>
    <row r="538" spans="12:13" s="33" customFormat="1" ht="12">
      <c r="L538" s="102"/>
      <c r="M538" s="102"/>
    </row>
    <row r="539" spans="12:13" s="33" customFormat="1" ht="12">
      <c r="L539" s="102"/>
      <c r="M539" s="102"/>
    </row>
    <row r="540" spans="12:13" s="33" customFormat="1" ht="12">
      <c r="L540" s="102"/>
      <c r="M540" s="102"/>
    </row>
    <row r="541" spans="12:13" s="33" customFormat="1" ht="12">
      <c r="L541" s="102"/>
      <c r="M541" s="102"/>
    </row>
    <row r="542" spans="12:13" s="33" customFormat="1" ht="12">
      <c r="L542" s="102"/>
      <c r="M542" s="102"/>
    </row>
    <row r="543" spans="12:13" s="33" customFormat="1" ht="12">
      <c r="L543" s="102"/>
      <c r="M543" s="102"/>
    </row>
    <row r="544" spans="12:13" s="33" customFormat="1" ht="12">
      <c r="L544" s="102"/>
      <c r="M544" s="102"/>
    </row>
    <row r="545" spans="12:13" s="33" customFormat="1" ht="12">
      <c r="L545" s="102"/>
      <c r="M545" s="102"/>
    </row>
    <row r="546" spans="12:13" s="33" customFormat="1" ht="12">
      <c r="L546" s="102"/>
      <c r="M546" s="102"/>
    </row>
    <row r="547" spans="12:13" s="33" customFormat="1" ht="12">
      <c r="L547" s="102"/>
      <c r="M547" s="102"/>
    </row>
    <row r="548" spans="12:13" s="33" customFormat="1" ht="12">
      <c r="L548" s="102"/>
      <c r="M548" s="102"/>
    </row>
    <row r="549" spans="12:13" s="33" customFormat="1" ht="12">
      <c r="L549" s="102"/>
      <c r="M549" s="102"/>
    </row>
    <row r="550" spans="12:13" s="33" customFormat="1" ht="12">
      <c r="L550" s="102"/>
      <c r="M550" s="102"/>
    </row>
    <row r="551" spans="12:13" s="33" customFormat="1" ht="12">
      <c r="L551" s="102"/>
      <c r="M551" s="102"/>
    </row>
    <row r="552" spans="12:13" s="33" customFormat="1" ht="12">
      <c r="L552" s="102"/>
      <c r="M552" s="102"/>
    </row>
    <row r="553" spans="12:13" s="33" customFormat="1" ht="12">
      <c r="L553" s="102"/>
      <c r="M553" s="102"/>
    </row>
    <row r="554" spans="12:13" s="33" customFormat="1" ht="12">
      <c r="L554" s="102"/>
      <c r="M554" s="102"/>
    </row>
    <row r="555" spans="12:13" s="33" customFormat="1" ht="12">
      <c r="L555" s="102"/>
      <c r="M555" s="102"/>
    </row>
    <row r="556" spans="12:13" s="33" customFormat="1" ht="12">
      <c r="L556" s="102"/>
      <c r="M556" s="102"/>
    </row>
    <row r="557" spans="12:13" s="33" customFormat="1" ht="12">
      <c r="L557" s="102"/>
      <c r="M557" s="102"/>
    </row>
    <row r="558" spans="12:13" s="33" customFormat="1" ht="12">
      <c r="L558" s="102"/>
      <c r="M558" s="102"/>
    </row>
    <row r="559" spans="12:13" s="33" customFormat="1" ht="12">
      <c r="L559" s="102"/>
      <c r="M559" s="102"/>
    </row>
    <row r="560" spans="12:13" s="33" customFormat="1" ht="12">
      <c r="L560" s="102"/>
      <c r="M560" s="102"/>
    </row>
    <row r="561" spans="12:13" s="33" customFormat="1" ht="12">
      <c r="L561" s="102"/>
      <c r="M561" s="102"/>
    </row>
    <row r="562" spans="12:13" s="33" customFormat="1" ht="12">
      <c r="L562" s="102"/>
      <c r="M562" s="102"/>
    </row>
    <row r="563" spans="12:13" s="33" customFormat="1" ht="12">
      <c r="L563" s="102"/>
      <c r="M563" s="102"/>
    </row>
    <row r="564" spans="12:13" s="33" customFormat="1" ht="12">
      <c r="L564" s="102"/>
      <c r="M564" s="102"/>
    </row>
    <row r="565" spans="12:13" s="33" customFormat="1" ht="12">
      <c r="L565" s="102"/>
      <c r="M565" s="102"/>
    </row>
    <row r="566" spans="12:13" s="33" customFormat="1" ht="12">
      <c r="L566" s="102"/>
      <c r="M566" s="102"/>
    </row>
    <row r="567" spans="12:13" s="33" customFormat="1" ht="12">
      <c r="L567" s="102"/>
      <c r="M567" s="102"/>
    </row>
    <row r="568" spans="12:13" s="33" customFormat="1" ht="12">
      <c r="L568" s="102"/>
      <c r="M568" s="102"/>
    </row>
    <row r="569" spans="12:13" s="33" customFormat="1" ht="12">
      <c r="L569" s="102"/>
      <c r="M569" s="102"/>
    </row>
    <row r="570" spans="12:13" s="33" customFormat="1" ht="12">
      <c r="L570" s="102"/>
      <c r="M570" s="102"/>
    </row>
    <row r="571" spans="12:13" s="33" customFormat="1" ht="12">
      <c r="L571" s="102"/>
      <c r="M571" s="102"/>
    </row>
    <row r="572" spans="12:13" s="33" customFormat="1" ht="12">
      <c r="L572" s="102"/>
      <c r="M572" s="102"/>
    </row>
    <row r="573" spans="12:13" s="33" customFormat="1" ht="12">
      <c r="L573" s="102"/>
      <c r="M573" s="102"/>
    </row>
    <row r="574" spans="12:13" s="33" customFormat="1" ht="12">
      <c r="L574" s="102"/>
      <c r="M574" s="102"/>
    </row>
    <row r="575" spans="12:13" s="33" customFormat="1" ht="12">
      <c r="L575" s="102"/>
      <c r="M575" s="102"/>
    </row>
    <row r="576" spans="12:13" s="33" customFormat="1" ht="12">
      <c r="L576" s="102"/>
      <c r="M576" s="102"/>
    </row>
    <row r="577" spans="12:13" s="33" customFormat="1" ht="12">
      <c r="L577" s="102"/>
      <c r="M577" s="102"/>
    </row>
    <row r="578" spans="12:13" s="33" customFormat="1" ht="12">
      <c r="L578" s="102"/>
      <c r="M578" s="102"/>
    </row>
    <row r="579" spans="12:13" s="33" customFormat="1" ht="12">
      <c r="L579" s="102"/>
      <c r="M579" s="102"/>
    </row>
    <row r="580" spans="12:13" s="33" customFormat="1" ht="12">
      <c r="L580" s="102"/>
      <c r="M580" s="102"/>
    </row>
    <row r="581" spans="12:13" s="33" customFormat="1" ht="12">
      <c r="L581" s="102"/>
      <c r="M581" s="102"/>
    </row>
    <row r="582" spans="12:13" s="33" customFormat="1" ht="12">
      <c r="L582" s="102"/>
      <c r="M582" s="102"/>
    </row>
    <row r="583" spans="12:13" s="33" customFormat="1" ht="12">
      <c r="L583" s="102"/>
      <c r="M583" s="102"/>
    </row>
    <row r="584" spans="12:13" s="33" customFormat="1" ht="12">
      <c r="L584" s="102"/>
      <c r="M584" s="102"/>
    </row>
    <row r="585" spans="12:13" s="33" customFormat="1" ht="12">
      <c r="L585" s="102"/>
      <c r="M585" s="102"/>
    </row>
    <row r="586" spans="12:13" s="33" customFormat="1" ht="12">
      <c r="L586" s="102"/>
      <c r="M586" s="102"/>
    </row>
    <row r="587" spans="12:13" s="33" customFormat="1" ht="12">
      <c r="L587" s="102"/>
      <c r="M587" s="102"/>
    </row>
    <row r="588" spans="12:13" s="33" customFormat="1" ht="12">
      <c r="L588" s="102"/>
      <c r="M588" s="102"/>
    </row>
    <row r="589" spans="12:13" s="33" customFormat="1" ht="12">
      <c r="L589" s="102"/>
      <c r="M589" s="102"/>
    </row>
    <row r="590" spans="12:13" s="33" customFormat="1" ht="12">
      <c r="L590" s="102"/>
      <c r="M590" s="102"/>
    </row>
    <row r="591" spans="12:13" s="33" customFormat="1" ht="12">
      <c r="L591" s="102"/>
      <c r="M591" s="102"/>
    </row>
    <row r="592" spans="12:13" s="33" customFormat="1" ht="12">
      <c r="L592" s="102"/>
      <c r="M592" s="102"/>
    </row>
    <row r="593" spans="12:13" s="33" customFormat="1" ht="12">
      <c r="L593" s="102"/>
      <c r="M593" s="102"/>
    </row>
    <row r="594" spans="12:13" s="33" customFormat="1" ht="12">
      <c r="L594" s="102"/>
      <c r="M594" s="102"/>
    </row>
    <row r="595" spans="12:13" s="33" customFormat="1" ht="12">
      <c r="L595" s="102"/>
      <c r="M595" s="102"/>
    </row>
    <row r="596" spans="12:13" s="33" customFormat="1" ht="12">
      <c r="L596" s="102"/>
      <c r="M596" s="102"/>
    </row>
    <row r="597" spans="12:13" s="33" customFormat="1" ht="12">
      <c r="L597" s="102"/>
      <c r="M597" s="102"/>
    </row>
    <row r="598" spans="12:13" s="33" customFormat="1" ht="12">
      <c r="L598" s="102"/>
      <c r="M598" s="102"/>
    </row>
    <row r="599" spans="12:13" s="33" customFormat="1" ht="12">
      <c r="L599" s="102"/>
      <c r="M599" s="102"/>
    </row>
    <row r="600" spans="12:13" s="33" customFormat="1" ht="12">
      <c r="L600" s="102"/>
      <c r="M600" s="102"/>
    </row>
    <row r="601" spans="12:13" s="33" customFormat="1" ht="12">
      <c r="L601" s="102"/>
      <c r="M601" s="102"/>
    </row>
    <row r="602" spans="12:13" s="33" customFormat="1" ht="12">
      <c r="L602" s="102"/>
      <c r="M602" s="102"/>
    </row>
    <row r="603" spans="12:13" s="33" customFormat="1" ht="12">
      <c r="L603" s="102"/>
      <c r="M603" s="102"/>
    </row>
    <row r="604" spans="12:13" s="33" customFormat="1" ht="12">
      <c r="L604" s="102"/>
      <c r="M604" s="102"/>
    </row>
    <row r="605" spans="12:13" s="33" customFormat="1" ht="12">
      <c r="L605" s="102"/>
      <c r="M605" s="102"/>
    </row>
    <row r="606" spans="12:13" s="33" customFormat="1" ht="12">
      <c r="L606" s="102"/>
      <c r="M606" s="102"/>
    </row>
    <row r="607" spans="12:13" s="33" customFormat="1" ht="12">
      <c r="L607" s="102"/>
      <c r="M607" s="102"/>
    </row>
    <row r="608" spans="12:13" s="33" customFormat="1" ht="12">
      <c r="L608" s="102"/>
      <c r="M608" s="102"/>
    </row>
    <row r="609" spans="12:13" s="33" customFormat="1" ht="12">
      <c r="L609" s="102"/>
      <c r="M609" s="102"/>
    </row>
    <row r="610" spans="12:13" s="33" customFormat="1" ht="12">
      <c r="L610" s="102"/>
      <c r="M610" s="102"/>
    </row>
    <row r="611" spans="12:13" s="33" customFormat="1" ht="12">
      <c r="L611" s="102"/>
      <c r="M611" s="102"/>
    </row>
    <row r="612" spans="12:13" s="33" customFormat="1" ht="12">
      <c r="L612" s="102"/>
      <c r="M612" s="102"/>
    </row>
    <row r="613" spans="12:13" s="33" customFormat="1" ht="12">
      <c r="L613" s="102"/>
      <c r="M613" s="102"/>
    </row>
    <row r="614" spans="12:13" s="33" customFormat="1" ht="12">
      <c r="L614" s="102"/>
      <c r="M614" s="102"/>
    </row>
    <row r="615" spans="12:13" s="33" customFormat="1" ht="12">
      <c r="L615" s="102"/>
      <c r="M615" s="102"/>
    </row>
    <row r="616" spans="12:13" s="33" customFormat="1" ht="12">
      <c r="L616" s="102"/>
      <c r="M616" s="102"/>
    </row>
    <row r="617" spans="12:13" s="33" customFormat="1" ht="12">
      <c r="L617" s="102"/>
      <c r="M617" s="102"/>
    </row>
    <row r="618" spans="12:13" s="33" customFormat="1" ht="12">
      <c r="L618" s="102"/>
      <c r="M618" s="102"/>
    </row>
    <row r="619" spans="12:13" s="33" customFormat="1" ht="12">
      <c r="L619" s="102"/>
      <c r="M619" s="102"/>
    </row>
    <row r="620" spans="12:13" s="33" customFormat="1" ht="12">
      <c r="L620" s="102"/>
      <c r="M620" s="102"/>
    </row>
    <row r="621" spans="12:13" s="33" customFormat="1" ht="12">
      <c r="L621" s="102"/>
      <c r="M621" s="102"/>
    </row>
    <row r="622" spans="12:13" s="33" customFormat="1" ht="12">
      <c r="L622" s="102"/>
      <c r="M622" s="102"/>
    </row>
    <row r="623" spans="12:13" s="33" customFormat="1" ht="12">
      <c r="L623" s="102"/>
      <c r="M623" s="102"/>
    </row>
    <row r="624" spans="12:13" s="33" customFormat="1" ht="12">
      <c r="L624" s="102"/>
      <c r="M624" s="102"/>
    </row>
    <row r="625" spans="12:13" s="33" customFormat="1" ht="12">
      <c r="L625" s="102"/>
      <c r="M625" s="102"/>
    </row>
    <row r="626" spans="12:13" s="33" customFormat="1" ht="12">
      <c r="L626" s="102"/>
      <c r="M626" s="102"/>
    </row>
    <row r="627" spans="12:13" s="33" customFormat="1" ht="12">
      <c r="L627" s="102"/>
      <c r="M627" s="102"/>
    </row>
    <row r="628" spans="12:13" s="33" customFormat="1" ht="12">
      <c r="L628" s="102"/>
      <c r="M628" s="102"/>
    </row>
    <row r="629" spans="12:13" s="33" customFormat="1" ht="12">
      <c r="L629" s="102"/>
      <c r="M629" s="102"/>
    </row>
    <row r="630" spans="12:13" s="33" customFormat="1" ht="12">
      <c r="L630" s="102"/>
      <c r="M630" s="102"/>
    </row>
    <row r="631" spans="12:13" s="33" customFormat="1" ht="12">
      <c r="L631" s="102"/>
      <c r="M631" s="102"/>
    </row>
    <row r="632" spans="12:13" s="33" customFormat="1" ht="12">
      <c r="L632" s="102"/>
      <c r="M632" s="102"/>
    </row>
    <row r="633" spans="12:13" s="33" customFormat="1" ht="12">
      <c r="L633" s="102"/>
      <c r="M633" s="102"/>
    </row>
    <row r="634" spans="12:13" s="33" customFormat="1" ht="12">
      <c r="L634" s="102"/>
      <c r="M634" s="102"/>
    </row>
    <row r="635" spans="12:13" s="33" customFormat="1" ht="12">
      <c r="L635" s="102"/>
      <c r="M635" s="102"/>
    </row>
    <row r="636" spans="12:13" s="33" customFormat="1" ht="12">
      <c r="L636" s="102"/>
      <c r="M636" s="102"/>
    </row>
    <row r="637" spans="12:13" s="33" customFormat="1" ht="12">
      <c r="L637" s="102"/>
      <c r="M637" s="102"/>
    </row>
    <row r="638" spans="12:13" s="33" customFormat="1" ht="12">
      <c r="L638" s="102"/>
      <c r="M638" s="102"/>
    </row>
    <row r="639" spans="12:13" s="33" customFormat="1" ht="12">
      <c r="L639" s="102"/>
      <c r="M639" s="102"/>
    </row>
    <row r="640" spans="12:13" s="33" customFormat="1" ht="12">
      <c r="L640" s="102"/>
      <c r="M640" s="102"/>
    </row>
    <row r="641" spans="12:13" s="33" customFormat="1" ht="12">
      <c r="L641" s="102"/>
      <c r="M641" s="102"/>
    </row>
    <row r="642" spans="12:13" s="33" customFormat="1" ht="12">
      <c r="L642" s="102"/>
      <c r="M642" s="102"/>
    </row>
    <row r="643" spans="12:13" s="33" customFormat="1" ht="12">
      <c r="L643" s="102"/>
      <c r="M643" s="102"/>
    </row>
    <row r="644" spans="12:13" s="33" customFormat="1" ht="12">
      <c r="L644" s="102"/>
      <c r="M644" s="102"/>
    </row>
    <row r="645" spans="12:13" s="33" customFormat="1" ht="12">
      <c r="L645" s="102"/>
      <c r="M645" s="102"/>
    </row>
    <row r="646" spans="12:13" s="33" customFormat="1" ht="12">
      <c r="L646" s="102"/>
      <c r="M646" s="102"/>
    </row>
    <row r="647" spans="12:13" s="33" customFormat="1" ht="12">
      <c r="L647" s="102"/>
      <c r="M647" s="102"/>
    </row>
    <row r="648" spans="12:13" s="33" customFormat="1" ht="12">
      <c r="L648" s="102"/>
      <c r="M648" s="102"/>
    </row>
    <row r="649" spans="12:13" s="33" customFormat="1" ht="12">
      <c r="L649" s="102"/>
      <c r="M649" s="102"/>
    </row>
    <row r="650" spans="12:13" s="33" customFormat="1" ht="12">
      <c r="L650" s="102"/>
      <c r="M650" s="102"/>
    </row>
    <row r="651" spans="12:13" s="33" customFormat="1" ht="12">
      <c r="L651" s="102"/>
      <c r="M651" s="102"/>
    </row>
    <row r="652" spans="12:13" s="33" customFormat="1" ht="12">
      <c r="L652" s="102"/>
      <c r="M652" s="102"/>
    </row>
    <row r="653" spans="12:13" s="33" customFormat="1" ht="12">
      <c r="L653" s="102"/>
      <c r="M653" s="102"/>
    </row>
    <row r="654" spans="12:13" s="33" customFormat="1" ht="12">
      <c r="L654" s="102"/>
      <c r="M654" s="102"/>
    </row>
    <row r="655" spans="12:13" s="33" customFormat="1" ht="12">
      <c r="L655" s="102"/>
      <c r="M655" s="102"/>
    </row>
    <row r="656" spans="12:13" s="33" customFormat="1" ht="12">
      <c r="L656" s="102"/>
      <c r="M656" s="102"/>
    </row>
    <row r="657" spans="12:13" s="33" customFormat="1" ht="12">
      <c r="L657" s="102"/>
      <c r="M657" s="102"/>
    </row>
    <row r="658" spans="12:13" s="33" customFormat="1" ht="12">
      <c r="L658" s="102"/>
      <c r="M658" s="102"/>
    </row>
    <row r="659" spans="12:13" s="33" customFormat="1" ht="12">
      <c r="L659" s="102"/>
      <c r="M659" s="102"/>
    </row>
    <row r="660" spans="12:13" s="33" customFormat="1" ht="12">
      <c r="L660" s="102"/>
      <c r="M660" s="102"/>
    </row>
    <row r="661" spans="12:13" s="33" customFormat="1" ht="12">
      <c r="L661" s="102"/>
      <c r="M661" s="102"/>
    </row>
    <row r="662" spans="12:13" s="33" customFormat="1" ht="12">
      <c r="L662" s="102"/>
      <c r="M662" s="102"/>
    </row>
    <row r="663" spans="12:13" s="33" customFormat="1" ht="12">
      <c r="L663" s="102"/>
      <c r="M663" s="102"/>
    </row>
    <row r="664" spans="12:13" s="33" customFormat="1" ht="12">
      <c r="L664" s="102"/>
      <c r="M664" s="102"/>
    </row>
    <row r="665" spans="12:13" s="33" customFormat="1" ht="12">
      <c r="L665" s="102"/>
      <c r="M665" s="102"/>
    </row>
    <row r="666" spans="12:13" s="33" customFormat="1" ht="12">
      <c r="L666" s="102"/>
      <c r="M666" s="102"/>
    </row>
    <row r="667" spans="12:13" s="33" customFormat="1" ht="12">
      <c r="L667" s="102"/>
      <c r="M667" s="102"/>
    </row>
    <row r="668" spans="12:13" s="33" customFormat="1" ht="12">
      <c r="L668" s="102"/>
      <c r="M668" s="102"/>
    </row>
    <row r="669" spans="12:13" s="33" customFormat="1" ht="12">
      <c r="L669" s="102"/>
      <c r="M669" s="102"/>
    </row>
    <row r="670" spans="12:13" s="33" customFormat="1" ht="12">
      <c r="L670" s="102"/>
      <c r="M670" s="102"/>
    </row>
    <row r="671" spans="12:13" s="33" customFormat="1" ht="12">
      <c r="L671" s="102"/>
      <c r="M671" s="102"/>
    </row>
    <row r="672" spans="12:13" s="33" customFormat="1" ht="12">
      <c r="L672" s="102"/>
      <c r="M672" s="102"/>
    </row>
    <row r="673" spans="12:13" s="33" customFormat="1" ht="12">
      <c r="L673" s="102"/>
      <c r="M673" s="102"/>
    </row>
    <row r="674" spans="12:13" s="33" customFormat="1" ht="12">
      <c r="L674" s="102"/>
      <c r="M674" s="102"/>
    </row>
    <row r="675" spans="12:13" s="33" customFormat="1" ht="12">
      <c r="L675" s="102"/>
      <c r="M675" s="102"/>
    </row>
    <row r="676" spans="12:13" s="33" customFormat="1" ht="12">
      <c r="L676" s="102"/>
      <c r="M676" s="102"/>
    </row>
    <row r="677" spans="12:13" s="33" customFormat="1" ht="12">
      <c r="L677" s="102"/>
      <c r="M677" s="102"/>
    </row>
    <row r="678" spans="12:13" s="33" customFormat="1" ht="12">
      <c r="L678" s="102"/>
      <c r="M678" s="102"/>
    </row>
    <row r="679" spans="12:13" s="33" customFormat="1" ht="12">
      <c r="L679" s="102"/>
      <c r="M679" s="102"/>
    </row>
    <row r="680" spans="12:13" s="33" customFormat="1" ht="12">
      <c r="L680" s="102"/>
      <c r="M680" s="102"/>
    </row>
    <row r="681" spans="12:13" s="33" customFormat="1" ht="12">
      <c r="L681" s="102"/>
      <c r="M681" s="102"/>
    </row>
    <row r="682" spans="12:13" s="33" customFormat="1" ht="12">
      <c r="L682" s="102"/>
      <c r="M682" s="102"/>
    </row>
    <row r="683" spans="12:13" s="33" customFormat="1" ht="12">
      <c r="L683" s="102"/>
      <c r="M683" s="102"/>
    </row>
    <row r="684" spans="12:13" s="33" customFormat="1" ht="12">
      <c r="L684" s="102"/>
      <c r="M684" s="102"/>
    </row>
    <row r="685" spans="12:13" s="33" customFormat="1" ht="12">
      <c r="L685" s="102"/>
      <c r="M685" s="102"/>
    </row>
    <row r="686" spans="12:13" s="33" customFormat="1" ht="12">
      <c r="L686" s="102"/>
      <c r="M686" s="102"/>
    </row>
    <row r="687" spans="12:13" s="33" customFormat="1" ht="12">
      <c r="L687" s="102"/>
      <c r="M687" s="102"/>
    </row>
    <row r="688" spans="12:13" s="33" customFormat="1" ht="12">
      <c r="L688" s="102"/>
      <c r="M688" s="102"/>
    </row>
    <row r="689" spans="12:13" s="33" customFormat="1" ht="12">
      <c r="L689" s="102"/>
      <c r="M689" s="102"/>
    </row>
    <row r="690" spans="12:13" s="33" customFormat="1" ht="12">
      <c r="L690" s="102"/>
      <c r="M690" s="102"/>
    </row>
    <row r="691" spans="12:13" s="33" customFormat="1" ht="12">
      <c r="L691" s="102"/>
      <c r="M691" s="102"/>
    </row>
    <row r="692" spans="12:13" s="33" customFormat="1" ht="12">
      <c r="L692" s="102"/>
      <c r="M692" s="102"/>
    </row>
    <row r="693" spans="12:13" s="33" customFormat="1" ht="12">
      <c r="L693" s="102"/>
      <c r="M693" s="102"/>
    </row>
    <row r="694" spans="12:13" s="33" customFormat="1" ht="12">
      <c r="L694" s="102"/>
      <c r="M694" s="102"/>
    </row>
    <row r="695" spans="12:13" s="33" customFormat="1" ht="12">
      <c r="L695" s="102"/>
      <c r="M695" s="102"/>
    </row>
    <row r="696" spans="12:13" s="33" customFormat="1" ht="12">
      <c r="L696" s="102"/>
      <c r="M696" s="102"/>
    </row>
    <row r="697" spans="12:13" s="33" customFormat="1" ht="12">
      <c r="L697" s="102"/>
      <c r="M697" s="102"/>
    </row>
    <row r="698" spans="12:13" s="33" customFormat="1" ht="12">
      <c r="L698" s="102"/>
      <c r="M698" s="102"/>
    </row>
    <row r="699" spans="12:13" s="33" customFormat="1" ht="12">
      <c r="L699" s="102"/>
      <c r="M699" s="102"/>
    </row>
    <row r="700" spans="12:13" s="33" customFormat="1" ht="12">
      <c r="L700" s="102"/>
      <c r="M700" s="102"/>
    </row>
    <row r="701" spans="12:13" s="33" customFormat="1" ht="12">
      <c r="L701" s="102"/>
      <c r="M701" s="102"/>
    </row>
    <row r="702" spans="12:13" s="33" customFormat="1" ht="12">
      <c r="L702" s="102"/>
      <c r="M702" s="102"/>
    </row>
    <row r="703" spans="12:13" s="33" customFormat="1" ht="12">
      <c r="L703" s="102"/>
      <c r="M703" s="102"/>
    </row>
    <row r="704" spans="12:13" s="33" customFormat="1" ht="12">
      <c r="L704" s="102"/>
      <c r="M704" s="102"/>
    </row>
    <row r="705" spans="12:13" s="33" customFormat="1" ht="12">
      <c r="L705" s="102"/>
      <c r="M705" s="102"/>
    </row>
    <row r="706" spans="12:13" s="33" customFormat="1" ht="12">
      <c r="L706" s="102"/>
      <c r="M706" s="102"/>
    </row>
    <row r="707" spans="12:13" s="33" customFormat="1" ht="12">
      <c r="L707" s="102"/>
      <c r="M707" s="102"/>
    </row>
    <row r="708" spans="12:13" s="33" customFormat="1" ht="12">
      <c r="L708" s="102"/>
      <c r="M708" s="102"/>
    </row>
    <row r="709" spans="12:13" s="33" customFormat="1" ht="12">
      <c r="L709" s="102"/>
      <c r="M709" s="102"/>
    </row>
    <row r="710" spans="12:13" s="33" customFormat="1" ht="12">
      <c r="L710" s="102"/>
      <c r="M710" s="102"/>
    </row>
    <row r="711" spans="12:13" s="33" customFormat="1" ht="12">
      <c r="L711" s="102"/>
      <c r="M711" s="102"/>
    </row>
    <row r="712" spans="12:13" s="33" customFormat="1" ht="12">
      <c r="L712" s="102"/>
      <c r="M712" s="102"/>
    </row>
    <row r="713" spans="12:13" s="33" customFormat="1" ht="12">
      <c r="L713" s="102"/>
      <c r="M713" s="102"/>
    </row>
    <row r="714" spans="12:13" s="33" customFormat="1" ht="12">
      <c r="L714" s="102"/>
      <c r="M714" s="102"/>
    </row>
    <row r="715" spans="12:13" s="33" customFormat="1" ht="12">
      <c r="L715" s="102"/>
      <c r="M715" s="102"/>
    </row>
    <row r="716" spans="12:13" s="33" customFormat="1" ht="12">
      <c r="L716" s="102"/>
      <c r="M716" s="102"/>
    </row>
    <row r="717" spans="12:13" s="33" customFormat="1" ht="12">
      <c r="L717" s="102"/>
      <c r="M717" s="102"/>
    </row>
    <row r="718" spans="12:13" s="33" customFormat="1" ht="12">
      <c r="L718" s="102"/>
      <c r="M718" s="102"/>
    </row>
    <row r="719" spans="12:13" s="33" customFormat="1" ht="12">
      <c r="L719" s="102"/>
      <c r="M719" s="102"/>
    </row>
    <row r="720" spans="12:13" s="33" customFormat="1" ht="12">
      <c r="L720" s="102"/>
      <c r="M720" s="102"/>
    </row>
    <row r="721" spans="12:13" s="33" customFormat="1" ht="12">
      <c r="L721" s="102"/>
      <c r="M721" s="102"/>
    </row>
    <row r="722" spans="12:13" s="33" customFormat="1" ht="12">
      <c r="L722" s="102"/>
      <c r="M722" s="102"/>
    </row>
    <row r="723" spans="12:13" s="33" customFormat="1" ht="12">
      <c r="L723" s="102"/>
      <c r="M723" s="102"/>
    </row>
    <row r="724" spans="12:13" s="33" customFormat="1" ht="12">
      <c r="L724" s="102"/>
      <c r="M724" s="102"/>
    </row>
    <row r="725" spans="12:13" s="33" customFormat="1" ht="12">
      <c r="L725" s="102"/>
      <c r="M725" s="102"/>
    </row>
    <row r="726" spans="12:13" s="33" customFormat="1" ht="12">
      <c r="L726" s="102"/>
      <c r="M726" s="102"/>
    </row>
    <row r="727" spans="12:13" s="33" customFormat="1" ht="12">
      <c r="L727" s="102"/>
      <c r="M727" s="102"/>
    </row>
    <row r="728" spans="12:13" s="33" customFormat="1" ht="12">
      <c r="L728" s="102"/>
      <c r="M728" s="102"/>
    </row>
    <row r="729" spans="12:13" s="33" customFormat="1" ht="12">
      <c r="L729" s="102"/>
      <c r="M729" s="102"/>
    </row>
    <row r="730" spans="12:13" s="33" customFormat="1" ht="12">
      <c r="L730" s="102"/>
      <c r="M730" s="102"/>
    </row>
    <row r="731" spans="12:13" s="33" customFormat="1" ht="12">
      <c r="L731" s="102"/>
      <c r="M731" s="102"/>
    </row>
    <row r="732" spans="12:13" s="33" customFormat="1" ht="12">
      <c r="L732" s="102"/>
      <c r="M732" s="102"/>
    </row>
    <row r="733" spans="12:13" s="33" customFormat="1" ht="12">
      <c r="L733" s="102"/>
      <c r="M733" s="102"/>
    </row>
    <row r="734" spans="12:13" s="33" customFormat="1" ht="12">
      <c r="L734" s="102"/>
      <c r="M734" s="102"/>
    </row>
    <row r="735" spans="12:13" s="33" customFormat="1" ht="12">
      <c r="L735" s="102"/>
      <c r="M735" s="102"/>
    </row>
    <row r="736" spans="12:13" s="33" customFormat="1" ht="12">
      <c r="L736" s="102"/>
      <c r="M736" s="102"/>
    </row>
    <row r="737" spans="12:13" s="33" customFormat="1" ht="12">
      <c r="L737" s="102"/>
      <c r="M737" s="102"/>
    </row>
    <row r="738" spans="12:13" s="33" customFormat="1" ht="12">
      <c r="L738" s="102"/>
      <c r="M738" s="102"/>
    </row>
    <row r="739" spans="12:13" s="33" customFormat="1" ht="12">
      <c r="L739" s="102"/>
      <c r="M739" s="102"/>
    </row>
    <row r="740" spans="12:13" s="33" customFormat="1" ht="12">
      <c r="L740" s="102"/>
      <c r="M740" s="102"/>
    </row>
    <row r="741" spans="12:13" s="33" customFormat="1" ht="12">
      <c r="L741" s="102"/>
      <c r="M741" s="102"/>
    </row>
    <row r="742" spans="12:13" s="33" customFormat="1" ht="12">
      <c r="L742" s="102"/>
      <c r="M742" s="102"/>
    </row>
    <row r="743" spans="12:13" s="33" customFormat="1" ht="12">
      <c r="L743" s="102"/>
      <c r="M743" s="102"/>
    </row>
    <row r="744" spans="12:13" s="33" customFormat="1" ht="12">
      <c r="L744" s="102"/>
      <c r="M744" s="102"/>
    </row>
    <row r="745" spans="12:13" s="33" customFormat="1" ht="12">
      <c r="L745" s="102"/>
      <c r="M745" s="102"/>
    </row>
    <row r="746" spans="12:13" s="33" customFormat="1" ht="12">
      <c r="L746" s="102"/>
      <c r="M746" s="102"/>
    </row>
    <row r="747" spans="12:13" s="33" customFormat="1" ht="12">
      <c r="L747" s="102"/>
      <c r="M747" s="102"/>
    </row>
    <row r="748" spans="12:13" s="33" customFormat="1" ht="12">
      <c r="L748" s="102"/>
      <c r="M748" s="102"/>
    </row>
    <row r="749" spans="12:13" s="33" customFormat="1" ht="12">
      <c r="L749" s="102"/>
      <c r="M749" s="102"/>
    </row>
    <row r="750" spans="12:13" s="33" customFormat="1" ht="12">
      <c r="L750" s="102"/>
      <c r="M750" s="102"/>
    </row>
    <row r="751" spans="12:13" s="33" customFormat="1" ht="12">
      <c r="L751" s="102"/>
      <c r="M751" s="102"/>
    </row>
    <row r="752" spans="12:13" s="33" customFormat="1" ht="12">
      <c r="L752" s="102"/>
      <c r="M752" s="102"/>
    </row>
    <row r="753" spans="12:13" s="33" customFormat="1" ht="12">
      <c r="L753" s="102"/>
      <c r="M753" s="102"/>
    </row>
    <row r="754" spans="12:13" s="33" customFormat="1" ht="12">
      <c r="L754" s="102"/>
      <c r="M754" s="102"/>
    </row>
    <row r="755" spans="12:13" s="33" customFormat="1" ht="12">
      <c r="L755" s="102"/>
      <c r="M755" s="102"/>
    </row>
    <row r="756" spans="12:13" s="33" customFormat="1" ht="12">
      <c r="L756" s="102"/>
      <c r="M756" s="102"/>
    </row>
    <row r="757" spans="12:13" s="33" customFormat="1" ht="12">
      <c r="L757" s="102"/>
      <c r="M757" s="102"/>
    </row>
    <row r="758" spans="12:13" s="33" customFormat="1" ht="12">
      <c r="L758" s="102"/>
      <c r="M758" s="102"/>
    </row>
    <row r="759" spans="12:13" s="33" customFormat="1" ht="12">
      <c r="L759" s="102"/>
      <c r="M759" s="102"/>
    </row>
    <row r="760" spans="12:13" s="33" customFormat="1" ht="12">
      <c r="L760" s="102"/>
      <c r="M760" s="102"/>
    </row>
    <row r="761" spans="12:13" s="33" customFormat="1" ht="12">
      <c r="L761" s="102"/>
      <c r="M761" s="102"/>
    </row>
    <row r="762" spans="12:13" s="33" customFormat="1" ht="12">
      <c r="L762" s="102"/>
      <c r="M762" s="102"/>
    </row>
  </sheetData>
  <sheetProtection/>
  <mergeCells count="4">
    <mergeCell ref="A1:J1"/>
    <mergeCell ref="K1:V1"/>
    <mergeCell ref="K3:M4"/>
    <mergeCell ref="K66:T66"/>
  </mergeCells>
  <printOptions/>
  <pageMargins left="0.78740157480315" right="0.78740157480315" top="0.78740157480315" bottom="0.590551181102362" header="0.393700787401575" footer="0.393700787401575"/>
  <pageSetup firstPageNumber="310" useFirstPageNumber="1" fitToHeight="1" fitToWidth="1" horizontalDpi="600" verticalDpi="600" orientation="portrait" paperSize="9" scale="94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大橋 厚子</cp:lastModifiedBy>
  <dcterms:created xsi:type="dcterms:W3CDTF">2011-03-31T03:35:28Z</dcterms:created>
  <dcterms:modified xsi:type="dcterms:W3CDTF">2017-03-13T04:40:48Z</dcterms:modified>
  <cp:category/>
  <cp:version/>
  <cp:contentType/>
  <cp:contentStatus/>
</cp:coreProperties>
</file>